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xas 2023\"/>
    </mc:Choice>
  </mc:AlternateContent>
  <xr:revisionPtr revIDLastSave="0" documentId="13_ncr:1_{BA7C52D3-7419-4237-91D1-50D4060585D8}" xr6:coauthVersionLast="47" xr6:coauthVersionMax="47" xr10:uidLastSave="{00000000-0000-0000-0000-000000000000}"/>
  <bookViews>
    <workbookView xWindow="25080" yWindow="-120" windowWidth="25440" windowHeight="15270" tabRatio="694" xr2:uid="{A35FAFAA-3A44-445C-BAAA-3002DD1ECE94}"/>
  </bookViews>
  <sheets>
    <sheet name="Texas 2023" sheetId="1" r:id="rId1"/>
    <sheet name="Alan Gatlin" sheetId="260" r:id="rId2"/>
    <sheet name="Allen Wood" sheetId="265" r:id="rId3"/>
    <sheet name="Bella Farias" sheetId="211" r:id="rId4"/>
    <sheet name="Bert Farias" sheetId="131" r:id="rId5"/>
    <sheet name="Bill Middlebrook" sheetId="216" r:id="rId6"/>
    <sheet name="Bob Alderman" sheetId="214" r:id="rId7"/>
    <sheet name="Brad Muller" sheetId="271" r:id="rId8"/>
    <sheet name="Brian Vincent" sheetId="250" r:id="rId9"/>
    <sheet name="Carolyn Wilson" sheetId="236" r:id="rId10"/>
    <sheet name="Charles Maley" sheetId="269" r:id="rId11"/>
    <sheet name="Claudia Escoto" sheetId="249" r:id="rId12"/>
    <sheet name="Curtis Jenkins" sheetId="219" r:id="rId13"/>
    <sheet name="Daniel Henry" sheetId="215" r:id="rId14"/>
    <sheet name="Darren Krumwiede" sheetId="226" r:id="rId15"/>
    <sheet name="David Ellwood" sheetId="240" r:id="rId16"/>
    <sheet name="David Joe" sheetId="180" r:id="rId17"/>
    <sheet name="David Strother" sheetId="222" r:id="rId18"/>
    <sheet name="Dennis Cahill" sheetId="261" r:id="rId19"/>
    <sheet name="Evelio McDonald" sheetId="248" r:id="rId20"/>
    <sheet name="Fred Jamison" sheetId="252" r:id="rId21"/>
    <sheet name="Gary Hicks" sheetId="225" r:id="rId22"/>
    <sheet name="Glen Bilyeu" sheetId="242" r:id="rId23"/>
    <sheet name="Glen Dickson" sheetId="246" r:id="rId24"/>
    <sheet name="Glenn Stinson" sheetId="229" r:id="rId25"/>
    <sheet name="Howard Wilson" sheetId="234" r:id="rId26"/>
    <sheet name="Hubert Kelsheimer" sheetId="245" r:id="rId27"/>
    <sheet name="James Braddy" sheetId="243" r:id="rId28"/>
    <sheet name="James Lopez" sheetId="266" r:id="rId29"/>
    <sheet name="Jeff Mason" sheetId="237" r:id="rId30"/>
    <sheet name="Jeff Taylor" sheetId="212" r:id="rId31"/>
    <sheet name="Jeff Velazquez" sheetId="238" r:id="rId32"/>
    <sheet name="Jerry Hensler" sheetId="258" r:id="rId33"/>
    <sheet name="Jerry Willeford" sheetId="228" r:id="rId34"/>
    <sheet name="Jesse Zwiebel" sheetId="224" r:id="rId35"/>
    <sheet name="Jim Riggs" sheetId="264" r:id="rId36"/>
    <sheet name="Jim Stewart" sheetId="251" r:id="rId37"/>
    <sheet name="Jim Swaringin" sheetId="217" r:id="rId38"/>
    <sheet name="Joe Roycle" sheetId="210" r:id="rId39"/>
    <sheet name="Joe Yanez" sheetId="136" r:id="rId40"/>
    <sheet name="John Krenik" sheetId="279" r:id="rId41"/>
    <sheet name="Josie Hensler" sheetId="259" r:id="rId42"/>
    <sheet name="Juan Iracheta" sheetId="154" r:id="rId43"/>
    <sheet name="Ken Osmond" sheetId="218" r:id="rId44"/>
    <sheet name="Ken Patton" sheetId="244" r:id="rId45"/>
    <sheet name="Kirby Dahl" sheetId="274" r:id="rId46"/>
    <sheet name="Les WIlliams" sheetId="277" r:id="rId47"/>
    <sheet name="Lisa Chacon" sheetId="263" r:id="rId48"/>
    <sheet name="Linda Williams" sheetId="235" r:id="rId49"/>
    <sheet name="Luis Ordorica" sheetId="267" r:id="rId50"/>
    <sheet name="Lynn Sonnenberg" sheetId="230" r:id="rId51"/>
    <sheet name="Madilyn Wilson" sheetId="270" r:id="rId52"/>
    <sheet name="Marc Hood" sheetId="272" r:id="rId53"/>
    <sheet name="Marcom Majors" sheetId="273" r:id="rId54"/>
    <sheet name="Mark Zachman" sheetId="268" r:id="rId55"/>
    <sheet name="Matt Maley" sheetId="213" r:id="rId56"/>
    <sheet name="Paul Dyer" sheetId="232" r:id="rId57"/>
    <sheet name="Philip Beekley" sheetId="253" r:id="rId58"/>
    <sheet name="Rene Melendez" sheetId="262" r:id="rId59"/>
    <sheet name="Ricky Kyker" sheetId="220" r:id="rId60"/>
    <sheet name="Robert Jackson" sheetId="223" r:id="rId61"/>
    <sheet name="Robert Rodriguez" sheetId="239" r:id="rId62"/>
    <sheet name="Robert Theis" sheetId="255" r:id="rId63"/>
    <sheet name="Rod Weiss" sheetId="276" r:id="rId64"/>
    <sheet name="Ronald Borden" sheetId="241" r:id="rId65"/>
    <sheet name="Ronald Herring" sheetId="227" r:id="rId66"/>
    <sheet name="Scott Jackson" sheetId="221" r:id="rId67"/>
    <sheet name="Stan Fitch" sheetId="257" r:id="rId68"/>
    <sheet name="Stan Hall" sheetId="275" r:id="rId69"/>
    <sheet name="Todd Hammer" sheetId="233" r:id="rId70"/>
    <sheet name="Tommy Fort" sheetId="278" r:id="rId71"/>
    <sheet name="Tony Carruth" sheetId="231" r:id="rId72"/>
    <sheet name="Vic Severino" sheetId="256" r:id="rId73"/>
    <sheet name="Wayne Argence" sheetId="247" r:id="rId74"/>
  </sheets>
  <externalReferences>
    <externalReference r:id="rId75"/>
  </externalReferences>
  <definedNames>
    <definedName name="_xlnm._FilterDatabase" localSheetId="0" hidden="1">'Texas 2023'!$C$32:$H$32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1" l="1"/>
  <c r="G128" i="1"/>
  <c r="F128" i="1"/>
  <c r="E128" i="1"/>
  <c r="D128" i="1"/>
  <c r="N18" i="268"/>
  <c r="L18" i="268"/>
  <c r="K18" i="268"/>
  <c r="H94" i="1"/>
  <c r="G94" i="1"/>
  <c r="F94" i="1"/>
  <c r="E94" i="1"/>
  <c r="D94" i="1"/>
  <c r="N13" i="247"/>
  <c r="M13" i="247"/>
  <c r="O13" i="247" s="1"/>
  <c r="L13" i="247"/>
  <c r="K13" i="247"/>
  <c r="H56" i="1"/>
  <c r="G56" i="1"/>
  <c r="F56" i="1"/>
  <c r="E56" i="1"/>
  <c r="D56" i="1"/>
  <c r="N15" i="265"/>
  <c r="L15" i="265"/>
  <c r="K15" i="265"/>
  <c r="H95" i="1"/>
  <c r="G95" i="1"/>
  <c r="F95" i="1"/>
  <c r="E95" i="1"/>
  <c r="D95" i="1"/>
  <c r="N23" i="217"/>
  <c r="M23" i="217"/>
  <c r="O23" i="217" s="1"/>
  <c r="L23" i="217"/>
  <c r="K23" i="217"/>
  <c r="H97" i="1"/>
  <c r="G97" i="1"/>
  <c r="F97" i="1"/>
  <c r="E97" i="1"/>
  <c r="D97" i="1"/>
  <c r="N4" i="279"/>
  <c r="L4" i="279"/>
  <c r="K4" i="279"/>
  <c r="H53" i="1"/>
  <c r="G53" i="1"/>
  <c r="F53" i="1"/>
  <c r="E53" i="1"/>
  <c r="D53" i="1"/>
  <c r="N4" i="278"/>
  <c r="L4" i="278"/>
  <c r="M4" i="278" s="1"/>
  <c r="O4" i="278" s="1"/>
  <c r="K4" i="278"/>
  <c r="N20" i="252"/>
  <c r="G20" i="1" s="1"/>
  <c r="L20" i="252"/>
  <c r="E20" i="1" s="1"/>
  <c r="K20" i="252"/>
  <c r="D20" i="1" s="1"/>
  <c r="H102" i="1"/>
  <c r="G102" i="1"/>
  <c r="F102" i="1"/>
  <c r="E102" i="1"/>
  <c r="N46" i="221"/>
  <c r="G91" i="1" s="1"/>
  <c r="L46" i="221"/>
  <c r="E91" i="1" s="1"/>
  <c r="K46" i="221"/>
  <c r="D91" i="1" s="1"/>
  <c r="D102" i="1"/>
  <c r="N18" i="242"/>
  <c r="M18" i="242"/>
  <c r="O18" i="242" s="1"/>
  <c r="L18" i="242"/>
  <c r="K18" i="242"/>
  <c r="N5" i="277"/>
  <c r="G21" i="1" s="1"/>
  <c r="M5" i="277"/>
  <c r="F21" i="1" s="1"/>
  <c r="L5" i="277"/>
  <c r="E21" i="1" s="1"/>
  <c r="K5" i="277"/>
  <c r="D21" i="1" s="1"/>
  <c r="H17" i="1"/>
  <c r="G17" i="1"/>
  <c r="F17" i="1"/>
  <c r="E17" i="1"/>
  <c r="D17" i="1"/>
  <c r="H57" i="1"/>
  <c r="H66" i="1"/>
  <c r="G57" i="1"/>
  <c r="G66" i="1"/>
  <c r="F57" i="1"/>
  <c r="F66" i="1"/>
  <c r="E57" i="1"/>
  <c r="E66" i="1"/>
  <c r="D57" i="1"/>
  <c r="N17" i="217"/>
  <c r="L17" i="217"/>
  <c r="K17" i="217"/>
  <c r="D66" i="1"/>
  <c r="N4" i="276"/>
  <c r="L4" i="276"/>
  <c r="M4" i="276" s="1"/>
  <c r="O4" i="276" s="1"/>
  <c r="K4" i="276"/>
  <c r="N14" i="235"/>
  <c r="G96" i="1" s="1"/>
  <c r="L14" i="235"/>
  <c r="E96" i="1" s="1"/>
  <c r="K14" i="235"/>
  <c r="D96" i="1" s="1"/>
  <c r="H54" i="1"/>
  <c r="G54" i="1"/>
  <c r="F54" i="1"/>
  <c r="E54" i="1"/>
  <c r="D54" i="1"/>
  <c r="N10" i="275"/>
  <c r="L10" i="275"/>
  <c r="M10" i="275" s="1"/>
  <c r="O10" i="275" s="1"/>
  <c r="K10" i="275"/>
  <c r="G122" i="1"/>
  <c r="N11" i="273"/>
  <c r="L11" i="273"/>
  <c r="E122" i="1" s="1"/>
  <c r="K11" i="273"/>
  <c r="D122" i="1" s="1"/>
  <c r="H101" i="1"/>
  <c r="G101" i="1"/>
  <c r="F101" i="1"/>
  <c r="E101" i="1"/>
  <c r="N23" i="225"/>
  <c r="G99" i="1" s="1"/>
  <c r="L23" i="225"/>
  <c r="M23" i="225" s="1"/>
  <c r="O23" i="225" s="1"/>
  <c r="H99" i="1" s="1"/>
  <c r="K23" i="225"/>
  <c r="D99" i="1" s="1"/>
  <c r="D101" i="1"/>
  <c r="N4" i="275"/>
  <c r="M4" i="275"/>
  <c r="O4" i="275" s="1"/>
  <c r="L4" i="275"/>
  <c r="K4" i="275"/>
  <c r="H62" i="1"/>
  <c r="G62" i="1"/>
  <c r="F62" i="1"/>
  <c r="E62" i="1"/>
  <c r="D62" i="1"/>
  <c r="N4" i="274"/>
  <c r="L4" i="274"/>
  <c r="M4" i="274" s="1"/>
  <c r="O4" i="274" s="1"/>
  <c r="K4" i="274"/>
  <c r="N30" i="215"/>
  <c r="G46" i="1" s="1"/>
  <c r="L30" i="215"/>
  <c r="E46" i="1" s="1"/>
  <c r="K30" i="215"/>
  <c r="D46" i="1" s="1"/>
  <c r="N19" i="246"/>
  <c r="G48" i="1" s="1"/>
  <c r="L19" i="246"/>
  <c r="K19" i="246"/>
  <c r="D48" i="1" s="1"/>
  <c r="N23" i="253"/>
  <c r="G52" i="1" s="1"/>
  <c r="L23" i="253"/>
  <c r="E52" i="1" s="1"/>
  <c r="K23" i="253"/>
  <c r="D52" i="1" s="1"/>
  <c r="E23" i="1"/>
  <c r="N4" i="273"/>
  <c r="G23" i="1" s="1"/>
  <c r="L4" i="273"/>
  <c r="K4" i="273"/>
  <c r="D23" i="1" s="1"/>
  <c r="H44" i="1"/>
  <c r="G44" i="1"/>
  <c r="F44" i="1"/>
  <c r="E44" i="1"/>
  <c r="D44" i="1"/>
  <c r="H103" i="1"/>
  <c r="G103" i="1"/>
  <c r="F103" i="1"/>
  <c r="E103" i="1"/>
  <c r="D103" i="1"/>
  <c r="N4" i="272"/>
  <c r="L4" i="272"/>
  <c r="M4" i="272" s="1"/>
  <c r="O4" i="272" s="1"/>
  <c r="K4" i="272"/>
  <c r="H16" i="1"/>
  <c r="G16" i="1"/>
  <c r="F16" i="1"/>
  <c r="E16" i="1"/>
  <c r="D16" i="1"/>
  <c r="H75" i="1"/>
  <c r="H74" i="1"/>
  <c r="G75" i="1"/>
  <c r="G74" i="1"/>
  <c r="F75" i="1"/>
  <c r="F74" i="1"/>
  <c r="E75" i="1"/>
  <c r="E74" i="1"/>
  <c r="D75" i="1"/>
  <c r="D74" i="1"/>
  <c r="N4" i="271"/>
  <c r="L4" i="271"/>
  <c r="K4" i="271"/>
  <c r="N4" i="270"/>
  <c r="L4" i="270"/>
  <c r="K4" i="270"/>
  <c r="H42" i="1"/>
  <c r="G42" i="1"/>
  <c r="F42" i="1"/>
  <c r="E42" i="1"/>
  <c r="D42" i="1"/>
  <c r="N25" i="240"/>
  <c r="G72" i="1" s="1"/>
  <c r="L25" i="240"/>
  <c r="E72" i="1" s="1"/>
  <c r="K25" i="240"/>
  <c r="D72" i="1" s="1"/>
  <c r="N15" i="253"/>
  <c r="G25" i="1" s="1"/>
  <c r="L15" i="253"/>
  <c r="E25" i="1" s="1"/>
  <c r="K15" i="253"/>
  <c r="D25" i="1" s="1"/>
  <c r="N41" i="221"/>
  <c r="G114" i="1" s="1"/>
  <c r="L41" i="221"/>
  <c r="E114" i="1" s="1"/>
  <c r="K41" i="221"/>
  <c r="D114" i="1" s="1"/>
  <c r="N28" i="221"/>
  <c r="G14" i="1" s="1"/>
  <c r="L28" i="221"/>
  <c r="E14" i="1" s="1"/>
  <c r="K28" i="221"/>
  <c r="D14" i="1" s="1"/>
  <c r="G63" i="1"/>
  <c r="E63" i="1"/>
  <c r="D63" i="1"/>
  <c r="N5" i="269"/>
  <c r="L5" i="269"/>
  <c r="K5" i="269"/>
  <c r="G120" i="1"/>
  <c r="N14" i="250"/>
  <c r="G123" i="1" s="1"/>
  <c r="L14" i="250"/>
  <c r="E123" i="1" s="1"/>
  <c r="K14" i="250"/>
  <c r="D123" i="1" s="1"/>
  <c r="N13" i="252"/>
  <c r="G125" i="1" s="1"/>
  <c r="L13" i="252"/>
  <c r="E125" i="1" s="1"/>
  <c r="K13" i="252"/>
  <c r="D125" i="1" s="1"/>
  <c r="N43" i="230"/>
  <c r="G93" i="1" s="1"/>
  <c r="L43" i="230"/>
  <c r="K43" i="230"/>
  <c r="D93" i="1" s="1"/>
  <c r="N12" i="268"/>
  <c r="G87" i="1" s="1"/>
  <c r="L12" i="268"/>
  <c r="E87" i="1" s="1"/>
  <c r="K12" i="268"/>
  <c r="D87" i="1" s="1"/>
  <c r="H98" i="1"/>
  <c r="G98" i="1"/>
  <c r="F98" i="1"/>
  <c r="E98" i="1"/>
  <c r="D98" i="1"/>
  <c r="N4" i="267"/>
  <c r="L4" i="267"/>
  <c r="K4" i="267"/>
  <c r="N21" i="232"/>
  <c r="L21" i="232"/>
  <c r="K21" i="232"/>
  <c r="N12" i="242"/>
  <c r="G130" i="1" s="1"/>
  <c r="L12" i="242"/>
  <c r="M12" i="242" s="1"/>
  <c r="O12" i="242" s="1"/>
  <c r="H130" i="1" s="1"/>
  <c r="K12" i="242"/>
  <c r="D130" i="1" s="1"/>
  <c r="N5" i="266"/>
  <c r="G129" i="1" s="1"/>
  <c r="L5" i="266"/>
  <c r="M5" i="266" s="1"/>
  <c r="O5" i="266" s="1"/>
  <c r="H129" i="1" s="1"/>
  <c r="K5" i="266"/>
  <c r="D129" i="1" s="1"/>
  <c r="N9" i="265"/>
  <c r="G118" i="1" s="1"/>
  <c r="L9" i="265"/>
  <c r="E118" i="1" s="1"/>
  <c r="K9" i="265"/>
  <c r="D118" i="1" s="1"/>
  <c r="H68" i="1"/>
  <c r="G68" i="1"/>
  <c r="F68" i="1"/>
  <c r="E68" i="1"/>
  <c r="D68" i="1"/>
  <c r="N4" i="264"/>
  <c r="L4" i="264"/>
  <c r="K4" i="264"/>
  <c r="N15" i="248"/>
  <c r="G19" i="1" s="1"/>
  <c r="L15" i="248"/>
  <c r="E19" i="1" s="1"/>
  <c r="K15" i="248"/>
  <c r="D19" i="1" s="1"/>
  <c r="N13" i="261"/>
  <c r="G22" i="1" s="1"/>
  <c r="L13" i="261"/>
  <c r="E22" i="1" s="1"/>
  <c r="K13" i="261"/>
  <c r="D22" i="1" s="1"/>
  <c r="N33" i="218"/>
  <c r="G88" i="1" s="1"/>
  <c r="L33" i="218"/>
  <c r="E88" i="1" s="1"/>
  <c r="K33" i="218"/>
  <c r="H100" i="1"/>
  <c r="G100" i="1"/>
  <c r="F100" i="1"/>
  <c r="E100" i="1"/>
  <c r="D100" i="1"/>
  <c r="N4" i="263"/>
  <c r="L4" i="263"/>
  <c r="K4" i="263"/>
  <c r="N5" i="262"/>
  <c r="G58" i="1" s="1"/>
  <c r="L5" i="262"/>
  <c r="K5" i="262"/>
  <c r="D58" i="1" s="1"/>
  <c r="N5" i="261"/>
  <c r="G50" i="1" s="1"/>
  <c r="L5" i="261"/>
  <c r="E50" i="1" s="1"/>
  <c r="K5" i="261"/>
  <c r="D50" i="1" s="1"/>
  <c r="N22" i="218"/>
  <c r="G124" i="1" s="1"/>
  <c r="L22" i="218"/>
  <c r="E124" i="1" s="1"/>
  <c r="K22" i="218"/>
  <c r="D124" i="1" s="1"/>
  <c r="N15" i="244"/>
  <c r="G69" i="1" s="1"/>
  <c r="L15" i="244"/>
  <c r="E69" i="1" s="1"/>
  <c r="K15" i="244"/>
  <c r="D69" i="1" s="1"/>
  <c r="N21" i="251"/>
  <c r="G115" i="1" s="1"/>
  <c r="L21" i="251"/>
  <c r="K21" i="251"/>
  <c r="D115" i="1" s="1"/>
  <c r="H71" i="1"/>
  <c r="G71" i="1"/>
  <c r="F71" i="1"/>
  <c r="E71" i="1"/>
  <c r="D71" i="1"/>
  <c r="N4" i="260"/>
  <c r="L4" i="260"/>
  <c r="K4" i="260"/>
  <c r="N8" i="259"/>
  <c r="L8" i="259"/>
  <c r="M8" i="259" s="1"/>
  <c r="O8" i="259" s="1"/>
  <c r="K8" i="259"/>
  <c r="N10" i="258"/>
  <c r="G13" i="1" s="1"/>
  <c r="L10" i="258"/>
  <c r="E13" i="1" s="1"/>
  <c r="K10" i="258"/>
  <c r="D13" i="1" s="1"/>
  <c r="G70" i="1"/>
  <c r="E70" i="1"/>
  <c r="D70" i="1"/>
  <c r="N5" i="257"/>
  <c r="L5" i="257"/>
  <c r="M5" i="257" s="1"/>
  <c r="O5" i="257" s="1"/>
  <c r="H70" i="1" s="1"/>
  <c r="K5" i="257"/>
  <c r="N5" i="256"/>
  <c r="G60" i="1" s="1"/>
  <c r="L5" i="256"/>
  <c r="E60" i="1" s="1"/>
  <c r="K5" i="256"/>
  <c r="M5" i="256" s="1"/>
  <c r="O5" i="256" s="1"/>
  <c r="H60" i="1" s="1"/>
  <c r="N9" i="255"/>
  <c r="L9" i="255"/>
  <c r="E120" i="1" s="1"/>
  <c r="K9" i="255"/>
  <c r="D120" i="1" s="1"/>
  <c r="M18" i="268" l="1"/>
  <c r="O18" i="268" s="1"/>
  <c r="M15" i="265"/>
  <c r="O15" i="265" s="1"/>
  <c r="M4" i="279"/>
  <c r="O4" i="279" s="1"/>
  <c r="M20" i="252"/>
  <c r="O5" i="277"/>
  <c r="H21" i="1" s="1"/>
  <c r="M4" i="273"/>
  <c r="M46" i="221"/>
  <c r="M19" i="246"/>
  <c r="E48" i="1"/>
  <c r="F70" i="1"/>
  <c r="E99" i="1"/>
  <c r="F99" i="1"/>
  <c r="M17" i="217"/>
  <c r="O17" i="217" s="1"/>
  <c r="M33" i="218"/>
  <c r="F88" i="1" s="1"/>
  <c r="M14" i="235"/>
  <c r="M11" i="273"/>
  <c r="M13" i="252"/>
  <c r="M30" i="215"/>
  <c r="M23" i="253"/>
  <c r="M28" i="221"/>
  <c r="M43" i="230"/>
  <c r="O43" i="230" s="1"/>
  <c r="H93" i="1" s="1"/>
  <c r="O13" i="252"/>
  <c r="H125" i="1" s="1"/>
  <c r="F125" i="1"/>
  <c r="M41" i="221"/>
  <c r="O41" i="221" s="1"/>
  <c r="H114" i="1" s="1"/>
  <c r="M4" i="271"/>
  <c r="O4" i="271" s="1"/>
  <c r="M4" i="270"/>
  <c r="O4" i="270" s="1"/>
  <c r="M25" i="240"/>
  <c r="M15" i="253"/>
  <c r="D88" i="1"/>
  <c r="M5" i="269"/>
  <c r="E93" i="1"/>
  <c r="M14" i="250"/>
  <c r="M15" i="244"/>
  <c r="M12" i="268"/>
  <c r="F87" i="1" s="1"/>
  <c r="F129" i="1"/>
  <c r="E129" i="1"/>
  <c r="M21" i="251"/>
  <c r="O21" i="251" s="1"/>
  <c r="H115" i="1" s="1"/>
  <c r="E130" i="1"/>
  <c r="F130" i="1"/>
  <c r="M10" i="258"/>
  <c r="M4" i="267"/>
  <c r="O4" i="267" s="1"/>
  <c r="M21" i="232"/>
  <c r="M9" i="265"/>
  <c r="M4" i="264"/>
  <c r="O4" i="264" s="1"/>
  <c r="M15" i="248"/>
  <c r="M13" i="261"/>
  <c r="D60" i="1"/>
  <c r="F60" i="1"/>
  <c r="E115" i="1"/>
  <c r="M5" i="262"/>
  <c r="O5" i="262" s="1"/>
  <c r="H58" i="1" s="1"/>
  <c r="F58" i="1"/>
  <c r="E58" i="1"/>
  <c r="M9" i="255"/>
  <c r="M4" i="263"/>
  <c r="O4" i="263" s="1"/>
  <c r="M5" i="261"/>
  <c r="M22" i="218"/>
  <c r="M4" i="260"/>
  <c r="O4" i="260" s="1"/>
  <c r="N9" i="253"/>
  <c r="G119" i="1" s="1"/>
  <c r="L9" i="253"/>
  <c r="E119" i="1" s="1"/>
  <c r="K9" i="253"/>
  <c r="D119" i="1" s="1"/>
  <c r="N6" i="252"/>
  <c r="G90" i="1" s="1"/>
  <c r="L6" i="252"/>
  <c r="K6" i="252"/>
  <c r="D90" i="1" s="1"/>
  <c r="N5" i="251"/>
  <c r="G59" i="1" s="1"/>
  <c r="L5" i="251"/>
  <c r="E59" i="1" s="1"/>
  <c r="K5" i="251"/>
  <c r="D59" i="1" s="1"/>
  <c r="N5" i="250"/>
  <c r="G65" i="1" s="1"/>
  <c r="L5" i="250"/>
  <c r="E65" i="1" s="1"/>
  <c r="K5" i="250"/>
  <c r="D65" i="1" s="1"/>
  <c r="N14" i="249"/>
  <c r="G38" i="1" s="1"/>
  <c r="L14" i="249"/>
  <c r="E38" i="1" s="1"/>
  <c r="K14" i="249"/>
  <c r="D38" i="1" s="1"/>
  <c r="N7" i="248"/>
  <c r="G37" i="1" s="1"/>
  <c r="L7" i="248"/>
  <c r="K7" i="248"/>
  <c r="D37" i="1" s="1"/>
  <c r="N7" i="247"/>
  <c r="G24" i="1" s="1"/>
  <c r="L7" i="247"/>
  <c r="E24" i="1" s="1"/>
  <c r="K7" i="247"/>
  <c r="D24" i="1" s="1"/>
  <c r="N12" i="246"/>
  <c r="G10" i="1" s="1"/>
  <c r="L12" i="246"/>
  <c r="E10" i="1" s="1"/>
  <c r="K12" i="246"/>
  <c r="D10" i="1" s="1"/>
  <c r="N17" i="245"/>
  <c r="G7" i="1" s="1"/>
  <c r="L17" i="245"/>
  <c r="E7" i="1" s="1"/>
  <c r="K17" i="245"/>
  <c r="D7" i="1" s="1"/>
  <c r="N7" i="244"/>
  <c r="G126" i="1" s="1"/>
  <c r="L7" i="244"/>
  <c r="E126" i="1" s="1"/>
  <c r="K7" i="244"/>
  <c r="D126" i="1" s="1"/>
  <c r="N19" i="243"/>
  <c r="G112" i="1" s="1"/>
  <c r="L19" i="243"/>
  <c r="K19" i="243"/>
  <c r="D112" i="1" s="1"/>
  <c r="N6" i="242"/>
  <c r="G73" i="1" s="1"/>
  <c r="L6" i="242"/>
  <c r="K6" i="242"/>
  <c r="D73" i="1" s="1"/>
  <c r="N12" i="241"/>
  <c r="G41" i="1" s="1"/>
  <c r="L12" i="241"/>
  <c r="E41" i="1" s="1"/>
  <c r="K12" i="241"/>
  <c r="D41" i="1" s="1"/>
  <c r="N19" i="240"/>
  <c r="G11" i="1" s="1"/>
  <c r="K19" i="240"/>
  <c r="D11" i="1" s="1"/>
  <c r="O20" i="252" l="1"/>
  <c r="H20" i="1" s="1"/>
  <c r="F20" i="1"/>
  <c r="O28" i="221"/>
  <c r="H14" i="1" s="1"/>
  <c r="F14" i="1"/>
  <c r="O46" i="221"/>
  <c r="H91" i="1" s="1"/>
  <c r="F91" i="1"/>
  <c r="O11" i="273"/>
  <c r="H122" i="1" s="1"/>
  <c r="F122" i="1"/>
  <c r="O4" i="273"/>
  <c r="H23" i="1" s="1"/>
  <c r="F23" i="1"/>
  <c r="O19" i="246"/>
  <c r="H48" i="1" s="1"/>
  <c r="F48" i="1"/>
  <c r="O14" i="235"/>
  <c r="H96" i="1" s="1"/>
  <c r="F96" i="1"/>
  <c r="O33" i="218"/>
  <c r="H88" i="1" s="1"/>
  <c r="F93" i="1"/>
  <c r="O30" i="215"/>
  <c r="H46" i="1" s="1"/>
  <c r="F46" i="1"/>
  <c r="M6" i="252"/>
  <c r="O6" i="252" s="1"/>
  <c r="H90" i="1" s="1"/>
  <c r="O15" i="253"/>
  <c r="H25" i="1" s="1"/>
  <c r="F25" i="1"/>
  <c r="O23" i="253"/>
  <c r="H52" i="1" s="1"/>
  <c r="F52" i="1"/>
  <c r="M7" i="248"/>
  <c r="O7" i="248" s="1"/>
  <c r="H37" i="1" s="1"/>
  <c r="O10" i="258"/>
  <c r="H13" i="1" s="1"/>
  <c r="F13" i="1"/>
  <c r="O5" i="269"/>
  <c r="H63" i="1" s="1"/>
  <c r="F63" i="1"/>
  <c r="F114" i="1"/>
  <c r="E90" i="1"/>
  <c r="O14" i="250"/>
  <c r="H123" i="1" s="1"/>
  <c r="F123" i="1"/>
  <c r="O25" i="240"/>
  <c r="H72" i="1" s="1"/>
  <c r="F72" i="1"/>
  <c r="O9" i="255"/>
  <c r="H120" i="1" s="1"/>
  <c r="F120" i="1"/>
  <c r="O12" i="268"/>
  <c r="H87" i="1" s="1"/>
  <c r="F115" i="1"/>
  <c r="O9" i="265"/>
  <c r="H118" i="1" s="1"/>
  <c r="F118" i="1"/>
  <c r="M19" i="243"/>
  <c r="E112" i="1"/>
  <c r="E37" i="1"/>
  <c r="O15" i="244"/>
  <c r="H69" i="1" s="1"/>
  <c r="F69" i="1"/>
  <c r="O21" i="232"/>
  <c r="M6" i="242"/>
  <c r="O6" i="242" s="1"/>
  <c r="H73" i="1" s="1"/>
  <c r="O15" i="248"/>
  <c r="H19" i="1" s="1"/>
  <c r="F19" i="1"/>
  <c r="M5" i="250"/>
  <c r="O5" i="261"/>
  <c r="H50" i="1" s="1"/>
  <c r="F50" i="1"/>
  <c r="O13" i="261"/>
  <c r="H22" i="1" s="1"/>
  <c r="F22" i="1"/>
  <c r="O22" i="218"/>
  <c r="H124" i="1" s="1"/>
  <c r="F124" i="1"/>
  <c r="M9" i="253"/>
  <c r="M5" i="251"/>
  <c r="M14" i="249"/>
  <c r="M7" i="247"/>
  <c r="M12" i="246"/>
  <c r="F10" i="1" s="1"/>
  <c r="M17" i="245"/>
  <c r="F7" i="1" s="1"/>
  <c r="F73" i="1"/>
  <c r="E73" i="1"/>
  <c r="M7" i="244"/>
  <c r="M12" i="241"/>
  <c r="F41" i="1" s="1"/>
  <c r="L19" i="240"/>
  <c r="E11" i="1" s="1"/>
  <c r="F37" i="1" l="1"/>
  <c r="F90" i="1"/>
  <c r="O19" i="243"/>
  <c r="H112" i="1" s="1"/>
  <c r="F112" i="1"/>
  <c r="O5" i="250"/>
  <c r="H65" i="1" s="1"/>
  <c r="F65" i="1"/>
  <c r="O7" i="247"/>
  <c r="H24" i="1" s="1"/>
  <c r="F24" i="1"/>
  <c r="O5" i="251"/>
  <c r="H59" i="1" s="1"/>
  <c r="F59" i="1"/>
  <c r="O12" i="246"/>
  <c r="H10" i="1" s="1"/>
  <c r="O17" i="245"/>
  <c r="H7" i="1" s="1"/>
  <c r="O9" i="253"/>
  <c r="H119" i="1" s="1"/>
  <c r="F119" i="1"/>
  <c r="O14" i="249"/>
  <c r="H38" i="1" s="1"/>
  <c r="F38" i="1"/>
  <c r="O7" i="244"/>
  <c r="H126" i="1" s="1"/>
  <c r="F126" i="1"/>
  <c r="M19" i="240"/>
  <c r="F11" i="1" s="1"/>
  <c r="O12" i="241"/>
  <c r="H41" i="1" s="1"/>
  <c r="L4" i="136"/>
  <c r="K4" i="136"/>
  <c r="L3" i="154"/>
  <c r="K3" i="154"/>
  <c r="L3" i="180"/>
  <c r="K3" i="180"/>
  <c r="L4" i="212"/>
  <c r="K4" i="212"/>
  <c r="L2" i="239"/>
  <c r="M2" i="239" s="1"/>
  <c r="O2" i="239" s="1"/>
  <c r="K2" i="239"/>
  <c r="N4" i="239"/>
  <c r="G67" i="1" s="1"/>
  <c r="K4" i="239"/>
  <c r="D67" i="1" s="1"/>
  <c r="L2" i="238"/>
  <c r="K2" i="238"/>
  <c r="K7" i="238" s="1"/>
  <c r="D49" i="1" s="1"/>
  <c r="N7" i="238"/>
  <c r="G49" i="1" s="1"/>
  <c r="L3" i="210"/>
  <c r="K3" i="210"/>
  <c r="L3" i="131"/>
  <c r="K3" i="131"/>
  <c r="L2" i="237"/>
  <c r="L5" i="237" s="1"/>
  <c r="E47" i="1" s="1"/>
  <c r="K2" i="237"/>
  <c r="K5" i="237" s="1"/>
  <c r="D47" i="1" s="1"/>
  <c r="N5" i="237"/>
  <c r="G47" i="1" s="1"/>
  <c r="M3" i="131" l="1"/>
  <c r="O3" i="131" s="1"/>
  <c r="M4" i="212"/>
  <c r="O4" i="212" s="1"/>
  <c r="M3" i="180"/>
  <c r="O3" i="180" s="1"/>
  <c r="M4" i="136"/>
  <c r="O4" i="136" s="1"/>
  <c r="M2" i="238"/>
  <c r="O2" i="238" s="1"/>
  <c r="M3" i="154"/>
  <c r="O3" i="154" s="1"/>
  <c r="M3" i="210"/>
  <c r="O3" i="210" s="1"/>
  <c r="M2" i="237"/>
  <c r="O2" i="237" s="1"/>
  <c r="O19" i="240"/>
  <c r="H11" i="1" s="1"/>
  <c r="L4" i="239"/>
  <c r="L7" i="238"/>
  <c r="E49" i="1" s="1"/>
  <c r="M5" i="237"/>
  <c r="M4" i="239" l="1"/>
  <c r="E67" i="1"/>
  <c r="O5" i="237"/>
  <c r="H47" i="1" s="1"/>
  <c r="F47" i="1"/>
  <c r="M7" i="238"/>
  <c r="F49" i="1" s="1"/>
  <c r="N18" i="236"/>
  <c r="G116" i="1" s="1"/>
  <c r="L18" i="236"/>
  <c r="E116" i="1" s="1"/>
  <c r="K18" i="236"/>
  <c r="D116" i="1" s="1"/>
  <c r="N7" i="235"/>
  <c r="G127" i="1" s="1"/>
  <c r="L7" i="235"/>
  <c r="E127" i="1" s="1"/>
  <c r="K7" i="235"/>
  <c r="D127" i="1" s="1"/>
  <c r="N23" i="234"/>
  <c r="G113" i="1" s="1"/>
  <c r="L23" i="234"/>
  <c r="K23" i="234"/>
  <c r="D113" i="1" s="1"/>
  <c r="N5" i="233"/>
  <c r="G92" i="1" s="1"/>
  <c r="L5" i="233"/>
  <c r="E92" i="1" s="1"/>
  <c r="K5" i="233"/>
  <c r="D92" i="1" s="1"/>
  <c r="N11" i="232"/>
  <c r="G86" i="1" s="1"/>
  <c r="L11" i="232"/>
  <c r="K11" i="232"/>
  <c r="D86" i="1" s="1"/>
  <c r="N32" i="231"/>
  <c r="G110" i="1" s="1"/>
  <c r="L32" i="231"/>
  <c r="E110" i="1" s="1"/>
  <c r="K32" i="231"/>
  <c r="D110" i="1" s="1"/>
  <c r="N37" i="230"/>
  <c r="G111" i="1" s="1"/>
  <c r="L37" i="230"/>
  <c r="K37" i="230"/>
  <c r="D111" i="1" s="1"/>
  <c r="N23" i="229"/>
  <c r="G117" i="1" s="1"/>
  <c r="L23" i="229"/>
  <c r="E117" i="1" s="1"/>
  <c r="K23" i="229"/>
  <c r="D117" i="1" s="1"/>
  <c r="N47" i="228"/>
  <c r="G83" i="1" s="1"/>
  <c r="L47" i="228"/>
  <c r="E83" i="1" s="1"/>
  <c r="K47" i="228"/>
  <c r="D83" i="1" s="1"/>
  <c r="N26" i="227"/>
  <c r="G84" i="1" s="1"/>
  <c r="L26" i="227"/>
  <c r="K26" i="227"/>
  <c r="D84" i="1" s="1"/>
  <c r="N21" i="226"/>
  <c r="G85" i="1" s="1"/>
  <c r="L21" i="226"/>
  <c r="E85" i="1" s="1"/>
  <c r="K21" i="226"/>
  <c r="D85" i="1" s="1"/>
  <c r="N15" i="225"/>
  <c r="G43" i="1" s="1"/>
  <c r="L15" i="225"/>
  <c r="E43" i="1" s="1"/>
  <c r="K15" i="225"/>
  <c r="D43" i="1" s="1"/>
  <c r="N35" i="224"/>
  <c r="G33" i="1" s="1"/>
  <c r="L35" i="224"/>
  <c r="E33" i="1" s="1"/>
  <c r="K35" i="224"/>
  <c r="D33" i="1" s="1"/>
  <c r="N15" i="223"/>
  <c r="G36" i="1" s="1"/>
  <c r="L15" i="223"/>
  <c r="E36" i="1" s="1"/>
  <c r="K15" i="223"/>
  <c r="D36" i="1" s="1"/>
  <c r="N29" i="222"/>
  <c r="G34" i="1" s="1"/>
  <c r="L29" i="222"/>
  <c r="E34" i="1" s="1"/>
  <c r="K29" i="222"/>
  <c r="D34" i="1" s="1"/>
  <c r="N18" i="221"/>
  <c r="G35" i="1" s="1"/>
  <c r="L18" i="221"/>
  <c r="K18" i="221"/>
  <c r="D35" i="1" s="1"/>
  <c r="N4" i="220"/>
  <c r="G26" i="1" s="1"/>
  <c r="L4" i="220"/>
  <c r="K4" i="220"/>
  <c r="D26" i="1" s="1"/>
  <c r="N19" i="219"/>
  <c r="G12" i="1" s="1"/>
  <c r="L19" i="219"/>
  <c r="E12" i="1" s="1"/>
  <c r="K19" i="219"/>
  <c r="D12" i="1" s="1"/>
  <c r="N14" i="218"/>
  <c r="G9" i="1" s="1"/>
  <c r="L14" i="218"/>
  <c r="E9" i="1" s="1"/>
  <c r="K14" i="218"/>
  <c r="D9" i="1" s="1"/>
  <c r="N11" i="217"/>
  <c r="G15" i="1" s="1"/>
  <c r="L11" i="217"/>
  <c r="K11" i="217"/>
  <c r="D15" i="1" s="1"/>
  <c r="N17" i="216"/>
  <c r="G8" i="1" s="1"/>
  <c r="L17" i="216"/>
  <c r="E8" i="1" s="1"/>
  <c r="K17" i="216"/>
  <c r="D8" i="1" s="1"/>
  <c r="N22" i="215"/>
  <c r="G6" i="1" s="1"/>
  <c r="L22" i="215"/>
  <c r="K22" i="215"/>
  <c r="D6" i="1" s="1"/>
  <c r="D76" i="1"/>
  <c r="N4" i="214"/>
  <c r="G76" i="1" s="1"/>
  <c r="L4" i="214"/>
  <c r="E76" i="1" s="1"/>
  <c r="K4" i="214"/>
  <c r="N5" i="213"/>
  <c r="G64" i="1" s="1"/>
  <c r="L5" i="213"/>
  <c r="M5" i="213" s="1"/>
  <c r="K5" i="213"/>
  <c r="D64" i="1" s="1"/>
  <c r="N7" i="212"/>
  <c r="G51" i="1" s="1"/>
  <c r="L7" i="212"/>
  <c r="E51" i="1" s="1"/>
  <c r="K7" i="212"/>
  <c r="D51" i="1" s="1"/>
  <c r="N5" i="211"/>
  <c r="G61" i="1" s="1"/>
  <c r="L5" i="211"/>
  <c r="E61" i="1" s="1"/>
  <c r="K5" i="211"/>
  <c r="D61" i="1" s="1"/>
  <c r="N5" i="210"/>
  <c r="G55" i="1" s="1"/>
  <c r="L5" i="210"/>
  <c r="E55" i="1" s="1"/>
  <c r="K5" i="210"/>
  <c r="D55" i="1" s="1"/>
  <c r="O5" i="213" l="1"/>
  <c r="H64" i="1" s="1"/>
  <c r="M11" i="217"/>
  <c r="F15" i="1" s="1"/>
  <c r="E15" i="1"/>
  <c r="M23" i="234"/>
  <c r="E113" i="1"/>
  <c r="M11" i="232"/>
  <c r="F86" i="1" s="1"/>
  <c r="E64" i="1"/>
  <c r="O7" i="238"/>
  <c r="H49" i="1" s="1"/>
  <c r="F64" i="1"/>
  <c r="O4" i="239"/>
  <c r="H67" i="1" s="1"/>
  <c r="F67" i="1"/>
  <c r="E86" i="1"/>
  <c r="M37" i="230"/>
  <c r="O37" i="230" s="1"/>
  <c r="H111" i="1" s="1"/>
  <c r="M18" i="236"/>
  <c r="F116" i="1" s="1"/>
  <c r="M7" i="235"/>
  <c r="M5" i="233"/>
  <c r="M26" i="227"/>
  <c r="O26" i="227" s="1"/>
  <c r="H84" i="1" s="1"/>
  <c r="M18" i="221"/>
  <c r="O18" i="221" s="1"/>
  <c r="H35" i="1" s="1"/>
  <c r="E111" i="1"/>
  <c r="E84" i="1"/>
  <c r="M21" i="226"/>
  <c r="M15" i="223"/>
  <c r="F36" i="1" s="1"/>
  <c r="M29" i="222"/>
  <c r="F34" i="1" s="1"/>
  <c r="E35" i="1"/>
  <c r="M4" i="220"/>
  <c r="E26" i="1"/>
  <c r="M19" i="219"/>
  <c r="F12" i="1" s="1"/>
  <c r="M14" i="218"/>
  <c r="F9" i="1" s="1"/>
  <c r="M22" i="215"/>
  <c r="E6" i="1"/>
  <c r="M23" i="229"/>
  <c r="F117" i="1" s="1"/>
  <c r="M32" i="231"/>
  <c r="M47" i="228"/>
  <c r="M15" i="225"/>
  <c r="F43" i="1" s="1"/>
  <c r="M35" i="224"/>
  <c r="F33" i="1" s="1"/>
  <c r="M17" i="216"/>
  <c r="F8" i="1" s="1"/>
  <c r="M7" i="212"/>
  <c r="M4" i="214"/>
  <c r="M5" i="211"/>
  <c r="M5" i="210"/>
  <c r="O11" i="232" l="1"/>
  <c r="H86" i="1" s="1"/>
  <c r="O11" i="217"/>
  <c r="H15" i="1" s="1"/>
  <c r="O23" i="234"/>
  <c r="H113" i="1" s="1"/>
  <c r="F113" i="1"/>
  <c r="F111" i="1"/>
  <c r="O4" i="214"/>
  <c r="H76" i="1" s="1"/>
  <c r="F76" i="1"/>
  <c r="O5" i="233"/>
  <c r="H92" i="1" s="1"/>
  <c r="F92" i="1"/>
  <c r="O5" i="211"/>
  <c r="H61" i="1" s="1"/>
  <c r="F61" i="1"/>
  <c r="O7" i="235"/>
  <c r="H127" i="1" s="1"/>
  <c r="F127" i="1"/>
  <c r="O18" i="236"/>
  <c r="H116" i="1" s="1"/>
  <c r="O19" i="219"/>
  <c r="H12" i="1" s="1"/>
  <c r="F35" i="1"/>
  <c r="O5" i="210"/>
  <c r="H55" i="1" s="1"/>
  <c r="F55" i="1"/>
  <c r="F84" i="1"/>
  <c r="O23" i="229"/>
  <c r="H117" i="1" s="1"/>
  <c r="O32" i="231"/>
  <c r="H110" i="1" s="1"/>
  <c r="F110" i="1"/>
  <c r="O47" i="228"/>
  <c r="H83" i="1" s="1"/>
  <c r="F83" i="1"/>
  <c r="O21" i="226"/>
  <c r="H85" i="1" s="1"/>
  <c r="F85" i="1"/>
  <c r="O15" i="225"/>
  <c r="H43" i="1" s="1"/>
  <c r="O35" i="224"/>
  <c r="H33" i="1" s="1"/>
  <c r="O15" i="223"/>
  <c r="H36" i="1" s="1"/>
  <c r="O29" i="222"/>
  <c r="H34" i="1" s="1"/>
  <c r="O4" i="220"/>
  <c r="H26" i="1" s="1"/>
  <c r="F26" i="1"/>
  <c r="O14" i="218"/>
  <c r="H9" i="1" s="1"/>
  <c r="O17" i="216"/>
  <c r="H8" i="1" s="1"/>
  <c r="O22" i="215"/>
  <c r="H6" i="1" s="1"/>
  <c r="F6" i="1"/>
  <c r="O7" i="212"/>
  <c r="H51" i="1" s="1"/>
  <c r="F51" i="1"/>
  <c r="L8" i="154"/>
  <c r="K8" i="154"/>
  <c r="N8" i="154"/>
  <c r="N9" i="180"/>
  <c r="G39" i="1" s="1"/>
  <c r="L9" i="180"/>
  <c r="E39" i="1" s="1"/>
  <c r="K9" i="180"/>
  <c r="D39" i="1" s="1"/>
  <c r="M9" i="180" l="1"/>
  <c r="M8" i="154"/>
  <c r="O8" i="154" l="1"/>
  <c r="O9" i="180"/>
  <c r="H39" i="1" s="1"/>
  <c r="F39" i="1"/>
  <c r="N13" i="136"/>
  <c r="G40" i="1" s="1"/>
  <c r="L13" i="136"/>
  <c r="E40" i="1" s="1"/>
  <c r="K13" i="136"/>
  <c r="D40" i="1" s="1"/>
  <c r="M13" i="136" l="1"/>
  <c r="F40" i="1" s="1"/>
  <c r="O13" i="136" l="1"/>
  <c r="H40" i="1" s="1"/>
  <c r="N8" i="131"/>
  <c r="L8" i="131"/>
  <c r="K8" i="131"/>
  <c r="M8" i="131" l="1"/>
  <c r="O8" i="131" l="1"/>
</calcChain>
</file>

<file path=xl/sharedStrings.xml><?xml version="1.0" encoding="utf-8"?>
<sst xmlns="http://schemas.openxmlformats.org/spreadsheetml/2006/main" count="3883" uniqueCount="114">
  <si>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</si>
  <si>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</si>
  <si>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</si>
  <si>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</si>
  <si>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</si>
  <si>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</si>
  <si>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</si>
  <si>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</si>
  <si>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</si>
  <si>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</si>
  <si>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</si>
  <si>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</si>
  <si>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</si>
  <si>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</si>
  <si>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</si>
  <si>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</si>
  <si>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</si>
  <si>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</si>
  <si>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</si>
  <si>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</si>
  <si>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</si>
  <si>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Back to Ranking</t>
  </si>
  <si>
    <t>Outlaw Lt</t>
  </si>
  <si>
    <t>Outlaw Lite</t>
  </si>
  <si>
    <t xml:space="preserve"> </t>
  </si>
  <si>
    <t>Bert Farias</t>
  </si>
  <si>
    <t>Joe Yanez</t>
  </si>
  <si>
    <t>Edinburg, TX</t>
  </si>
  <si>
    <t>Juan Iracheta</t>
  </si>
  <si>
    <t>David Joe</t>
  </si>
  <si>
    <t>ABRA OUTLAW LITE RANKING 2023</t>
  </si>
  <si>
    <t>Roycle Joe</t>
  </si>
  <si>
    <t>Joe Roycle</t>
  </si>
  <si>
    <t>Bella Farias</t>
  </si>
  <si>
    <t>Jeff Taylor</t>
  </si>
  <si>
    <t>Matt Maley</t>
  </si>
  <si>
    <t>Bob Alderman</t>
  </si>
  <si>
    <t>ABRA OUTLAW HEAVY RANKING 2023</t>
  </si>
  <si>
    <t>ABRA UNLIMITED 2023</t>
  </si>
  <si>
    <t>ABRA FACTORY 2023</t>
  </si>
  <si>
    <t>2/11//2023</t>
  </si>
  <si>
    <t>Outlaw Hvy</t>
  </si>
  <si>
    <t>Daniel Henry</t>
  </si>
  <si>
    <t>Bill Middlebrook</t>
  </si>
  <si>
    <t>Jim Swaringin</t>
  </si>
  <si>
    <t>Ken Osmond</t>
  </si>
  <si>
    <t>Curtis Jenkins</t>
  </si>
  <si>
    <t>Ricky Kyker</t>
  </si>
  <si>
    <t>San Angelo, TX</t>
  </si>
  <si>
    <t>Scott Jackson</t>
  </si>
  <si>
    <t>David Strother</t>
  </si>
  <si>
    <t>Robert Jackson</t>
  </si>
  <si>
    <t>Jesse Zwiebel</t>
  </si>
  <si>
    <t>Gary Hicks</t>
  </si>
  <si>
    <t>Unlimited</t>
  </si>
  <si>
    <t>Darren Krumwiede</t>
  </si>
  <si>
    <t>Ronald Herring</t>
  </si>
  <si>
    <t>Jerry Willeford</t>
  </si>
  <si>
    <t>Factory</t>
  </si>
  <si>
    <t>Tony Carruth</t>
  </si>
  <si>
    <t>Lynn Sonnenberg</t>
  </si>
  <si>
    <t>Glenn Stinson</t>
  </si>
  <si>
    <t>Paul Dyer</t>
  </si>
  <si>
    <t>Todd Hammer</t>
  </si>
  <si>
    <t>Howard Wilson</t>
  </si>
  <si>
    <t>Linda Williams</t>
  </si>
  <si>
    <t>Carolyn Wilson</t>
  </si>
  <si>
    <t>Jeff Mason</t>
  </si>
  <si>
    <t>Jeff Velazquez</t>
  </si>
  <si>
    <t>Robert Rodriguez</t>
  </si>
  <si>
    <t>Edinburg TX</t>
  </si>
  <si>
    <t>David Ellwood</t>
  </si>
  <si>
    <t xml:space="preserve">Outlaw Hvy </t>
  </si>
  <si>
    <t>Boerne, TX</t>
  </si>
  <si>
    <t>Ronald Borden</t>
  </si>
  <si>
    <t>Glen Bilyeu</t>
  </si>
  <si>
    <t xml:space="preserve">Unlimited </t>
  </si>
  <si>
    <t xml:space="preserve">Factory </t>
  </si>
  <si>
    <t>James Braddy</t>
  </si>
  <si>
    <t>Ken Patton</t>
  </si>
  <si>
    <t>Hubert Kelsheimer</t>
  </si>
  <si>
    <t>Wayne Argence</t>
  </si>
  <si>
    <t>Evelio McDonald</t>
  </si>
  <si>
    <t>Claudia Escoto</t>
  </si>
  <si>
    <t>Brian Vincent</t>
  </si>
  <si>
    <t>Jim Stewart</t>
  </si>
  <si>
    <t>Fred Jamison</t>
  </si>
  <si>
    <t>Philip Beekley</t>
  </si>
  <si>
    <t>Robert Theis</t>
  </si>
  <si>
    <t>Vic Severino</t>
  </si>
  <si>
    <t>Stan Fitch</t>
  </si>
  <si>
    <t>Jerry Hensler</t>
  </si>
  <si>
    <t>Josie Hensler</t>
  </si>
  <si>
    <t>Alan Gatlin</t>
  </si>
  <si>
    <t>Dennis Cahill</t>
  </si>
  <si>
    <t>Rene Melendez</t>
  </si>
  <si>
    <t>Lisa Chacon</t>
  </si>
  <si>
    <t>Glen Dickson</t>
  </si>
  <si>
    <t>Jim Riggs</t>
  </si>
  <si>
    <t>Allen Wood</t>
  </si>
  <si>
    <t>James Lopez</t>
  </si>
  <si>
    <t>Luis Ordorica</t>
  </si>
  <si>
    <t>Mark Zachman</t>
  </si>
  <si>
    <t>Charles Maley</t>
  </si>
  <si>
    <t>Madilyn Wilson</t>
  </si>
  <si>
    <t>Brad Muller</t>
  </si>
  <si>
    <t>Marc Hood</t>
  </si>
  <si>
    <t>Marcom Majors</t>
  </si>
  <si>
    <t>Kirby Dahl</t>
  </si>
  <si>
    <t>Stan Hall</t>
  </si>
  <si>
    <t>Rod Weiss</t>
  </si>
  <si>
    <t>Les Williams</t>
  </si>
  <si>
    <t>Tommy Fort</t>
  </si>
  <si>
    <t>John Krenik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</si>
</sst>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8" fillId="0" borderId="0" xfId="1" applyNumberFormat="1" applyFont="1" applyAlignment="1">
      <alignment horizontal="center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3" borderId="1" xfId="0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0" fillId="4" borderId="0" xfId="1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10" fillId="0" borderId="0" xfId="1" applyFont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 wrapText="1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 wrapText="1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 applyProtection="1">
      <alignment horizontal="center"/>
      <protection locked="0"/>
    </xf>
    <xf numFmtId="49" fontId="11" fillId="0" borderId="2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 wrapText="1"/>
      <protection hidden="1"/>
    </xf>
    <xf numFmtId="2" fontId="3" fillId="3" borderId="1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2" fontId="3" fillId="3" borderId="1" xfId="0" applyNumberFormat="1" applyFont="1" applyFill="1" applyBorder="1" applyAlignment="1" applyProtection="1">
      <alignment horizontal="center" wrapText="1"/>
      <protection hidden="1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 shrinkToFit="1"/>
    </xf>
    <xf numFmtId="49" fontId="11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 wrapText="1"/>
      <protection hidden="1"/>
    </xf>
    <xf numFmtId="49" fontId="11" fillId="0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9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30"/>
  <sheetViews>
    <sheetView tabSelected="1" zoomScaleNormal="100" workbookViewId="0"/>
  </sheetViews>
  <sheetFormatPr defaultColWidth="9.28515625" defaultRowHeight="15" x14ac:dyDescent="0.25"/>
  <cols>
    <col min="1" max="1" width="9.28515625" style="25"/>
    <col min="2" max="2" width="17.28515625" style="25" customWidth="1"/>
    <col min="3" max="3" width="19.7109375" style="25" customWidth="1"/>
    <col min="4" max="4" width="15.7109375" style="25" bestFit="1" customWidth="1"/>
    <col min="5" max="5" width="16.28515625" style="25" bestFit="1" customWidth="1"/>
    <col min="6" max="6" width="9.28515625" style="26"/>
    <col min="7" max="7" width="9.28515625" style="25"/>
    <col min="8" max="8" width="16.28515625" style="26" bestFit="1" customWidth="1"/>
    <col min="9" max="16384" width="9.28515625" style="22"/>
  </cols>
  <sheetData>
    <row r="1" spans="1:8" ht="13.9" x14ac:dyDescent="0.25">
      <c r="A1" s="20" t="s">
        <v>24</v>
      </c>
      <c r="B1" s="20"/>
      <c r="C1" s="20"/>
      <c r="D1" s="20"/>
      <c r="E1" s="20"/>
      <c r="F1" s="21"/>
      <c r="G1" s="20"/>
      <c r="H1" s="21"/>
    </row>
    <row r="2" spans="1:8" ht="28.15" x14ac:dyDescent="0.5">
      <c r="A2" s="20"/>
      <c r="B2" s="20"/>
      <c r="C2" s="23" t="s">
        <v>37</v>
      </c>
      <c r="D2" s="20"/>
      <c r="E2" s="20"/>
      <c r="F2" s="21"/>
      <c r="G2" s="20"/>
      <c r="H2" s="21"/>
    </row>
    <row r="3" spans="1:8" ht="17.45" x14ac:dyDescent="0.3">
      <c r="A3" s="20"/>
      <c r="B3" s="20"/>
      <c r="C3" s="20"/>
      <c r="D3" s="24" t="s">
        <v>19</v>
      </c>
      <c r="E3" s="20"/>
      <c r="F3" s="21"/>
      <c r="G3" s="20"/>
      <c r="H3" s="21"/>
    </row>
    <row r="4" spans="1:8" ht="13.9" x14ac:dyDescent="0.25">
      <c r="A4" s="20"/>
      <c r="B4" s="20"/>
      <c r="C4" s="20"/>
      <c r="D4" s="20"/>
      <c r="E4" s="20"/>
      <c r="F4" s="21"/>
      <c r="G4" s="20"/>
      <c r="H4" s="21"/>
    </row>
    <row r="5" spans="1:8" ht="13.9" x14ac:dyDescent="0.25">
      <c r="A5" s="25" t="s">
        <v>0</v>
      </c>
      <c r="B5" s="25" t="s">
        <v>1</v>
      </c>
      <c r="C5" s="25" t="s">
        <v>2</v>
      </c>
      <c r="D5" s="25" t="s">
        <v>20</v>
      </c>
      <c r="E5" s="25" t="s">
        <v>16</v>
      </c>
      <c r="F5" s="26" t="s">
        <v>17</v>
      </c>
      <c r="G5" s="25" t="s">
        <v>14</v>
      </c>
      <c r="H5" s="26" t="s">
        <v>18</v>
      </c>
    </row>
    <row r="6" spans="1:8" x14ac:dyDescent="0.25">
      <c r="A6" s="25">
        <v>1</v>
      </c>
      <c r="B6" s="25" t="s">
        <v>41</v>
      </c>
      <c r="C6" s="34" t="s">
        <v>42</v>
      </c>
      <c r="D6" s="28">
        <f>SUM('Daniel Henry'!K22)</f>
        <v>84</v>
      </c>
      <c r="E6" s="28">
        <f>SUM('Daniel Henry'!L22)</f>
        <v>16054.006000000001</v>
      </c>
      <c r="F6" s="26">
        <f>SUM('Daniel Henry'!M22)</f>
        <v>191.11911904761905</v>
      </c>
      <c r="G6" s="28">
        <f>SUM('Daniel Henry'!N22)</f>
        <v>199</v>
      </c>
      <c r="H6" s="26">
        <f>SUM('Daniel Henry'!O22)</f>
        <v>390.11911904761905</v>
      </c>
    </row>
    <row r="7" spans="1:8" x14ac:dyDescent="0.25">
      <c r="A7" s="25">
        <v>2</v>
      </c>
      <c r="B7" s="25" t="s">
        <v>41</v>
      </c>
      <c r="C7" s="34" t="s">
        <v>80</v>
      </c>
      <c r="D7" s="28">
        <f>SUM('Hubert Kelsheimer'!K17)</f>
        <v>60</v>
      </c>
      <c r="E7" s="28">
        <f>SUM('Hubert Kelsheimer'!L17)</f>
        <v>11575.012000000001</v>
      </c>
      <c r="F7" s="26">
        <f>SUM('Hubert Kelsheimer'!M17)</f>
        <v>192.91686666666666</v>
      </c>
      <c r="G7" s="28">
        <f>SUM('Hubert Kelsheimer'!N17)</f>
        <v>100</v>
      </c>
      <c r="H7" s="26">
        <f>SUM('Hubert Kelsheimer'!O17)</f>
        <v>292.91686666666669</v>
      </c>
    </row>
    <row r="8" spans="1:8" x14ac:dyDescent="0.25">
      <c r="A8" s="25">
        <v>3</v>
      </c>
      <c r="B8" s="25" t="s">
        <v>41</v>
      </c>
      <c r="C8" s="34" t="s">
        <v>43</v>
      </c>
      <c r="D8" s="28">
        <f>SUM('Bill Middlebrook'!K17)</f>
        <v>58</v>
      </c>
      <c r="E8" s="28">
        <f>SUM('Bill Middlebrook'!L17)</f>
        <v>10696.003000000001</v>
      </c>
      <c r="F8" s="26">
        <f>SUM('Bill Middlebrook'!M17)</f>
        <v>184.41384482758622</v>
      </c>
      <c r="G8" s="28">
        <f>SUM('Bill Middlebrook'!N17)</f>
        <v>89</v>
      </c>
      <c r="H8" s="26">
        <f>SUM('Bill Middlebrook'!O17)</f>
        <v>273.41384482758622</v>
      </c>
    </row>
    <row r="9" spans="1:8" x14ac:dyDescent="0.25">
      <c r="A9" s="25">
        <v>4</v>
      </c>
      <c r="B9" s="25" t="s">
        <v>41</v>
      </c>
      <c r="C9" s="34" t="s">
        <v>45</v>
      </c>
      <c r="D9" s="28">
        <f>SUM('Ken Osmond'!K14)</f>
        <v>48</v>
      </c>
      <c r="E9" s="28">
        <f>SUM('Ken Osmond'!L14)</f>
        <v>8920.0020000000004</v>
      </c>
      <c r="F9" s="26">
        <f>SUM('Ken Osmond'!M14)</f>
        <v>185.83337500000002</v>
      </c>
      <c r="G9" s="28">
        <f>SUM('Ken Osmond'!N14)</f>
        <v>77</v>
      </c>
      <c r="H9" s="26">
        <f>SUM('Ken Osmond'!O14)</f>
        <v>262.83337500000005</v>
      </c>
    </row>
    <row r="10" spans="1:8" x14ac:dyDescent="0.25">
      <c r="A10" s="25">
        <v>5</v>
      </c>
      <c r="B10" s="25" t="s">
        <v>41</v>
      </c>
      <c r="C10" s="34" t="s">
        <v>97</v>
      </c>
      <c r="D10" s="28">
        <f>SUM('Glen Dickson'!K12)</f>
        <v>36</v>
      </c>
      <c r="E10" s="28">
        <f>SUM('Glen Dickson'!L12)</f>
        <v>6942.0039999999999</v>
      </c>
      <c r="F10" s="26">
        <f>SUM('Glen Dickson'!M12)</f>
        <v>192.83344444444444</v>
      </c>
      <c r="G10" s="28">
        <f>SUM('Glen Dickson'!N12)</f>
        <v>65</v>
      </c>
      <c r="H10" s="26">
        <f>SUM('Glen Dickson'!O12)</f>
        <v>257.83344444444447</v>
      </c>
    </row>
    <row r="11" spans="1:8" x14ac:dyDescent="0.25">
      <c r="A11" s="25">
        <v>6</v>
      </c>
      <c r="B11" s="25" t="s">
        <v>41</v>
      </c>
      <c r="C11" s="35" t="s">
        <v>71</v>
      </c>
      <c r="D11" s="28">
        <f>SUM('David Ellwood'!K19)</f>
        <v>70</v>
      </c>
      <c r="E11" s="28">
        <f>SUM('David Ellwood'!L19)</f>
        <v>12502.004000000001</v>
      </c>
      <c r="F11" s="26">
        <f>SUM('David Ellwood'!M19)</f>
        <v>178.60005714285717</v>
      </c>
      <c r="G11" s="28">
        <f>SUM('David Ellwood'!N19)</f>
        <v>72</v>
      </c>
      <c r="H11" s="26">
        <f>SUM('David Ellwood'!O19)</f>
        <v>250.60005714285717</v>
      </c>
    </row>
    <row r="12" spans="1:8" x14ac:dyDescent="0.25">
      <c r="A12" s="25">
        <v>7</v>
      </c>
      <c r="B12" s="25" t="s">
        <v>41</v>
      </c>
      <c r="C12" s="34" t="s">
        <v>46</v>
      </c>
      <c r="D12" s="28">
        <f>SUM('Curtis Jenkins'!K19)</f>
        <v>68</v>
      </c>
      <c r="E12" s="28">
        <f>SUM('Curtis Jenkins'!L19)</f>
        <v>12352</v>
      </c>
      <c r="F12" s="26">
        <f>SUM('Curtis Jenkins'!M19)</f>
        <v>181.64705882352942</v>
      </c>
      <c r="G12" s="28">
        <f>SUM('Curtis Jenkins'!N19)</f>
        <v>66</v>
      </c>
      <c r="H12" s="26">
        <f>SUM('Curtis Jenkins'!O19)</f>
        <v>247.64705882352942</v>
      </c>
    </row>
    <row r="13" spans="1:8" x14ac:dyDescent="0.25">
      <c r="A13" s="25">
        <v>8</v>
      </c>
      <c r="B13" s="25" t="s">
        <v>41</v>
      </c>
      <c r="C13" s="35" t="s">
        <v>91</v>
      </c>
      <c r="D13" s="28">
        <f>SUM('Jerry Hensler'!K10)</f>
        <v>28</v>
      </c>
      <c r="E13" s="28">
        <f>SUM('Jerry Hensler'!L10)</f>
        <v>5371.0050000000001</v>
      </c>
      <c r="F13" s="26">
        <f>SUM('Jerry Hensler'!M10)</f>
        <v>191.82160714285715</v>
      </c>
      <c r="G13" s="28">
        <f>SUM('Jerry Hensler'!N10)</f>
        <v>38</v>
      </c>
      <c r="H13" s="26">
        <f>SUM('Jerry Hensler'!O10)</f>
        <v>229.82160714285715</v>
      </c>
    </row>
    <row r="14" spans="1:8" x14ac:dyDescent="0.25">
      <c r="A14" s="25">
        <v>9</v>
      </c>
      <c r="B14" s="25" t="s">
        <v>41</v>
      </c>
      <c r="C14" s="34" t="s">
        <v>49</v>
      </c>
      <c r="D14" s="28">
        <f>SUM('Scott Jackson'!K28)</f>
        <v>20</v>
      </c>
      <c r="E14" s="28">
        <f>SUM('Scott Jackson'!L28)</f>
        <v>3802.0039999999999</v>
      </c>
      <c r="F14" s="26">
        <f>SUM('Scott Jackson'!M28)</f>
        <v>190.1002</v>
      </c>
      <c r="G14" s="28">
        <f>SUM('Scott Jackson'!N28)</f>
        <v>39</v>
      </c>
      <c r="H14" s="26">
        <f>SUM('Scott Jackson'!O28)</f>
        <v>229.1002</v>
      </c>
    </row>
    <row r="15" spans="1:8" x14ac:dyDescent="0.25">
      <c r="A15" s="25">
        <v>10</v>
      </c>
      <c r="B15" s="25" t="s">
        <v>41</v>
      </c>
      <c r="C15" s="34" t="s">
        <v>44</v>
      </c>
      <c r="D15" s="28">
        <f>SUM('Jim Swaringin'!K11)</f>
        <v>34</v>
      </c>
      <c r="E15" s="28">
        <f>SUM('Jim Swaringin'!L11)</f>
        <v>6216.0049999999992</v>
      </c>
      <c r="F15" s="26">
        <f>SUM('Jim Swaringin'!M11)</f>
        <v>182.82367647058823</v>
      </c>
      <c r="G15" s="28">
        <f>SUM('Jim Swaringin'!N11)</f>
        <v>36</v>
      </c>
      <c r="H15" s="26">
        <f>SUM('Jim Swaringin'!O11)</f>
        <v>218.82367647058823</v>
      </c>
    </row>
    <row r="16" spans="1:8" x14ac:dyDescent="0.25">
      <c r="A16" s="25">
        <v>11</v>
      </c>
      <c r="B16" s="25" t="s">
        <v>41</v>
      </c>
      <c r="C16" s="35" t="s">
        <v>62</v>
      </c>
      <c r="D16" s="28">
        <f>SUM('Paul Dyer'!K21)</f>
        <v>20</v>
      </c>
      <c r="E16" s="28">
        <f>SUM('Paul Dyer'!L21)</f>
        <v>3720</v>
      </c>
      <c r="F16" s="26">
        <f>SUM('Paul Dyer'!M21)</f>
        <v>186</v>
      </c>
      <c r="G16" s="28">
        <f>SUM('Paul Dyer'!N21)</f>
        <v>32</v>
      </c>
      <c r="H16" s="26">
        <f>SUM('Paul Dyer'!O21)</f>
        <v>218</v>
      </c>
    </row>
    <row r="17" spans="1:8" x14ac:dyDescent="0.25">
      <c r="A17" s="25">
        <v>12</v>
      </c>
      <c r="B17" s="25" t="s">
        <v>41</v>
      </c>
      <c r="C17" s="35" t="s">
        <v>92</v>
      </c>
      <c r="D17" s="28">
        <f>SUM('Josie Hensler'!K8)</f>
        <v>20</v>
      </c>
      <c r="E17" s="28">
        <f>SUM('Josie Hensler'!L8)</f>
        <v>3822.0010000000002</v>
      </c>
      <c r="F17" s="26">
        <f>SUM('Josie Hensler'!M8)</f>
        <v>191.10005000000001</v>
      </c>
      <c r="G17" s="28">
        <f>SUM('Josie Hensler'!N8)</f>
        <v>23</v>
      </c>
      <c r="H17" s="26">
        <f>SUM('Josie Hensler'!O8)</f>
        <v>214.10005000000001</v>
      </c>
    </row>
    <row r="18" spans="1:8" x14ac:dyDescent="0.25">
      <c r="A18" s="41"/>
      <c r="B18" s="41"/>
      <c r="C18" s="42"/>
      <c r="D18" s="43"/>
      <c r="E18" s="43"/>
      <c r="F18" s="44"/>
      <c r="G18" s="43"/>
      <c r="H18" s="44"/>
    </row>
    <row r="19" spans="1:8" x14ac:dyDescent="0.25">
      <c r="A19" s="25">
        <v>13</v>
      </c>
      <c r="B19" s="25" t="s">
        <v>41</v>
      </c>
      <c r="C19" s="34" t="s">
        <v>82</v>
      </c>
      <c r="D19" s="28">
        <f>SUM('Evelio McDonald'!K15)</f>
        <v>14</v>
      </c>
      <c r="E19" s="28">
        <f>SUM('Evelio McDonald'!L15)</f>
        <v>2741.0039999999999</v>
      </c>
      <c r="F19" s="26">
        <f>SUM('Evelio McDonald'!M15)</f>
        <v>195.786</v>
      </c>
      <c r="G19" s="28">
        <f>SUM('Evelio McDonald'!N15)</f>
        <v>44</v>
      </c>
      <c r="H19" s="26">
        <f>SUM('Evelio McDonald'!O15)</f>
        <v>239.786</v>
      </c>
    </row>
    <row r="20" spans="1:8" x14ac:dyDescent="0.25">
      <c r="A20" s="25">
        <v>14</v>
      </c>
      <c r="B20" s="25" t="s">
        <v>41</v>
      </c>
      <c r="C20" s="34" t="s">
        <v>86</v>
      </c>
      <c r="D20" s="28">
        <f>SUM('Fred Jamison'!K20)</f>
        <v>10</v>
      </c>
      <c r="E20" s="28">
        <f>SUM('Fred Jamison'!L20)</f>
        <v>1943.002</v>
      </c>
      <c r="F20" s="26">
        <f>SUM('Fred Jamison'!M20)</f>
        <v>194.30019999999999</v>
      </c>
      <c r="G20" s="28">
        <f>SUM('Fred Jamison'!N20)</f>
        <v>28</v>
      </c>
      <c r="H20" s="26">
        <f>SUM('Fred Jamison'!O20)</f>
        <v>222.30019999999999</v>
      </c>
    </row>
    <row r="21" spans="1:8" x14ac:dyDescent="0.25">
      <c r="A21" s="25">
        <v>15</v>
      </c>
      <c r="B21" s="25" t="s">
        <v>41</v>
      </c>
      <c r="C21" s="34" t="s">
        <v>111</v>
      </c>
      <c r="D21" s="28">
        <f>SUM('Les WIlliams'!K5)</f>
        <v>8</v>
      </c>
      <c r="E21" s="28">
        <f>SUM('Les WIlliams'!L5)</f>
        <v>1564.001</v>
      </c>
      <c r="F21" s="26">
        <f>SUM('Les WIlliams'!M5)</f>
        <v>195.500125</v>
      </c>
      <c r="G21" s="28">
        <f>SUM('Les WIlliams'!N5)</f>
        <v>17</v>
      </c>
      <c r="H21" s="26">
        <f>SUM('Les WIlliams'!O5)</f>
        <v>212.500125</v>
      </c>
    </row>
    <row r="22" spans="1:8" x14ac:dyDescent="0.25">
      <c r="A22" s="25">
        <v>16</v>
      </c>
      <c r="B22" s="25" t="s">
        <v>41</v>
      </c>
      <c r="C22" s="27" t="s">
        <v>94</v>
      </c>
      <c r="D22" s="28">
        <f>SUM('Dennis Cahill'!K13)</f>
        <v>14</v>
      </c>
      <c r="E22" s="28">
        <f>SUM('Dennis Cahill'!L13)</f>
        <v>2636</v>
      </c>
      <c r="F22" s="26">
        <f>SUM('Dennis Cahill'!M13)</f>
        <v>188.28571428571428</v>
      </c>
      <c r="G22" s="28">
        <f>SUM('Dennis Cahill'!N13)</f>
        <v>10</v>
      </c>
      <c r="H22" s="26">
        <f>SUM('Dennis Cahill'!O13)</f>
        <v>198.28571428571428</v>
      </c>
    </row>
    <row r="23" spans="1:8" x14ac:dyDescent="0.25">
      <c r="A23" s="25">
        <v>17</v>
      </c>
      <c r="B23" s="25" t="s">
        <v>41</v>
      </c>
      <c r="C23" s="34" t="s">
        <v>107</v>
      </c>
      <c r="D23" s="28">
        <f>SUM('Marcom Majors'!K4)</f>
        <v>4</v>
      </c>
      <c r="E23" s="28">
        <f>SUM('Marcom Majors'!L4)</f>
        <v>770</v>
      </c>
      <c r="F23" s="26">
        <f>SUM('Marcom Majors'!M4)</f>
        <v>192.5</v>
      </c>
      <c r="G23" s="28">
        <f>SUM('Marcom Majors'!N4)</f>
        <v>4</v>
      </c>
      <c r="H23" s="26">
        <f>SUM('Marcom Majors'!O4)</f>
        <v>196.5</v>
      </c>
    </row>
    <row r="24" spans="1:8" x14ac:dyDescent="0.25">
      <c r="A24" s="25">
        <v>18</v>
      </c>
      <c r="B24" s="25" t="s">
        <v>41</v>
      </c>
      <c r="C24" s="34" t="s">
        <v>81</v>
      </c>
      <c r="D24" s="28">
        <f>SUM('Wayne Argence'!K7)</f>
        <v>16</v>
      </c>
      <c r="E24" s="28">
        <f>SUM('Wayne Argence'!L7)</f>
        <v>2979.0010000000002</v>
      </c>
      <c r="F24" s="26">
        <f>SUM('Wayne Argence'!M7)</f>
        <v>186.18756250000001</v>
      </c>
      <c r="G24" s="28">
        <f>SUM('Wayne Argence'!N7)</f>
        <v>9</v>
      </c>
      <c r="H24" s="26">
        <f>SUM('Wayne Argence'!O7)</f>
        <v>195.18756250000001</v>
      </c>
    </row>
    <row r="25" spans="1:8" x14ac:dyDescent="0.25">
      <c r="A25" s="25">
        <v>19</v>
      </c>
      <c r="B25" s="25" t="s">
        <v>41</v>
      </c>
      <c r="C25" s="45" t="s">
        <v>87</v>
      </c>
      <c r="D25" s="28">
        <f>SUM('Philip Beekley'!K15)</f>
        <v>4</v>
      </c>
      <c r="E25" s="28">
        <f>SUM('Philip Beekley'!L15)</f>
        <v>753</v>
      </c>
      <c r="F25" s="26">
        <f>SUM('Philip Beekley'!M15)</f>
        <v>188.25</v>
      </c>
      <c r="G25" s="28">
        <f>SUM('Philip Beekley'!N15)</f>
        <v>2</v>
      </c>
      <c r="H25" s="26">
        <f>SUM('Philip Beekley'!O15)</f>
        <v>190.25</v>
      </c>
    </row>
    <row r="26" spans="1:8" x14ac:dyDescent="0.25">
      <c r="A26" s="25">
        <v>20</v>
      </c>
      <c r="B26" s="25" t="s">
        <v>41</v>
      </c>
      <c r="C26" s="34" t="s">
        <v>47</v>
      </c>
      <c r="D26" s="28">
        <f>SUM('Ricky Kyker'!K4)</f>
        <v>4</v>
      </c>
      <c r="E26" s="28">
        <f>SUM('Ricky Kyker'!L4)</f>
        <v>701</v>
      </c>
      <c r="F26" s="26">
        <f>SUM('Ricky Kyker'!M4)</f>
        <v>175.25</v>
      </c>
      <c r="G26" s="28">
        <f>SUM('Ricky Kyker'!N4)</f>
        <v>2</v>
      </c>
      <c r="H26" s="26">
        <f>SUM('Ricky Kyker'!O4)</f>
        <v>177.25</v>
      </c>
    </row>
    <row r="28" spans="1:8" x14ac:dyDescent="0.25">
      <c r="A28" s="20"/>
      <c r="B28" s="20"/>
      <c r="C28" s="20"/>
      <c r="D28" s="20"/>
      <c r="E28" s="20"/>
      <c r="F28" s="21"/>
      <c r="G28" s="20"/>
      <c r="H28" s="21"/>
    </row>
    <row r="29" spans="1:8" ht="27.75" x14ac:dyDescent="0.4">
      <c r="A29" s="20"/>
      <c r="B29" s="20"/>
      <c r="C29" s="23" t="s">
        <v>30</v>
      </c>
      <c r="D29" s="20"/>
      <c r="E29" s="20"/>
      <c r="F29" s="21"/>
      <c r="G29" s="20"/>
      <c r="H29" s="21"/>
    </row>
    <row r="30" spans="1:8" ht="18" x14ac:dyDescent="0.25">
      <c r="A30" s="20"/>
      <c r="B30" s="20"/>
      <c r="C30" s="20"/>
      <c r="D30" s="24" t="s">
        <v>19</v>
      </c>
      <c r="E30" s="20"/>
      <c r="F30" s="21"/>
      <c r="G30" s="20"/>
      <c r="H30" s="21"/>
    </row>
    <row r="31" spans="1:8" x14ac:dyDescent="0.25">
      <c r="A31" s="20"/>
      <c r="B31" s="20"/>
      <c r="C31" s="20"/>
      <c r="D31" s="20"/>
      <c r="E31" s="20"/>
      <c r="F31" s="21"/>
      <c r="G31" s="20"/>
      <c r="H31" s="21"/>
    </row>
    <row r="32" spans="1:8" ht="13.5" customHeight="1" x14ac:dyDescent="0.25">
      <c r="A32" s="25" t="s">
        <v>0</v>
      </c>
      <c r="B32" s="25" t="s">
        <v>1</v>
      </c>
      <c r="C32" s="25" t="s">
        <v>2</v>
      </c>
      <c r="D32" s="25" t="s">
        <v>20</v>
      </c>
      <c r="E32" s="25" t="s">
        <v>16</v>
      </c>
      <c r="F32" s="26" t="s">
        <v>17</v>
      </c>
      <c r="G32" s="25" t="s">
        <v>14</v>
      </c>
      <c r="H32" s="26" t="s">
        <v>18</v>
      </c>
    </row>
    <row r="33" spans="1:8 16384:16384" ht="13.5" customHeight="1" x14ac:dyDescent="0.25">
      <c r="A33" s="25">
        <v>1</v>
      </c>
      <c r="B33" s="25" t="s">
        <v>23</v>
      </c>
      <c r="C33" s="34" t="s">
        <v>52</v>
      </c>
      <c r="D33" s="28">
        <f>SUM('Jesse Zwiebel'!K35)</f>
        <v>138</v>
      </c>
      <c r="E33" s="28">
        <f>SUM('Jesse Zwiebel'!L35)</f>
        <v>26125.010000000002</v>
      </c>
      <c r="F33" s="26">
        <f>SUM('Jesse Zwiebel'!M35)</f>
        <v>189.31166666666667</v>
      </c>
      <c r="G33" s="28">
        <f>SUM('Jesse Zwiebel'!N35)</f>
        <v>324</v>
      </c>
      <c r="H33" s="26">
        <f>SUM('Jesse Zwiebel'!O35)</f>
        <v>513.31166666666672</v>
      </c>
    </row>
    <row r="34" spans="1:8 16384:16384" ht="13.5" customHeight="1" x14ac:dyDescent="0.25">
      <c r="A34" s="25">
        <v>2</v>
      </c>
      <c r="B34" s="25" t="s">
        <v>23</v>
      </c>
      <c r="C34" s="34" t="s">
        <v>50</v>
      </c>
      <c r="D34" s="28">
        <f>SUM('David Strother'!K29)</f>
        <v>110</v>
      </c>
      <c r="E34" s="28">
        <f>SUM('David Strother'!L29)</f>
        <v>20697.011000000002</v>
      </c>
      <c r="F34" s="26">
        <f>SUM('David Strother'!M29)</f>
        <v>188.15464545454549</v>
      </c>
      <c r="G34" s="28">
        <f>SUM('David Strother'!N29)</f>
        <v>199</v>
      </c>
      <c r="H34" s="26">
        <f>SUM('David Strother'!O29)</f>
        <v>387.15464545454552</v>
      </c>
    </row>
    <row r="35" spans="1:8 16384:16384" ht="13.5" customHeight="1" x14ac:dyDescent="0.25">
      <c r="A35" s="25">
        <v>3</v>
      </c>
      <c r="B35" s="25" t="s">
        <v>23</v>
      </c>
      <c r="C35" s="34" t="s">
        <v>49</v>
      </c>
      <c r="D35" s="28">
        <f>SUM('Scott Jackson'!K18)</f>
        <v>62</v>
      </c>
      <c r="E35" s="28">
        <f>SUM('Scott Jackson'!L18)</f>
        <v>11688.001</v>
      </c>
      <c r="F35" s="26">
        <f>SUM('Scott Jackson'!M18)</f>
        <v>188.51614516129032</v>
      </c>
      <c r="G35" s="28">
        <f>SUM('Scott Jackson'!N18)</f>
        <v>106</v>
      </c>
      <c r="H35" s="26">
        <f>SUM('Scott Jackson'!O18)</f>
        <v>294.5161451612903</v>
      </c>
    </row>
    <row r="36" spans="1:8 16384:16384" ht="13.5" customHeight="1" x14ac:dyDescent="0.25">
      <c r="A36" s="25">
        <v>4</v>
      </c>
      <c r="B36" s="25" t="s">
        <v>23</v>
      </c>
      <c r="C36" s="34" t="s">
        <v>51</v>
      </c>
      <c r="D36" s="28">
        <f>SUM('Robert Jackson'!K15)</f>
        <v>50</v>
      </c>
      <c r="E36" s="28">
        <f>SUM('Robert Jackson'!L15)</f>
        <v>9296.01</v>
      </c>
      <c r="F36" s="26">
        <f>SUM('Robert Jackson'!M15)</f>
        <v>185.92019999999999</v>
      </c>
      <c r="G36" s="28">
        <f>SUM('Robert Jackson'!N15)</f>
        <v>83</v>
      </c>
      <c r="H36" s="26">
        <f>SUM('Robert Jackson'!O15)</f>
        <v>268.92020000000002</v>
      </c>
    </row>
    <row r="37" spans="1:8 16384:16384" ht="13.5" customHeight="1" x14ac:dyDescent="0.25">
      <c r="A37" s="25">
        <v>5</v>
      </c>
      <c r="B37" s="25" t="s">
        <v>23</v>
      </c>
      <c r="C37" s="40" t="s">
        <v>82</v>
      </c>
      <c r="D37" s="28">
        <f>SUM('Evelio McDonald'!K7)</f>
        <v>20</v>
      </c>
      <c r="E37" s="28">
        <f>SUM('Evelio McDonald'!L7)</f>
        <v>3878.0010000000002</v>
      </c>
      <c r="F37" s="26">
        <f>SUM('Evelio McDonald'!M7)</f>
        <v>193.90005000000002</v>
      </c>
      <c r="G37" s="28">
        <f>SUM('Evelio McDonald'!N7)</f>
        <v>74</v>
      </c>
      <c r="H37" s="26">
        <f>SUM('Evelio McDonald'!O7)</f>
        <v>267.90005000000002</v>
      </c>
    </row>
    <row r="38" spans="1:8 16384:16384" ht="13.5" customHeight="1" x14ac:dyDescent="0.25">
      <c r="A38" s="25">
        <v>6</v>
      </c>
      <c r="B38" s="25" t="s">
        <v>23</v>
      </c>
      <c r="C38" s="40" t="s">
        <v>83</v>
      </c>
      <c r="D38" s="28">
        <f>SUM('Claudia Escoto'!K14)</f>
        <v>44</v>
      </c>
      <c r="E38" s="28">
        <f>SUM('Claudia Escoto'!L14)</f>
        <v>8257.0010000000002</v>
      </c>
      <c r="F38" s="26">
        <f>SUM('Claudia Escoto'!M14)</f>
        <v>187.65911363636363</v>
      </c>
      <c r="G38" s="28">
        <f>SUM('Claudia Escoto'!N14)</f>
        <v>56</v>
      </c>
      <c r="H38" s="26">
        <f>SUM('Claudia Escoto'!O14)</f>
        <v>243.65911363636363</v>
      </c>
    </row>
    <row r="39" spans="1:8 16384:16384" ht="13.5" customHeight="1" x14ac:dyDescent="0.25">
      <c r="A39" s="25">
        <v>7</v>
      </c>
      <c r="B39" s="25" t="s">
        <v>23</v>
      </c>
      <c r="C39" s="27" t="s">
        <v>29</v>
      </c>
      <c r="D39" s="28">
        <f>SUM('David Joe'!K9)</f>
        <v>24</v>
      </c>
      <c r="E39" s="28">
        <f>SUM('David Joe'!L9)</f>
        <v>4399</v>
      </c>
      <c r="F39" s="26">
        <f>SUM('David Joe'!M9)</f>
        <v>183.29166666666666</v>
      </c>
      <c r="G39" s="28">
        <f>SUM('David Joe'!N9)</f>
        <v>56</v>
      </c>
      <c r="H39" s="26">
        <f>SUM('David Joe'!O9)</f>
        <v>239.29166666666666</v>
      </c>
    </row>
    <row r="40" spans="1:8 16384:16384" x14ac:dyDescent="0.25">
      <c r="A40" s="25">
        <v>8</v>
      </c>
      <c r="B40" s="25" t="s">
        <v>23</v>
      </c>
      <c r="C40" s="29" t="s">
        <v>26</v>
      </c>
      <c r="D40" s="28">
        <f>SUM('Joe Yanez'!K13)</f>
        <v>40</v>
      </c>
      <c r="E40" s="28">
        <f>SUM('Joe Yanez'!L13)</f>
        <v>6955</v>
      </c>
      <c r="F40" s="26">
        <f>SUM('Joe Yanez'!M13)</f>
        <v>173.875</v>
      </c>
      <c r="G40" s="28">
        <f>SUM('Joe Yanez'!N13)</f>
        <v>39</v>
      </c>
      <c r="H40" s="26">
        <f>SUM('Joe Yanez'!O13)</f>
        <v>212.875</v>
      </c>
    </row>
    <row r="41" spans="1:8 16384:16384" x14ac:dyDescent="0.25">
      <c r="A41" s="25">
        <v>9</v>
      </c>
      <c r="B41" s="25" t="s">
        <v>23</v>
      </c>
      <c r="C41" s="35" t="s">
        <v>74</v>
      </c>
      <c r="D41" s="28">
        <f>SUM('Ronald Borden'!K12)</f>
        <v>38</v>
      </c>
      <c r="E41" s="28">
        <f>SUM('Ronald Borden'!L12)</f>
        <v>6730</v>
      </c>
      <c r="F41" s="26">
        <f>SUM('Ronald Borden'!M12)</f>
        <v>177.10526315789474</v>
      </c>
      <c r="G41" s="28">
        <f>SUM('Ronald Borden'!N12)</f>
        <v>29</v>
      </c>
      <c r="H41" s="26">
        <f>SUM('Ronald Borden'!O12)</f>
        <v>206.10526315789474</v>
      </c>
    </row>
    <row r="42" spans="1:8 16384:16384" x14ac:dyDescent="0.25">
      <c r="A42" s="25">
        <v>10</v>
      </c>
      <c r="B42" s="25" t="s">
        <v>23</v>
      </c>
      <c r="C42" s="30" t="s">
        <v>28</v>
      </c>
      <c r="D42" s="28">
        <f>SUM('Juan Iracheta'!K8)</f>
        <v>20</v>
      </c>
      <c r="E42" s="28">
        <f>SUM('Juan Iracheta'!L8)</f>
        <v>3547</v>
      </c>
      <c r="F42" s="26">
        <f>SUM('Juan Iracheta'!M8)</f>
        <v>177.35</v>
      </c>
      <c r="G42" s="28">
        <f>SUM('Juan Iracheta'!N8)</f>
        <v>25</v>
      </c>
      <c r="H42" s="26">
        <f>SUM('Juan Iracheta'!O8)</f>
        <v>202.35</v>
      </c>
    </row>
    <row r="43" spans="1:8 16384:16384" x14ac:dyDescent="0.25">
      <c r="A43" s="25">
        <v>11</v>
      </c>
      <c r="B43" s="25" t="s">
        <v>23</v>
      </c>
      <c r="C43" s="34" t="s">
        <v>53</v>
      </c>
      <c r="D43" s="28">
        <f>SUM('Gary Hicks'!K15)</f>
        <v>50</v>
      </c>
      <c r="E43" s="28">
        <f>SUM('Gary Hicks'!L15)</f>
        <v>8612</v>
      </c>
      <c r="F43" s="26">
        <f>SUM('Gary Hicks'!M15)</f>
        <v>172.24</v>
      </c>
      <c r="G43" s="28">
        <f>SUM('Gary Hicks'!N15)</f>
        <v>30</v>
      </c>
      <c r="H43" s="26">
        <f>SUM('Gary Hicks'!O15)</f>
        <v>202.24</v>
      </c>
    </row>
    <row r="44" spans="1:8 16384:16384" x14ac:dyDescent="0.25">
      <c r="A44" s="25">
        <v>12</v>
      </c>
      <c r="B44" s="25" t="s">
        <v>23</v>
      </c>
      <c r="C44" s="29" t="s">
        <v>25</v>
      </c>
      <c r="D44" s="28">
        <f>SUM('Bert Farias'!K8)</f>
        <v>20</v>
      </c>
      <c r="E44" s="28">
        <f>SUM('Bert Farias'!L8)</f>
        <v>3562.0010000000002</v>
      </c>
      <c r="F44" s="26">
        <f>SUM('Bert Farias'!M8)</f>
        <v>178.10005000000001</v>
      </c>
      <c r="G44" s="28">
        <f>SUM('Bert Farias'!N8)</f>
        <v>18</v>
      </c>
      <c r="H44" s="26">
        <f>SUM('Bert Farias'!O8)</f>
        <v>196.10005000000001</v>
      </c>
      <c r="XFD44" s="28"/>
    </row>
    <row r="45" spans="1:8 16384:16384" x14ac:dyDescent="0.25">
      <c r="A45" s="41"/>
      <c r="B45" s="41"/>
      <c r="C45" s="42"/>
      <c r="D45" s="43"/>
      <c r="E45" s="43"/>
      <c r="F45" s="44"/>
      <c r="G45" s="43"/>
      <c r="H45" s="44"/>
    </row>
    <row r="46" spans="1:8 16384:16384" x14ac:dyDescent="0.25">
      <c r="A46" s="25">
        <v>13</v>
      </c>
      <c r="B46" s="25" t="s">
        <v>23</v>
      </c>
      <c r="C46" s="34" t="s">
        <v>42</v>
      </c>
      <c r="D46" s="28">
        <f>SUM('Daniel Henry'!K30)</f>
        <v>14</v>
      </c>
      <c r="E46" s="28">
        <f>SUM('Daniel Henry'!L30)</f>
        <v>2670.0010000000002</v>
      </c>
      <c r="F46" s="26">
        <f>SUM('Daniel Henry'!M30)</f>
        <v>190.71435714285715</v>
      </c>
      <c r="G46" s="28">
        <f>SUM('Daniel Henry'!N30)</f>
        <v>27</v>
      </c>
      <c r="H46" s="26">
        <f>SUM('Daniel Henry'!O30)</f>
        <v>217.71435714285715</v>
      </c>
    </row>
    <row r="47" spans="1:8 16384:16384" x14ac:dyDescent="0.25">
      <c r="A47" s="25">
        <v>14</v>
      </c>
      <c r="B47" s="25" t="s">
        <v>23</v>
      </c>
      <c r="C47" s="27" t="s">
        <v>67</v>
      </c>
      <c r="D47" s="28">
        <f>SUM('Jeff Mason'!K5)</f>
        <v>8</v>
      </c>
      <c r="E47" s="28">
        <f>SUM('Jeff Mason'!L5)</f>
        <v>1490</v>
      </c>
      <c r="F47" s="26">
        <f>SUM('Jeff Mason'!M5)</f>
        <v>186.25</v>
      </c>
      <c r="G47" s="28">
        <f>SUM('Jeff Mason'!N5)</f>
        <v>18</v>
      </c>
      <c r="H47" s="26">
        <f>SUM('Jeff Mason'!O5)</f>
        <v>204.25</v>
      </c>
    </row>
    <row r="48" spans="1:8 16384:16384" x14ac:dyDescent="0.25">
      <c r="A48" s="25">
        <v>15</v>
      </c>
      <c r="B48" s="25" t="s">
        <v>23</v>
      </c>
      <c r="C48" s="34" t="s">
        <v>97</v>
      </c>
      <c r="D48" s="28">
        <f>SUM('Glen Dickson'!K19)</f>
        <v>8</v>
      </c>
      <c r="E48" s="28">
        <f>SUM('Glen Dickson'!L19)</f>
        <v>1510.002</v>
      </c>
      <c r="F48" s="26">
        <f>SUM('Glen Dickson'!M19)</f>
        <v>188.75024999999999</v>
      </c>
      <c r="G48" s="28">
        <f>SUM('Glen Dickson'!N19)</f>
        <v>15</v>
      </c>
      <c r="H48" s="26">
        <f>SUM('Glen Dickson'!O19)</f>
        <v>203.75024999999999</v>
      </c>
    </row>
    <row r="49" spans="1:8" x14ac:dyDescent="0.25">
      <c r="A49" s="25">
        <v>16</v>
      </c>
      <c r="B49" s="25" t="s">
        <v>23</v>
      </c>
      <c r="C49" s="35" t="s">
        <v>68</v>
      </c>
      <c r="D49" s="28">
        <f>SUM('Jeff Velazquez'!K7)</f>
        <v>16</v>
      </c>
      <c r="E49" s="28">
        <f>SUM('Jeff Velazquez'!L7)</f>
        <v>2890</v>
      </c>
      <c r="F49" s="26">
        <f>SUM('Jeff Velazquez'!M7)</f>
        <v>180.625</v>
      </c>
      <c r="G49" s="28">
        <f>SUM('Jeff Velazquez'!N7)</f>
        <v>23</v>
      </c>
      <c r="H49" s="26">
        <f>SUM('Jeff Velazquez'!O7)</f>
        <v>203.625</v>
      </c>
    </row>
    <row r="50" spans="1:8" x14ac:dyDescent="0.25">
      <c r="A50" s="25">
        <v>17</v>
      </c>
      <c r="B50" s="25" t="s">
        <v>23</v>
      </c>
      <c r="C50" s="27" t="s">
        <v>94</v>
      </c>
      <c r="D50" s="28">
        <f>SUM('Dennis Cahill'!K5)</f>
        <v>8</v>
      </c>
      <c r="E50" s="28">
        <f>SUM('Dennis Cahill'!L5)</f>
        <v>1490</v>
      </c>
      <c r="F50" s="26">
        <f>SUM('Dennis Cahill'!M5)</f>
        <v>186.25</v>
      </c>
      <c r="G50" s="28">
        <f>SUM('Dennis Cahill'!N5)</f>
        <v>16</v>
      </c>
      <c r="H50" s="26">
        <f>SUM('Dennis Cahill'!O5)</f>
        <v>202.25</v>
      </c>
    </row>
    <row r="51" spans="1:8" x14ac:dyDescent="0.25">
      <c r="A51" s="25">
        <v>18</v>
      </c>
      <c r="B51" s="25" t="s">
        <v>23</v>
      </c>
      <c r="C51" s="27" t="s">
        <v>34</v>
      </c>
      <c r="D51" s="28">
        <f>SUM('Jeff Taylor'!K7)</f>
        <v>16</v>
      </c>
      <c r="E51" s="28">
        <f>SUM('Jeff Taylor'!L7)</f>
        <v>2815</v>
      </c>
      <c r="F51" s="26">
        <f>SUM('Jeff Taylor'!M7)</f>
        <v>175.9375</v>
      </c>
      <c r="G51" s="28">
        <f>SUM('Jeff Taylor'!N7)</f>
        <v>20</v>
      </c>
      <c r="H51" s="26">
        <f>SUM('Jeff Taylor'!O7)</f>
        <v>195.9375</v>
      </c>
    </row>
    <row r="52" spans="1:8" x14ac:dyDescent="0.25">
      <c r="A52" s="25">
        <v>19</v>
      </c>
      <c r="B52" s="25" t="s">
        <v>23</v>
      </c>
      <c r="C52" s="45" t="s">
        <v>87</v>
      </c>
      <c r="D52" s="28">
        <f>SUM('Philip Beekley'!K23)</f>
        <v>14</v>
      </c>
      <c r="E52" s="28">
        <f>SUM('Philip Beekley'!L23)</f>
        <v>2597.0010000000002</v>
      </c>
      <c r="F52" s="26">
        <f>SUM('Philip Beekley'!M23)</f>
        <v>185.50007142857143</v>
      </c>
      <c r="G52" s="28">
        <f>SUM('Philip Beekley'!N23)</f>
        <v>10</v>
      </c>
      <c r="H52" s="26">
        <f>SUM('Philip Beekley'!O23)</f>
        <v>195.50007142857143</v>
      </c>
    </row>
    <row r="53" spans="1:8" x14ac:dyDescent="0.25">
      <c r="A53" s="25">
        <v>20</v>
      </c>
      <c r="B53" s="25" t="s">
        <v>23</v>
      </c>
      <c r="C53" s="40" t="s">
        <v>112</v>
      </c>
      <c r="D53" s="28">
        <f>SUM('Tommy Fort'!K4)</f>
        <v>4</v>
      </c>
      <c r="E53" s="28">
        <f>SUM('Tommy Fort'!L4)</f>
        <v>767</v>
      </c>
      <c r="F53" s="26">
        <f>SUM('Tommy Fort'!M4)</f>
        <v>191.75</v>
      </c>
      <c r="G53" s="28">
        <f>SUM('Tommy Fort'!N4)</f>
        <v>3</v>
      </c>
      <c r="H53" s="26">
        <f>SUM('Tommy Fort'!O4)</f>
        <v>194.75</v>
      </c>
    </row>
    <row r="54" spans="1:8" x14ac:dyDescent="0.25">
      <c r="A54" s="25">
        <v>21</v>
      </c>
      <c r="B54" s="25" t="s">
        <v>23</v>
      </c>
      <c r="C54" s="34" t="s">
        <v>109</v>
      </c>
      <c r="D54" s="28">
        <f>SUM('Stan Hall'!K10)</f>
        <v>6</v>
      </c>
      <c r="E54" s="28">
        <f>SUM('Stan Hall'!L10)</f>
        <v>1135</v>
      </c>
      <c r="F54" s="26">
        <f>SUM('Stan Hall'!M10)</f>
        <v>189.16666666666666</v>
      </c>
      <c r="G54" s="28">
        <f>SUM('Stan Hall'!N10)</f>
        <v>4</v>
      </c>
      <c r="H54" s="26">
        <f>SUM('Stan Hall'!O10)</f>
        <v>193.16666666666666</v>
      </c>
    </row>
    <row r="55" spans="1:8" x14ac:dyDescent="0.25">
      <c r="A55" s="25">
        <v>22</v>
      </c>
      <c r="B55" s="25" t="s">
        <v>23</v>
      </c>
      <c r="C55" s="29" t="s">
        <v>32</v>
      </c>
      <c r="D55" s="28">
        <f>SUM('Joe Roycle'!K5)</f>
        <v>8</v>
      </c>
      <c r="E55" s="28">
        <f>SUM('Joe Roycle'!L5)</f>
        <v>1465</v>
      </c>
      <c r="F55" s="26">
        <f>SUM('Joe Roycle'!M5)</f>
        <v>183.125</v>
      </c>
      <c r="G55" s="28">
        <f>SUM('Joe Roycle'!N5)</f>
        <v>10</v>
      </c>
      <c r="H55" s="26">
        <f>SUM('Joe Roycle'!O5)</f>
        <v>193.125</v>
      </c>
    </row>
    <row r="56" spans="1:8" x14ac:dyDescent="0.25">
      <c r="A56" s="25">
        <v>23</v>
      </c>
      <c r="B56" s="25" t="s">
        <v>23</v>
      </c>
      <c r="C56" s="45" t="s">
        <v>99</v>
      </c>
      <c r="D56" s="28">
        <f>SUM('Allen Wood'!K15)</f>
        <v>6</v>
      </c>
      <c r="E56" s="28">
        <f>SUM('Allen Wood'!L15)</f>
        <v>1127</v>
      </c>
      <c r="F56" s="26">
        <f>SUM('Allen Wood'!M15)</f>
        <v>187.83333333333334</v>
      </c>
      <c r="G56" s="28">
        <f>SUM('Allen Wood'!N15)</f>
        <v>4</v>
      </c>
      <c r="H56" s="26">
        <f>SUM('Allen Wood'!O15)</f>
        <v>191.83333333333334</v>
      </c>
    </row>
    <row r="57" spans="1:8" x14ac:dyDescent="0.25">
      <c r="A57" s="25">
        <v>24</v>
      </c>
      <c r="B57" s="25" t="s">
        <v>23</v>
      </c>
      <c r="C57" s="34" t="s">
        <v>44</v>
      </c>
      <c r="D57" s="28">
        <f>SUM('Jim Swaringin'!K17)</f>
        <v>4</v>
      </c>
      <c r="E57" s="28">
        <f>SUM('Jim Swaringin'!L17)</f>
        <v>734</v>
      </c>
      <c r="F57" s="26">
        <f>SUM('Jim Swaringin'!M17)</f>
        <v>183.5</v>
      </c>
      <c r="G57" s="28">
        <f>SUM('Jim Swaringin'!N17)</f>
        <v>3</v>
      </c>
      <c r="H57" s="26">
        <f>SUM('Jim Swaringin'!O17)</f>
        <v>186.5</v>
      </c>
    </row>
    <row r="58" spans="1:8" x14ac:dyDescent="0.25">
      <c r="A58" s="25">
        <v>25</v>
      </c>
      <c r="B58" s="25" t="s">
        <v>23</v>
      </c>
      <c r="C58" s="27" t="s">
        <v>95</v>
      </c>
      <c r="D58" s="28">
        <f>SUM('Rene Melendez'!K5)</f>
        <v>8</v>
      </c>
      <c r="E58" s="28">
        <f>SUM('Rene Melendez'!L5)</f>
        <v>1425</v>
      </c>
      <c r="F58" s="26">
        <f>SUM('Rene Melendez'!M5)</f>
        <v>178.125</v>
      </c>
      <c r="G58" s="28">
        <f>SUM('Rene Melendez'!N5)</f>
        <v>7</v>
      </c>
      <c r="H58" s="26">
        <f>SUM('Rene Melendez'!O5)</f>
        <v>185.125</v>
      </c>
    </row>
    <row r="59" spans="1:8" x14ac:dyDescent="0.25">
      <c r="A59" s="25">
        <v>26</v>
      </c>
      <c r="B59" s="25" t="s">
        <v>23</v>
      </c>
      <c r="C59" s="40" t="s">
        <v>85</v>
      </c>
      <c r="D59" s="28">
        <f>SUM('Jim Stewart'!K5)</f>
        <v>8</v>
      </c>
      <c r="E59" s="28">
        <f>SUM('Jim Stewart'!L5)</f>
        <v>1441</v>
      </c>
      <c r="F59" s="26">
        <f>SUM('Jim Stewart'!M5)</f>
        <v>180.125</v>
      </c>
      <c r="G59" s="28">
        <f>SUM('Jim Stewart'!N5)</f>
        <v>5</v>
      </c>
      <c r="H59" s="26">
        <f>SUM('Jim Stewart'!O5)</f>
        <v>185.125</v>
      </c>
    </row>
    <row r="60" spans="1:8" x14ac:dyDescent="0.25">
      <c r="A60" s="25">
        <v>27</v>
      </c>
      <c r="B60" s="25" t="s">
        <v>23</v>
      </c>
      <c r="C60" s="40" t="s">
        <v>89</v>
      </c>
      <c r="D60" s="28">
        <f>SUM('Vic Severino'!K5)</f>
        <v>8</v>
      </c>
      <c r="E60" s="28">
        <f>SUM('Vic Severino'!L5)</f>
        <v>1415</v>
      </c>
      <c r="F60" s="26">
        <f>SUM('Vic Severino'!M5)</f>
        <v>176.875</v>
      </c>
      <c r="G60" s="28">
        <f>SUM('Vic Severino'!N5)</f>
        <v>8</v>
      </c>
      <c r="H60" s="26">
        <f>SUM('Vic Severino'!O5)</f>
        <v>184.875</v>
      </c>
    </row>
    <row r="61" spans="1:8" x14ac:dyDescent="0.25">
      <c r="A61" s="25">
        <v>28</v>
      </c>
      <c r="B61" s="25" t="s">
        <v>23</v>
      </c>
      <c r="C61" s="29" t="s">
        <v>33</v>
      </c>
      <c r="D61" s="28">
        <f>SUM('Bella Farias'!K5)</f>
        <v>8</v>
      </c>
      <c r="E61" s="28">
        <f>SUM('Bella Farias'!L5)</f>
        <v>1422</v>
      </c>
      <c r="F61" s="26">
        <f>SUM('Bella Farias'!M5)</f>
        <v>177.75</v>
      </c>
      <c r="G61" s="28">
        <f>SUM('Bella Farias'!N5)</f>
        <v>4</v>
      </c>
      <c r="H61" s="26">
        <f>SUM('Bella Farias'!O5)</f>
        <v>181.75</v>
      </c>
    </row>
    <row r="62" spans="1:8" x14ac:dyDescent="0.25">
      <c r="A62" s="25">
        <v>29</v>
      </c>
      <c r="B62" s="25" t="s">
        <v>23</v>
      </c>
      <c r="C62" s="40" t="s">
        <v>108</v>
      </c>
      <c r="D62" s="28">
        <f>SUM('Kirby Dahl'!K4)</f>
        <v>4</v>
      </c>
      <c r="E62" s="28">
        <f>SUM('Kirby Dahl'!L4)</f>
        <v>717</v>
      </c>
      <c r="F62" s="26">
        <f>SUM('Kirby Dahl'!M4)</f>
        <v>179.25</v>
      </c>
      <c r="G62" s="28">
        <f>SUM('Kirby Dahl'!N4)</f>
        <v>2</v>
      </c>
      <c r="H62" s="26">
        <f>SUM('Kirby Dahl'!O4)</f>
        <v>181.25</v>
      </c>
    </row>
    <row r="63" spans="1:8" x14ac:dyDescent="0.25">
      <c r="A63" s="25">
        <v>30</v>
      </c>
      <c r="B63" s="25" t="s">
        <v>23</v>
      </c>
      <c r="C63" s="40" t="s">
        <v>103</v>
      </c>
      <c r="D63" s="28">
        <f>SUM('Charles Maley'!K5)</f>
        <v>8</v>
      </c>
      <c r="E63" s="28">
        <f>SUM('Charles Maley'!L5)</f>
        <v>1400</v>
      </c>
      <c r="F63" s="26">
        <f>SUM('Charles Maley'!M5)</f>
        <v>175</v>
      </c>
      <c r="G63" s="28">
        <f>SUM('Charles Maley'!N5)</f>
        <v>6</v>
      </c>
      <c r="H63" s="26">
        <f>SUM('Charles Maley'!O5)</f>
        <v>181</v>
      </c>
    </row>
    <row r="64" spans="1:8" x14ac:dyDescent="0.25">
      <c r="A64" s="25">
        <v>31</v>
      </c>
      <c r="B64" s="25" t="s">
        <v>23</v>
      </c>
      <c r="C64" s="27" t="s">
        <v>35</v>
      </c>
      <c r="D64" s="32">
        <f>SUM('Matt Maley'!K5)</f>
        <v>8</v>
      </c>
      <c r="E64" s="32">
        <f>SUM('Matt Maley'!L5)</f>
        <v>1391</v>
      </c>
      <c r="F64" s="33">
        <f>SUM('Matt Maley'!M5)</f>
        <v>173.875</v>
      </c>
      <c r="G64" s="32">
        <f>SUM('Matt Maley'!N5)</f>
        <v>5</v>
      </c>
      <c r="H64" s="33">
        <f>SUM('Matt Maley'!O5)</f>
        <v>178.875</v>
      </c>
    </row>
    <row r="65" spans="1:8" x14ac:dyDescent="0.25">
      <c r="A65" s="25">
        <v>32</v>
      </c>
      <c r="B65" s="25" t="s">
        <v>23</v>
      </c>
      <c r="C65" s="40" t="s">
        <v>84</v>
      </c>
      <c r="D65" s="28">
        <f>SUM('Brian Vincent'!K5)</f>
        <v>8</v>
      </c>
      <c r="E65" s="28">
        <f>SUM('Brian Vincent'!L5)</f>
        <v>1394</v>
      </c>
      <c r="F65" s="26">
        <f>SUM('Brian Vincent'!M5)</f>
        <v>174.25</v>
      </c>
      <c r="G65" s="28">
        <f>SUM('Brian Vincent'!N5)</f>
        <v>4</v>
      </c>
      <c r="H65" s="26">
        <f>SUM('Brian Vincent'!O5)</f>
        <v>178.25</v>
      </c>
    </row>
    <row r="66" spans="1:8" x14ac:dyDescent="0.25">
      <c r="A66" s="25">
        <v>33</v>
      </c>
      <c r="B66" s="25" t="s">
        <v>23</v>
      </c>
      <c r="C66" s="40" t="s">
        <v>110</v>
      </c>
      <c r="D66" s="28">
        <f>SUM('Rod Weiss'!K4)</f>
        <v>4</v>
      </c>
      <c r="E66" s="28">
        <f>SUM('Rod Weiss'!L4)</f>
        <v>704</v>
      </c>
      <c r="F66" s="26">
        <f>SUM('Rod Weiss'!M4)</f>
        <v>176</v>
      </c>
      <c r="G66" s="28">
        <f>SUM('Rod Weiss'!N4)</f>
        <v>2</v>
      </c>
      <c r="H66" s="26">
        <f>SUM('Rod Weiss'!O4)</f>
        <v>178</v>
      </c>
    </row>
    <row r="67" spans="1:8" x14ac:dyDescent="0.25">
      <c r="A67" s="25">
        <v>34</v>
      </c>
      <c r="B67" s="25" t="s">
        <v>23</v>
      </c>
      <c r="C67" s="35" t="s">
        <v>69</v>
      </c>
      <c r="D67" s="28">
        <f>SUM('Robert Rodriguez'!K4)</f>
        <v>4</v>
      </c>
      <c r="E67" s="28">
        <f>SUM('Robert Rodriguez'!L4)</f>
        <v>703</v>
      </c>
      <c r="F67" s="26">
        <f>SUM('Robert Rodriguez'!M4)</f>
        <v>175.75</v>
      </c>
      <c r="G67" s="28">
        <f>SUM('Robert Rodriguez'!N4)</f>
        <v>2</v>
      </c>
      <c r="H67" s="26">
        <f>SUM('Robert Rodriguez'!O4)</f>
        <v>177.75</v>
      </c>
    </row>
    <row r="68" spans="1:8" x14ac:dyDescent="0.25">
      <c r="A68" s="25">
        <v>35</v>
      </c>
      <c r="B68" s="25" t="s">
        <v>23</v>
      </c>
      <c r="C68" s="40" t="s">
        <v>98</v>
      </c>
      <c r="D68" s="28">
        <f>SUM('Jim Riggs'!K4)</f>
        <v>4</v>
      </c>
      <c r="E68" s="28">
        <f>SUM('Jim Riggs'!L4)</f>
        <v>694</v>
      </c>
      <c r="F68" s="26">
        <f>SUM('Jim Riggs'!M4)</f>
        <v>173.5</v>
      </c>
      <c r="G68" s="28">
        <f>SUM('Jim Riggs'!N4)</f>
        <v>2</v>
      </c>
      <c r="H68" s="26">
        <f>SUM('Jim Riggs'!O4)</f>
        <v>175.5</v>
      </c>
    </row>
    <row r="69" spans="1:8" x14ac:dyDescent="0.25">
      <c r="A69" s="25">
        <v>36</v>
      </c>
      <c r="B69" s="25" t="s">
        <v>23</v>
      </c>
      <c r="C69" s="29" t="s">
        <v>79</v>
      </c>
      <c r="D69" s="28">
        <f>SUM('Ken Patton'!K15)</f>
        <v>12</v>
      </c>
      <c r="E69" s="28">
        <f>SUM('Ken Patton'!L15)</f>
        <v>2003</v>
      </c>
      <c r="F69" s="26">
        <f>SUM('Ken Patton'!M15)</f>
        <v>166.91666666666666</v>
      </c>
      <c r="G69" s="28">
        <f>SUM('Ken Patton'!N15)</f>
        <v>6</v>
      </c>
      <c r="H69" s="26">
        <f>SUM('Ken Patton'!O15)</f>
        <v>172.91666666666666</v>
      </c>
    </row>
    <row r="70" spans="1:8" x14ac:dyDescent="0.25">
      <c r="A70" s="25">
        <v>37</v>
      </c>
      <c r="B70" s="25" t="s">
        <v>23</v>
      </c>
      <c r="C70" s="40" t="s">
        <v>90</v>
      </c>
      <c r="D70" s="28">
        <f>SUM('Stan Fitch'!K5)</f>
        <v>8</v>
      </c>
      <c r="E70" s="28">
        <f>SUM('Stan Fitch'!L5)</f>
        <v>1334</v>
      </c>
      <c r="F70" s="26">
        <f>SUM('Stan Fitch'!M5)</f>
        <v>166.75</v>
      </c>
      <c r="G70" s="28">
        <f>SUM('Stan Fitch'!N5)</f>
        <v>5</v>
      </c>
      <c r="H70" s="26">
        <f>SUM('Stan Fitch'!O5)</f>
        <v>171.75</v>
      </c>
    </row>
    <row r="71" spans="1:8" x14ac:dyDescent="0.25">
      <c r="A71" s="25">
        <v>38</v>
      </c>
      <c r="B71" s="25" t="s">
        <v>23</v>
      </c>
      <c r="C71" s="27" t="s">
        <v>93</v>
      </c>
      <c r="D71" s="28">
        <f>SUM('Alan Gatlin'!K4)</f>
        <v>4</v>
      </c>
      <c r="E71" s="28">
        <f>SUM('Alan Gatlin'!L4)</f>
        <v>678</v>
      </c>
      <c r="F71" s="26">
        <f>SUM('Alan Gatlin'!M4)</f>
        <v>169.5</v>
      </c>
      <c r="G71" s="28">
        <f>SUM('Alan Gatlin'!N4)</f>
        <v>2</v>
      </c>
      <c r="H71" s="26">
        <f>SUM('Alan Gatlin'!O4)</f>
        <v>171.5</v>
      </c>
    </row>
    <row r="72" spans="1:8" x14ac:dyDescent="0.25">
      <c r="A72" s="25">
        <v>39</v>
      </c>
      <c r="B72" s="25" t="s">
        <v>23</v>
      </c>
      <c r="C72" s="35" t="s">
        <v>71</v>
      </c>
      <c r="D72" s="28">
        <f>SUM('David Ellwood'!K25)</f>
        <v>4</v>
      </c>
      <c r="E72" s="28">
        <f>SUM('David Ellwood'!L25)</f>
        <v>674</v>
      </c>
      <c r="F72" s="26">
        <f>SUM('David Ellwood'!M25)</f>
        <v>168.5</v>
      </c>
      <c r="G72" s="28">
        <f>SUM('David Ellwood'!N25)</f>
        <v>3</v>
      </c>
      <c r="H72" s="26">
        <f>SUM('David Ellwood'!O25)</f>
        <v>171.5</v>
      </c>
    </row>
    <row r="73" spans="1:8" x14ac:dyDescent="0.25">
      <c r="A73" s="25">
        <v>40</v>
      </c>
      <c r="B73" s="25" t="s">
        <v>23</v>
      </c>
      <c r="C73" s="35" t="s">
        <v>75</v>
      </c>
      <c r="D73" s="28">
        <f>SUM('Glen Bilyeu'!K6)</f>
        <v>12</v>
      </c>
      <c r="E73" s="28">
        <f>SUM('Glen Bilyeu'!L6)</f>
        <v>1949</v>
      </c>
      <c r="F73" s="26">
        <f>SUM('Glen Bilyeu'!M6)</f>
        <v>162.41666666666666</v>
      </c>
      <c r="G73" s="28">
        <f>SUM('Glen Bilyeu'!N6)</f>
        <v>7</v>
      </c>
      <c r="H73" s="26">
        <f>SUM('Glen Bilyeu'!O6)</f>
        <v>169.41666666666666</v>
      </c>
    </row>
    <row r="74" spans="1:8" x14ac:dyDescent="0.25">
      <c r="A74" s="25">
        <v>41</v>
      </c>
      <c r="B74" s="25" t="s">
        <v>23</v>
      </c>
      <c r="C74" s="40" t="s">
        <v>104</v>
      </c>
      <c r="D74" s="28">
        <f>SUM('Madilyn Wilson'!K4)</f>
        <v>4</v>
      </c>
      <c r="E74" s="28">
        <f>SUM('Madilyn Wilson'!L4)</f>
        <v>619</v>
      </c>
      <c r="F74" s="26">
        <f>SUM('Madilyn Wilson'!M4)</f>
        <v>154.75</v>
      </c>
      <c r="G74" s="28">
        <f>SUM('Madilyn Wilson'!N4)</f>
        <v>3</v>
      </c>
      <c r="H74" s="26">
        <f>SUM('Madilyn Wilson'!O4)</f>
        <v>157.75</v>
      </c>
    </row>
    <row r="75" spans="1:8" x14ac:dyDescent="0.25">
      <c r="A75" s="25">
        <v>42</v>
      </c>
      <c r="B75" s="25" t="s">
        <v>23</v>
      </c>
      <c r="C75" s="40" t="s">
        <v>105</v>
      </c>
      <c r="D75" s="28">
        <f>SUM('Brad Muller'!K4)</f>
        <v>4</v>
      </c>
      <c r="E75" s="28">
        <f>SUM('Brad Muller'!L4)</f>
        <v>582</v>
      </c>
      <c r="F75" s="26">
        <f>SUM('Brad Muller'!M4)</f>
        <v>145.5</v>
      </c>
      <c r="G75" s="28">
        <f>SUM('Brad Muller'!N4)</f>
        <v>2</v>
      </c>
      <c r="H75" s="26">
        <f>SUM('Brad Muller'!O4)</f>
        <v>147.5</v>
      </c>
    </row>
    <row r="76" spans="1:8" x14ac:dyDescent="0.25">
      <c r="A76" s="25">
        <v>43</v>
      </c>
      <c r="B76" s="25" t="s">
        <v>23</v>
      </c>
      <c r="C76" s="27" t="s">
        <v>36</v>
      </c>
      <c r="D76" s="28">
        <f>SUM('Bob Alderman'!K4)</f>
        <v>4</v>
      </c>
      <c r="E76" s="28">
        <f>SUM('Bob Alderman'!L4)</f>
        <v>521</v>
      </c>
      <c r="F76" s="26">
        <f>SUM('Bob Alderman'!M4)</f>
        <v>130.25</v>
      </c>
      <c r="G76" s="28">
        <f>SUM('Bob Alderman'!N4)</f>
        <v>2</v>
      </c>
      <c r="H76" s="26">
        <f>SUM('Bob Alderman'!O4)</f>
        <v>132.25</v>
      </c>
    </row>
    <row r="77" spans="1:8" x14ac:dyDescent="0.25">
      <c r="C77" s="29"/>
      <c r="D77" s="28"/>
      <c r="E77" s="28"/>
      <c r="G77" s="28"/>
    </row>
    <row r="78" spans="1:8" ht="24" customHeight="1" x14ac:dyDescent="0.25">
      <c r="A78" s="20"/>
      <c r="B78" s="20"/>
      <c r="C78" s="20"/>
      <c r="D78" s="20"/>
      <c r="E78" s="20"/>
      <c r="F78" s="21"/>
      <c r="G78" s="20"/>
      <c r="H78" s="21"/>
    </row>
    <row r="79" spans="1:8" ht="27.75" x14ac:dyDescent="0.4">
      <c r="A79" s="20"/>
      <c r="B79" s="20"/>
      <c r="C79" s="23" t="s">
        <v>38</v>
      </c>
      <c r="D79" s="20"/>
      <c r="E79" s="20"/>
      <c r="F79" s="21"/>
      <c r="G79" s="20"/>
      <c r="H79" s="21"/>
    </row>
    <row r="80" spans="1:8" ht="18" x14ac:dyDescent="0.25">
      <c r="A80" s="20"/>
      <c r="B80" s="20"/>
      <c r="C80" s="20"/>
      <c r="D80" s="24" t="s">
        <v>19</v>
      </c>
      <c r="E80" s="20"/>
      <c r="F80" s="21"/>
      <c r="G80" s="20"/>
      <c r="H80" s="21"/>
    </row>
    <row r="81" spans="1:8" x14ac:dyDescent="0.25">
      <c r="A81" s="20"/>
      <c r="B81" s="20"/>
      <c r="C81" s="20"/>
      <c r="D81" s="20"/>
      <c r="E81" s="20"/>
      <c r="F81" s="21"/>
      <c r="G81" s="20"/>
      <c r="H81" s="21"/>
    </row>
    <row r="82" spans="1:8" x14ac:dyDescent="0.25">
      <c r="A82" s="25" t="s">
        <v>0</v>
      </c>
      <c r="B82" s="25" t="s">
        <v>1</v>
      </c>
      <c r="C82" s="25" t="s">
        <v>2</v>
      </c>
      <c r="D82" s="25" t="s">
        <v>20</v>
      </c>
      <c r="E82" s="25" t="s">
        <v>16</v>
      </c>
      <c r="F82" s="26" t="s">
        <v>17</v>
      </c>
      <c r="G82" s="25" t="s">
        <v>14</v>
      </c>
      <c r="H82" s="26" t="s">
        <v>18</v>
      </c>
    </row>
    <row r="83" spans="1:8" x14ac:dyDescent="0.25">
      <c r="A83" s="25">
        <v>1</v>
      </c>
      <c r="B83" s="25" t="s">
        <v>54</v>
      </c>
      <c r="C83" s="34" t="s">
        <v>57</v>
      </c>
      <c r="D83" s="28">
        <f>SUM('Jerry Willeford'!K47)</f>
        <v>186</v>
      </c>
      <c r="E83" s="28">
        <f>SUM('Jerry Willeford'!L47)</f>
        <v>35480.014000000003</v>
      </c>
      <c r="F83" s="26">
        <f>SUM('Jerry Willeford'!M47)</f>
        <v>190.75276344086024</v>
      </c>
      <c r="G83" s="28">
        <f>SUM('Jerry Willeford'!N47)</f>
        <v>489</v>
      </c>
      <c r="H83" s="26">
        <f>SUM('Jerry Willeford'!O47)</f>
        <v>679.75276344086024</v>
      </c>
    </row>
    <row r="84" spans="1:8" x14ac:dyDescent="0.25">
      <c r="A84" s="25">
        <v>2</v>
      </c>
      <c r="B84" s="25" t="s">
        <v>54</v>
      </c>
      <c r="C84" s="34" t="s">
        <v>56</v>
      </c>
      <c r="D84" s="28">
        <f>SUM('Ronald Herring'!K26)</f>
        <v>98</v>
      </c>
      <c r="E84" s="28">
        <f>SUM('Ronald Herring'!L26)</f>
        <v>18521.010000000002</v>
      </c>
      <c r="F84" s="26">
        <f>SUM('Ronald Herring'!M26)</f>
        <v>188.98989795918371</v>
      </c>
      <c r="G84" s="28">
        <f>SUM('Ronald Herring'!N26)</f>
        <v>179</v>
      </c>
      <c r="H84" s="26">
        <f>SUM('Ronald Herring'!O26)</f>
        <v>367.98989795918374</v>
      </c>
    </row>
    <row r="85" spans="1:8" x14ac:dyDescent="0.25">
      <c r="A85" s="25">
        <v>3</v>
      </c>
      <c r="B85" s="25" t="s">
        <v>54</v>
      </c>
      <c r="C85" s="34" t="s">
        <v>55</v>
      </c>
      <c r="D85" s="28">
        <f>SUM('Darren Krumwiede'!K21)</f>
        <v>74</v>
      </c>
      <c r="E85" s="28">
        <f>SUM('Darren Krumwiede'!L21)</f>
        <v>13551.003000000001</v>
      </c>
      <c r="F85" s="26">
        <f>SUM('Darren Krumwiede'!M21)</f>
        <v>183.12166216216218</v>
      </c>
      <c r="G85" s="28">
        <f>SUM('Darren Krumwiede'!N21)</f>
        <v>78</v>
      </c>
      <c r="H85" s="26">
        <f>SUM('Darren Krumwiede'!O21)</f>
        <v>261.12166216216218</v>
      </c>
    </row>
    <row r="86" spans="1:8" x14ac:dyDescent="0.25">
      <c r="A86" s="25">
        <v>4</v>
      </c>
      <c r="B86" s="25" t="s">
        <v>54</v>
      </c>
      <c r="C86" s="35" t="s">
        <v>62</v>
      </c>
      <c r="D86" s="28">
        <f>SUM('Paul Dyer'!K11)</f>
        <v>32</v>
      </c>
      <c r="E86" s="28">
        <f>SUM('Paul Dyer'!L11)</f>
        <v>5996.0020999999997</v>
      </c>
      <c r="F86" s="26">
        <f>SUM('Paul Dyer'!M11)</f>
        <v>187.37506562499999</v>
      </c>
      <c r="G86" s="28">
        <f>SUM('Paul Dyer'!N11)</f>
        <v>40</v>
      </c>
      <c r="H86" s="26">
        <f>SUM('Paul Dyer'!O11)</f>
        <v>227.37506562499999</v>
      </c>
    </row>
    <row r="87" spans="1:8" x14ac:dyDescent="0.25">
      <c r="A87" s="25">
        <v>5</v>
      </c>
      <c r="B87" s="25" t="s">
        <v>54</v>
      </c>
      <c r="C87" s="45" t="s">
        <v>102</v>
      </c>
      <c r="D87" s="28">
        <f>SUM('Mark Zachman'!K12)</f>
        <v>36</v>
      </c>
      <c r="E87" s="28">
        <f>SUM('Mark Zachman'!L12)</f>
        <v>6449</v>
      </c>
      <c r="F87" s="26">
        <f>SUM('Mark Zachman'!M12)</f>
        <v>179.13888888888889</v>
      </c>
      <c r="G87" s="28">
        <f>SUM('Mark Zachman'!N12)</f>
        <v>34</v>
      </c>
      <c r="H87" s="26">
        <f>SUM('Mark Zachman'!O12)</f>
        <v>213.13888888888889</v>
      </c>
    </row>
    <row r="88" spans="1:8" x14ac:dyDescent="0.25">
      <c r="A88" s="25">
        <v>6</v>
      </c>
      <c r="B88" s="25" t="s">
        <v>54</v>
      </c>
      <c r="C88" s="34" t="s">
        <v>45</v>
      </c>
      <c r="D88" s="28">
        <f>SUM('Ken Osmond'!K33)</f>
        <v>24</v>
      </c>
      <c r="E88" s="28">
        <f>SUM('Ken Osmond'!L33)</f>
        <v>4451.0010000000002</v>
      </c>
      <c r="F88" s="26">
        <f>SUM('Ken Osmond'!M33)</f>
        <v>185.45837500000002</v>
      </c>
      <c r="G88" s="28">
        <f>SUM('Ken Osmond'!N33)</f>
        <v>17</v>
      </c>
      <c r="H88" s="26">
        <f>SUM('Ken Osmond'!O33)</f>
        <v>202.45837500000002</v>
      </c>
    </row>
    <row r="89" spans="1:8" x14ac:dyDescent="0.25">
      <c r="A89" s="41"/>
      <c r="B89" s="41"/>
      <c r="C89" s="42"/>
      <c r="D89" s="43"/>
      <c r="E89" s="43"/>
      <c r="F89" s="44"/>
      <c r="G89" s="43"/>
      <c r="H89" s="44"/>
    </row>
    <row r="90" spans="1:8" x14ac:dyDescent="0.25">
      <c r="A90" s="25">
        <v>7</v>
      </c>
      <c r="B90" s="25" t="s">
        <v>54</v>
      </c>
      <c r="C90" s="34" t="s">
        <v>86</v>
      </c>
      <c r="D90" s="28">
        <f>SUM('Fred Jamison'!K6)</f>
        <v>14</v>
      </c>
      <c r="E90" s="28">
        <f>SUM('Fred Jamison'!L6)</f>
        <v>2645</v>
      </c>
      <c r="F90" s="26">
        <f>SUM('Fred Jamison'!M6)</f>
        <v>188.92857142857142</v>
      </c>
      <c r="G90" s="28">
        <f>SUM('Fred Jamison'!N6)</f>
        <v>25</v>
      </c>
      <c r="H90" s="26">
        <f>SUM('Fred Jamison'!O6)</f>
        <v>213.92857142857142</v>
      </c>
    </row>
    <row r="91" spans="1:8" x14ac:dyDescent="0.25">
      <c r="A91" s="25">
        <v>8</v>
      </c>
      <c r="B91" s="25" t="s">
        <v>54</v>
      </c>
      <c r="C91" s="34" t="s">
        <v>49</v>
      </c>
      <c r="D91" s="28">
        <f>SUM('Scott Jackson'!K46)</f>
        <v>4</v>
      </c>
      <c r="E91" s="28">
        <f>SUM('Scott Jackson'!L46)</f>
        <v>781.00099999999998</v>
      </c>
      <c r="F91" s="26">
        <f>SUM('Scott Jackson'!M46)</f>
        <v>195.25024999999999</v>
      </c>
      <c r="G91" s="28">
        <f>SUM('Scott Jackson'!N46)</f>
        <v>11</v>
      </c>
      <c r="H91" s="26">
        <f>SUM('Scott Jackson'!O46)</f>
        <v>206.25024999999999</v>
      </c>
    </row>
    <row r="92" spans="1:8" x14ac:dyDescent="0.25">
      <c r="A92" s="25">
        <v>9</v>
      </c>
      <c r="B92" s="25" t="s">
        <v>54</v>
      </c>
      <c r="C92" s="35" t="s">
        <v>63</v>
      </c>
      <c r="D92" s="28">
        <f>SUM('Todd Hammer'!K5)</f>
        <v>8</v>
      </c>
      <c r="E92" s="28">
        <f>SUM('Todd Hammer'!L5)</f>
        <v>1484.001</v>
      </c>
      <c r="F92" s="26">
        <f>SUM('Todd Hammer'!M5)</f>
        <v>185.500125</v>
      </c>
      <c r="G92" s="28">
        <f>SUM('Todd Hammer'!N5)</f>
        <v>7</v>
      </c>
      <c r="H92" s="26">
        <f>SUM('Todd Hammer'!O5)</f>
        <v>192.500125</v>
      </c>
    </row>
    <row r="93" spans="1:8" x14ac:dyDescent="0.25">
      <c r="A93" s="25">
        <v>10</v>
      </c>
      <c r="B93" s="25" t="s">
        <v>54</v>
      </c>
      <c r="C93" s="34" t="s">
        <v>60</v>
      </c>
      <c r="D93" s="28">
        <f>SUM('Lynn Sonnenberg'!K43)</f>
        <v>4</v>
      </c>
      <c r="E93" s="28">
        <f>SUM('Lynn Sonnenberg'!L43)</f>
        <v>751</v>
      </c>
      <c r="F93" s="26">
        <f>SUM('Lynn Sonnenberg'!M43)</f>
        <v>187.75</v>
      </c>
      <c r="G93" s="28">
        <f>SUM('Lynn Sonnenberg'!N43)</f>
        <v>4</v>
      </c>
      <c r="H93" s="26">
        <f>SUM('Lynn Sonnenberg'!O43)</f>
        <v>191.75</v>
      </c>
    </row>
    <row r="94" spans="1:8" x14ac:dyDescent="0.25">
      <c r="A94" s="25">
        <v>11</v>
      </c>
      <c r="B94" s="25" t="s">
        <v>54</v>
      </c>
      <c r="C94" s="34" t="s">
        <v>81</v>
      </c>
      <c r="D94" s="28">
        <f>SUM('Wayne Argence'!K13)</f>
        <v>6</v>
      </c>
      <c r="E94" s="28">
        <f>SUM('Wayne Argence'!L13)</f>
        <v>1099</v>
      </c>
      <c r="F94" s="26">
        <f>SUM('Wayne Argence'!M13)</f>
        <v>183.16666666666666</v>
      </c>
      <c r="G94" s="28">
        <f>SUM('Wayne Argence'!N13)</f>
        <v>8</v>
      </c>
      <c r="H94" s="26">
        <f>SUM('Wayne Argence'!O13)</f>
        <v>191.16666666666666</v>
      </c>
    </row>
    <row r="95" spans="1:8" x14ac:dyDescent="0.25">
      <c r="A95" s="25">
        <v>12</v>
      </c>
      <c r="B95" s="25" t="s">
        <v>54</v>
      </c>
      <c r="C95" s="34" t="s">
        <v>44</v>
      </c>
      <c r="D95" s="28">
        <f>SUM('Jim Swaringin'!K23)</f>
        <v>4</v>
      </c>
      <c r="E95" s="28">
        <f>SUM('Jim Swaringin'!L23)</f>
        <v>725.00099999999998</v>
      </c>
      <c r="F95" s="26">
        <f>SUM('Jim Swaringin'!M23)</f>
        <v>181.25024999999999</v>
      </c>
      <c r="G95" s="28">
        <f>SUM('Jim Swaringin'!N23)</f>
        <v>9</v>
      </c>
      <c r="H95" s="26">
        <f>SUM('Jim Swaringin'!O23)</f>
        <v>190.25024999999999</v>
      </c>
    </row>
    <row r="96" spans="1:8" x14ac:dyDescent="0.25">
      <c r="A96" s="25">
        <v>13</v>
      </c>
      <c r="B96" s="25" t="s">
        <v>54</v>
      </c>
      <c r="C96" s="29" t="s">
        <v>65</v>
      </c>
      <c r="D96" s="28">
        <f>SUM('Linda Williams'!K14)</f>
        <v>8</v>
      </c>
      <c r="E96" s="28">
        <f>SUM('Linda Williams'!L14)</f>
        <v>1451</v>
      </c>
      <c r="F96" s="26">
        <f>SUM('Linda Williams'!M14)</f>
        <v>181.375</v>
      </c>
      <c r="G96" s="28">
        <f>SUM('Linda Williams'!N14)</f>
        <v>7</v>
      </c>
      <c r="H96" s="26">
        <f>SUM('Linda Williams'!O14)</f>
        <v>188.375</v>
      </c>
    </row>
    <row r="97" spans="1:8" x14ac:dyDescent="0.25">
      <c r="A97" s="25">
        <v>14</v>
      </c>
      <c r="B97" s="25" t="s">
        <v>54</v>
      </c>
      <c r="C97" s="34" t="s">
        <v>113</v>
      </c>
      <c r="D97" s="28">
        <f>SUM('John Krenik'!K4)</f>
        <v>4</v>
      </c>
      <c r="E97" s="28">
        <f>SUM('John Krenik'!L4)</f>
        <v>733</v>
      </c>
      <c r="F97" s="26">
        <f>SUM('John Krenik'!M4)</f>
        <v>183.25</v>
      </c>
      <c r="G97" s="28">
        <f>SUM('John Krenik'!N4)</f>
        <v>3</v>
      </c>
      <c r="H97" s="26">
        <f>SUM('John Krenik'!O4)</f>
        <v>186.25</v>
      </c>
    </row>
    <row r="98" spans="1:8" x14ac:dyDescent="0.25">
      <c r="A98" s="25">
        <v>15</v>
      </c>
      <c r="B98" s="25" t="s">
        <v>54</v>
      </c>
      <c r="C98" s="34" t="s">
        <v>101</v>
      </c>
      <c r="D98" s="28">
        <f>SUM('Luis Ordorica'!K4)</f>
        <v>4</v>
      </c>
      <c r="E98" s="28">
        <f>SUM('Luis Ordorica'!L4)</f>
        <v>713</v>
      </c>
      <c r="F98" s="26">
        <f>SUM('Luis Ordorica'!M4)</f>
        <v>178.25</v>
      </c>
      <c r="G98" s="28">
        <f>SUM('Luis Ordorica'!N4)</f>
        <v>5</v>
      </c>
      <c r="H98" s="26">
        <f>SUM('Luis Ordorica'!O4)</f>
        <v>183.25</v>
      </c>
    </row>
    <row r="99" spans="1:8" x14ac:dyDescent="0.25">
      <c r="A99" s="25">
        <v>16</v>
      </c>
      <c r="B99" s="25" t="s">
        <v>54</v>
      </c>
      <c r="C99" s="34" t="s">
        <v>53</v>
      </c>
      <c r="D99" s="28">
        <f>SUM('Gary Hicks'!K23)</f>
        <v>12</v>
      </c>
      <c r="E99" s="28">
        <f>SUM('Gary Hicks'!L23)</f>
        <v>2049</v>
      </c>
      <c r="F99" s="26">
        <f>SUM('Gary Hicks'!M23)</f>
        <v>170.75</v>
      </c>
      <c r="G99" s="28">
        <f>SUM('Gary Hicks'!N23)</f>
        <v>7</v>
      </c>
      <c r="H99" s="26">
        <f>SUM('Gary Hicks'!O23)</f>
        <v>177.75</v>
      </c>
    </row>
    <row r="100" spans="1:8" x14ac:dyDescent="0.25">
      <c r="A100" s="25">
        <v>17</v>
      </c>
      <c r="B100" s="25" t="s">
        <v>54</v>
      </c>
      <c r="C100" s="35" t="s">
        <v>96</v>
      </c>
      <c r="D100" s="28">
        <f>SUM('Lisa Chacon'!K4)</f>
        <v>4</v>
      </c>
      <c r="E100" s="28">
        <f>SUM('Lisa Chacon'!L4)</f>
        <v>676</v>
      </c>
      <c r="F100" s="26">
        <f>SUM('Lisa Chacon'!M4)</f>
        <v>169</v>
      </c>
      <c r="G100" s="28">
        <f>SUM('Lisa Chacon'!N4)</f>
        <v>4</v>
      </c>
      <c r="H100" s="26">
        <f>SUM('Lisa Chacon'!O4)</f>
        <v>173</v>
      </c>
    </row>
    <row r="101" spans="1:8" x14ac:dyDescent="0.25">
      <c r="A101" s="25">
        <v>18</v>
      </c>
      <c r="B101" s="25" t="s">
        <v>54</v>
      </c>
      <c r="C101" s="34" t="s">
        <v>109</v>
      </c>
      <c r="D101" s="28">
        <f>SUM('Stan Hall'!K4)</f>
        <v>4</v>
      </c>
      <c r="E101" s="28">
        <f>SUM('Stan Hall'!L4)</f>
        <v>669</v>
      </c>
      <c r="F101" s="26">
        <f>SUM('Stan Hall'!M4)</f>
        <v>167.25</v>
      </c>
      <c r="G101" s="28">
        <f>SUM('Stan Hall'!N4)</f>
        <v>2</v>
      </c>
      <c r="H101" s="26">
        <f>SUM('Stan Hall'!O4)</f>
        <v>169.25</v>
      </c>
    </row>
    <row r="102" spans="1:8" x14ac:dyDescent="0.25">
      <c r="A102" s="25">
        <v>19</v>
      </c>
      <c r="B102" s="25" t="s">
        <v>54</v>
      </c>
      <c r="C102" s="45" t="s">
        <v>75</v>
      </c>
      <c r="D102" s="28">
        <f>SUM('Glen Bilyeu'!K18)</f>
        <v>4</v>
      </c>
      <c r="E102" s="28">
        <f>SUM('Glen Bilyeu'!L18)</f>
        <v>658.00099999999998</v>
      </c>
      <c r="F102" s="26">
        <f>SUM('Glen Bilyeu'!M18)</f>
        <v>164.50024999999999</v>
      </c>
      <c r="G102" s="28">
        <f>SUM('Glen Bilyeu'!N18)</f>
        <v>2</v>
      </c>
      <c r="H102" s="26">
        <f>SUM('Glen Bilyeu'!O18)</f>
        <v>166.50024999999999</v>
      </c>
    </row>
    <row r="103" spans="1:8" x14ac:dyDescent="0.25">
      <c r="A103" s="25">
        <v>20</v>
      </c>
      <c r="B103" s="25" t="s">
        <v>54</v>
      </c>
      <c r="C103" s="34" t="s">
        <v>106</v>
      </c>
      <c r="D103" s="28">
        <f>SUM('Marc Hood'!K4)</f>
        <v>4</v>
      </c>
      <c r="E103" s="28">
        <f>SUM('Marc Hood'!L4)</f>
        <v>447</v>
      </c>
      <c r="F103" s="26">
        <f>SUM('Marc Hood'!M4)</f>
        <v>111.75</v>
      </c>
      <c r="G103" s="28">
        <f>SUM('Marc Hood'!N4)</f>
        <v>3</v>
      </c>
      <c r="H103" s="26">
        <f>SUM('Marc Hood'!O4)</f>
        <v>114.75</v>
      </c>
    </row>
    <row r="105" spans="1:8" x14ac:dyDescent="0.25">
      <c r="A105" s="20"/>
      <c r="B105" s="20"/>
      <c r="C105" s="20"/>
      <c r="D105" s="20"/>
      <c r="E105" s="20"/>
      <c r="F105" s="21"/>
      <c r="G105" s="20"/>
      <c r="H105" s="21"/>
    </row>
    <row r="106" spans="1:8" ht="27.75" x14ac:dyDescent="0.4">
      <c r="A106" s="20"/>
      <c r="B106" s="20"/>
      <c r="C106" s="23" t="s">
        <v>39</v>
      </c>
      <c r="D106" s="20"/>
      <c r="E106" s="20"/>
      <c r="F106" s="21"/>
      <c r="G106" s="20"/>
      <c r="H106" s="21"/>
    </row>
    <row r="107" spans="1:8" ht="18" x14ac:dyDescent="0.25">
      <c r="A107" s="20"/>
      <c r="B107" s="20"/>
      <c r="C107" s="20"/>
      <c r="D107" s="24" t="s">
        <v>19</v>
      </c>
      <c r="E107" s="20"/>
      <c r="F107" s="21"/>
      <c r="G107" s="20"/>
      <c r="H107" s="21"/>
    </row>
    <row r="108" spans="1:8" ht="24.6" customHeight="1" x14ac:dyDescent="0.25">
      <c r="A108" s="20"/>
      <c r="B108" s="20"/>
      <c r="C108" s="20"/>
      <c r="D108" s="20"/>
      <c r="E108" s="20"/>
      <c r="F108" s="21"/>
      <c r="G108" s="20"/>
      <c r="H108" s="21"/>
    </row>
    <row r="109" spans="1:8" x14ac:dyDescent="0.25">
      <c r="A109" s="25" t="s">
        <v>0</v>
      </c>
      <c r="B109" s="25" t="s">
        <v>1</v>
      </c>
      <c r="C109" s="25" t="s">
        <v>2</v>
      </c>
      <c r="D109" s="25" t="s">
        <v>20</v>
      </c>
      <c r="E109" s="25" t="s">
        <v>16</v>
      </c>
      <c r="F109" s="26" t="s">
        <v>17</v>
      </c>
      <c r="G109" s="25" t="s">
        <v>14</v>
      </c>
      <c r="H109" s="26" t="s">
        <v>18</v>
      </c>
    </row>
    <row r="110" spans="1:8" x14ac:dyDescent="0.25">
      <c r="A110" s="25">
        <v>1</v>
      </c>
      <c r="B110" s="25" t="s">
        <v>58</v>
      </c>
      <c r="C110" s="34" t="s">
        <v>59</v>
      </c>
      <c r="D110" s="28">
        <f>SUM('Tony Carruth'!K32)</f>
        <v>124</v>
      </c>
      <c r="E110" s="28">
        <f>SUM('Tony Carruth'!L32)</f>
        <v>22100.008000000002</v>
      </c>
      <c r="F110" s="26">
        <f>SUM('Tony Carruth'!M32)</f>
        <v>178.22587096774194</v>
      </c>
      <c r="G110" s="28">
        <f>SUM('Tony Carruth'!N32)</f>
        <v>217</v>
      </c>
      <c r="H110" s="26">
        <f>SUM('Tony Carruth'!O32)</f>
        <v>395.22587096774191</v>
      </c>
    </row>
    <row r="111" spans="1:8" x14ac:dyDescent="0.25">
      <c r="A111" s="25">
        <v>2</v>
      </c>
      <c r="B111" s="25" t="s">
        <v>58</v>
      </c>
      <c r="C111" s="34" t="s">
        <v>60</v>
      </c>
      <c r="D111" s="28">
        <f>SUM('Lynn Sonnenberg'!K37)</f>
        <v>146</v>
      </c>
      <c r="E111" s="28">
        <f>SUM('Lynn Sonnenberg'!L37)</f>
        <v>25987.019000000004</v>
      </c>
      <c r="F111" s="26">
        <f>SUM('Lynn Sonnenberg'!M37)</f>
        <v>177.99328082191784</v>
      </c>
      <c r="G111" s="28">
        <f>SUM('Lynn Sonnenberg'!N37)</f>
        <v>201</v>
      </c>
      <c r="H111" s="26">
        <f>SUM('Lynn Sonnenberg'!O37)</f>
        <v>378.99328082191784</v>
      </c>
    </row>
    <row r="112" spans="1:8" x14ac:dyDescent="0.25">
      <c r="A112" s="25">
        <v>3</v>
      </c>
      <c r="B112" s="25" t="s">
        <v>58</v>
      </c>
      <c r="C112" s="29" t="s">
        <v>78</v>
      </c>
      <c r="D112" s="28">
        <f>SUM('James Braddy'!K19)</f>
        <v>70</v>
      </c>
      <c r="E112" s="28">
        <f>SUM('James Braddy'!L19)</f>
        <v>12856.004000000001</v>
      </c>
      <c r="F112" s="26">
        <f>SUM('James Braddy'!M19)</f>
        <v>183.65720000000002</v>
      </c>
      <c r="G112" s="28">
        <f>SUM('James Braddy'!N19)</f>
        <v>172</v>
      </c>
      <c r="H112" s="26">
        <f>SUM('James Braddy'!O19)</f>
        <v>355.65719999999999</v>
      </c>
    </row>
    <row r="113" spans="1:8 16384:16384" x14ac:dyDescent="0.25">
      <c r="A113" s="25">
        <v>4</v>
      </c>
      <c r="B113" s="25" t="s">
        <v>58</v>
      </c>
      <c r="C113" s="29" t="s">
        <v>64</v>
      </c>
      <c r="D113" s="28">
        <f>SUM('Howard Wilson'!K23)</f>
        <v>82</v>
      </c>
      <c r="E113" s="28">
        <f>SUM('Howard Wilson'!L23)</f>
        <v>14882.008000000002</v>
      </c>
      <c r="F113" s="26">
        <f>SUM('Howard Wilson'!M23)</f>
        <v>181.48790243902442</v>
      </c>
      <c r="G113" s="28">
        <f>SUM('Howard Wilson'!N23)</f>
        <v>174</v>
      </c>
      <c r="H113" s="26">
        <f>SUM('Howard Wilson'!O23)</f>
        <v>355.48790243902442</v>
      </c>
    </row>
    <row r="114" spans="1:8 16384:16384" x14ac:dyDescent="0.25">
      <c r="A114" s="25">
        <v>5</v>
      </c>
      <c r="B114" s="25" t="s">
        <v>58</v>
      </c>
      <c r="C114" s="34" t="s">
        <v>49</v>
      </c>
      <c r="D114" s="28">
        <f>SUM('Scott Jackson'!K41)</f>
        <v>34</v>
      </c>
      <c r="E114" s="28">
        <f>SUM('Scott Jackson'!L41)</f>
        <v>6193.0060000000003</v>
      </c>
      <c r="F114" s="26">
        <f>SUM('Scott Jackson'!M41)</f>
        <v>182.14723529411765</v>
      </c>
      <c r="G114" s="28">
        <f>SUM('Scott Jackson'!N41)</f>
        <v>59</v>
      </c>
      <c r="H114" s="26">
        <f>SUM('Scott Jackson'!O41)</f>
        <v>241.14723529411765</v>
      </c>
    </row>
    <row r="115" spans="1:8 16384:16384" x14ac:dyDescent="0.25">
      <c r="A115" s="25">
        <v>6</v>
      </c>
      <c r="B115" s="25" t="s">
        <v>58</v>
      </c>
      <c r="C115" s="40" t="s">
        <v>85</v>
      </c>
      <c r="D115" s="28">
        <f>SUM('Jim Stewart'!K21)</f>
        <v>46</v>
      </c>
      <c r="E115" s="28">
        <f>SUM('Jim Stewart'!L21)</f>
        <v>8246.0020000000004</v>
      </c>
      <c r="F115" s="26">
        <f>SUM('Jim Stewart'!M21)</f>
        <v>179.26091304347827</v>
      </c>
      <c r="G115" s="28">
        <f>SUM('Jim Stewart'!N21)</f>
        <v>61</v>
      </c>
      <c r="H115" s="26">
        <f>SUM('Jim Stewart'!O21)</f>
        <v>240.26091304347827</v>
      </c>
    </row>
    <row r="116" spans="1:8 16384:16384" x14ac:dyDescent="0.25">
      <c r="A116" s="25">
        <v>7</v>
      </c>
      <c r="B116" s="25" t="s">
        <v>58</v>
      </c>
      <c r="C116" s="29" t="s">
        <v>66</v>
      </c>
      <c r="D116" s="28">
        <f>SUM('Carolyn Wilson'!K18)</f>
        <v>62</v>
      </c>
      <c r="E116" s="28">
        <f>SUM('Carolyn Wilson'!L18)</f>
        <v>10747.002</v>
      </c>
      <c r="F116" s="26">
        <f>SUM('Carolyn Wilson'!M18)</f>
        <v>173.33874193548388</v>
      </c>
      <c r="G116" s="28">
        <f>SUM('Carolyn Wilson'!N18)</f>
        <v>42</v>
      </c>
      <c r="H116" s="26">
        <f>SUM('Carolyn Wilson'!O18)</f>
        <v>215.33874193548388</v>
      </c>
    </row>
    <row r="117" spans="1:8 16384:16384" x14ac:dyDescent="0.25">
      <c r="A117" s="25">
        <v>8</v>
      </c>
      <c r="B117" s="25" t="s">
        <v>58</v>
      </c>
      <c r="C117" s="34" t="s">
        <v>61</v>
      </c>
      <c r="D117" s="28">
        <f>SUM('Glenn Stinson'!K23)</f>
        <v>82</v>
      </c>
      <c r="E117" s="28">
        <f>SUM('Glenn Stinson'!L23)</f>
        <v>13601.001</v>
      </c>
      <c r="F117" s="26">
        <f>SUM('Glenn Stinson'!M23)</f>
        <v>165.86586585365853</v>
      </c>
      <c r="G117" s="28">
        <f>SUM('Glenn Stinson'!N23)</f>
        <v>45</v>
      </c>
      <c r="H117" s="26">
        <f>SUM('Glenn Stinson'!O23)</f>
        <v>210.86586585365853</v>
      </c>
    </row>
    <row r="118" spans="1:8 16384:16384" x14ac:dyDescent="0.25">
      <c r="A118" s="25">
        <v>9</v>
      </c>
      <c r="B118" s="25" t="s">
        <v>58</v>
      </c>
      <c r="C118" s="45" t="s">
        <v>99</v>
      </c>
      <c r="D118" s="28">
        <f>SUM('Allen Wood'!K9)</f>
        <v>26</v>
      </c>
      <c r="E118" s="28">
        <f>SUM('Allen Wood'!L9)</f>
        <v>4682.0010000000002</v>
      </c>
      <c r="F118" s="26">
        <f>SUM('Allen Wood'!M9)</f>
        <v>180.07696153846155</v>
      </c>
      <c r="G118" s="28">
        <f>SUM('Allen Wood'!N9)</f>
        <v>30</v>
      </c>
      <c r="H118" s="26">
        <f>SUM('Allen Wood'!O9)</f>
        <v>210.07696153846155</v>
      </c>
    </row>
    <row r="119" spans="1:8 16384:16384" x14ac:dyDescent="0.25">
      <c r="A119" s="25">
        <v>10</v>
      </c>
      <c r="B119" s="25" t="s">
        <v>58</v>
      </c>
      <c r="C119" s="45" t="s">
        <v>87</v>
      </c>
      <c r="D119" s="28">
        <f>SUM('Philip Beekley'!K9)</f>
        <v>26</v>
      </c>
      <c r="E119" s="28">
        <f>SUM('Philip Beekley'!L9)</f>
        <v>4517.0010000000002</v>
      </c>
      <c r="F119" s="26">
        <f>SUM('Philip Beekley'!M9)</f>
        <v>173.73080769230771</v>
      </c>
      <c r="G119" s="28">
        <f>SUM('Philip Beekley'!N9)</f>
        <v>27</v>
      </c>
      <c r="H119" s="26">
        <f>SUM('Philip Beekley'!O9)</f>
        <v>200.73080769230771</v>
      </c>
    </row>
    <row r="120" spans="1:8 16384:16384" x14ac:dyDescent="0.25">
      <c r="A120" s="25">
        <v>11</v>
      </c>
      <c r="B120" s="25" t="s">
        <v>58</v>
      </c>
      <c r="C120" s="45" t="s">
        <v>88</v>
      </c>
      <c r="D120" s="28">
        <f>SUM('Robert Theis'!K9)</f>
        <v>24</v>
      </c>
      <c r="E120" s="28">
        <f>SUM('Robert Theis'!L9)</f>
        <v>4188.0050000000001</v>
      </c>
      <c r="F120" s="26">
        <f>SUM('Robert Theis'!M9)</f>
        <v>174.50020833333335</v>
      </c>
      <c r="G120" s="28">
        <f>SUM('Robert Theis'!N9)</f>
        <v>20</v>
      </c>
      <c r="H120" s="26">
        <f>SUM('Robert Theis'!O9)</f>
        <v>194.50020833333335</v>
      </c>
    </row>
    <row r="121" spans="1:8 16384:16384" x14ac:dyDescent="0.25">
      <c r="A121" s="41"/>
      <c r="B121" s="41"/>
      <c r="C121" s="41"/>
      <c r="D121" s="41"/>
      <c r="E121" s="41"/>
      <c r="F121" s="44"/>
      <c r="G121" s="41"/>
      <c r="H121" s="44"/>
    </row>
    <row r="122" spans="1:8 16384:16384" x14ac:dyDescent="0.25">
      <c r="A122" s="25">
        <v>12</v>
      </c>
      <c r="B122" s="25" t="s">
        <v>58</v>
      </c>
      <c r="C122" s="34" t="s">
        <v>107</v>
      </c>
      <c r="D122" s="28">
        <f>SUM('Marcom Majors'!K11)</f>
        <v>8</v>
      </c>
      <c r="E122" s="28">
        <f>SUM('Marcom Majors'!L11)</f>
        <v>1472</v>
      </c>
      <c r="F122" s="26">
        <f>SUM('Marcom Majors'!M11)</f>
        <v>184</v>
      </c>
      <c r="G122" s="28">
        <f>SUM('Marcom Majors'!N11)</f>
        <v>16</v>
      </c>
      <c r="H122" s="26">
        <f>SUM('Marcom Majors'!O11)</f>
        <v>200</v>
      </c>
    </row>
    <row r="123" spans="1:8 16384:16384" x14ac:dyDescent="0.25">
      <c r="A123" s="25">
        <v>13</v>
      </c>
      <c r="B123" s="25" t="s">
        <v>58</v>
      </c>
      <c r="C123" s="40" t="s">
        <v>84</v>
      </c>
      <c r="D123" s="28">
        <f>SUM('Brian Vincent'!K14)</f>
        <v>18</v>
      </c>
      <c r="E123" s="28">
        <f>SUM('Brian Vincent'!L14)</f>
        <v>3208.0050000000001</v>
      </c>
      <c r="F123" s="26">
        <f>SUM('Brian Vincent'!M14)</f>
        <v>178.2225</v>
      </c>
      <c r="G123" s="28">
        <f>SUM('Brian Vincent'!N14)</f>
        <v>20</v>
      </c>
      <c r="H123" s="26">
        <f>SUM('Brian Vincent'!O14)</f>
        <v>198.2225</v>
      </c>
    </row>
    <row r="124" spans="1:8 16384:16384" x14ac:dyDescent="0.25">
      <c r="A124" s="25">
        <v>14</v>
      </c>
      <c r="B124" s="25" t="s">
        <v>58</v>
      </c>
      <c r="C124" s="34" t="s">
        <v>45</v>
      </c>
      <c r="D124" s="28">
        <f>SUM('Ken Osmond'!K22)</f>
        <v>12</v>
      </c>
      <c r="E124" s="28">
        <f>SUM('Ken Osmond'!L22)</f>
        <v>2136.0010000000002</v>
      </c>
      <c r="F124" s="26">
        <f>SUM('Ken Osmond'!M22)</f>
        <v>178.00008333333335</v>
      </c>
      <c r="G124" s="28">
        <f>SUM('Ken Osmond'!N22)</f>
        <v>16</v>
      </c>
      <c r="H124" s="26">
        <f>SUM('Ken Osmond'!O22)</f>
        <v>194.00008333333335</v>
      </c>
      <c r="XFD124" s="28"/>
    </row>
    <row r="125" spans="1:8 16384:16384" x14ac:dyDescent="0.25">
      <c r="A125" s="25">
        <v>15</v>
      </c>
      <c r="B125" s="25" t="s">
        <v>58</v>
      </c>
      <c r="C125" s="34" t="s">
        <v>86</v>
      </c>
      <c r="D125" s="28">
        <f>SUM('Fred Jamison'!K13)</f>
        <v>8</v>
      </c>
      <c r="E125" s="28">
        <f>SUM('Fred Jamison'!L13)</f>
        <v>1413.001</v>
      </c>
      <c r="F125" s="26">
        <f>SUM('Fred Jamison'!M13)</f>
        <v>176.625125</v>
      </c>
      <c r="G125" s="28">
        <f>SUM('Fred Jamison'!N13)</f>
        <v>13</v>
      </c>
      <c r="H125" s="26">
        <f>SUM('Fred Jamison'!O13)</f>
        <v>189.625125</v>
      </c>
    </row>
    <row r="126" spans="1:8 16384:16384" x14ac:dyDescent="0.25">
      <c r="A126" s="25">
        <v>16</v>
      </c>
      <c r="B126" s="25" t="s">
        <v>58</v>
      </c>
      <c r="C126" s="29" t="s">
        <v>79</v>
      </c>
      <c r="D126" s="28">
        <f>SUM('Ken Patton'!K7)</f>
        <v>16</v>
      </c>
      <c r="E126" s="28">
        <f>SUM('Ken Patton'!L7)</f>
        <v>2775</v>
      </c>
      <c r="F126" s="26">
        <f>SUM('Ken Patton'!M7)</f>
        <v>173.4375</v>
      </c>
      <c r="G126" s="28">
        <f>SUM('Ken Patton'!N7)</f>
        <v>12</v>
      </c>
      <c r="H126" s="26">
        <f>SUM('Ken Patton'!O7)</f>
        <v>185.4375</v>
      </c>
    </row>
    <row r="127" spans="1:8 16384:16384" x14ac:dyDescent="0.25">
      <c r="A127" s="25">
        <v>17</v>
      </c>
      <c r="B127" s="25" t="s">
        <v>58</v>
      </c>
      <c r="C127" s="29" t="s">
        <v>65</v>
      </c>
      <c r="D127" s="28">
        <f>SUM('Linda Williams'!K7)</f>
        <v>16</v>
      </c>
      <c r="E127" s="28">
        <f>SUM('Linda Williams'!L7)</f>
        <v>2773.0029999999997</v>
      </c>
      <c r="F127" s="26">
        <f>SUM('Linda Williams'!M7)</f>
        <v>173.31268749999998</v>
      </c>
      <c r="G127" s="28">
        <f>SUM('Linda Williams'!N7)</f>
        <v>10</v>
      </c>
      <c r="H127" s="26">
        <f>SUM('Linda Williams'!O7)</f>
        <v>183.31268749999998</v>
      </c>
    </row>
    <row r="128" spans="1:8 16384:16384" x14ac:dyDescent="0.25">
      <c r="A128" s="25">
        <v>18</v>
      </c>
      <c r="B128" s="25" t="s">
        <v>58</v>
      </c>
      <c r="C128" s="45" t="s">
        <v>102</v>
      </c>
      <c r="D128" s="28">
        <f>SUM('Mark Zachman'!K18)</f>
        <v>6</v>
      </c>
      <c r="E128" s="28">
        <f>SUM('Mark Zachman'!L18)</f>
        <v>1061.001</v>
      </c>
      <c r="F128" s="26">
        <f>SUM('Mark Zachman'!M18)</f>
        <v>176.83349999999999</v>
      </c>
      <c r="G128" s="28">
        <f>SUM('Mark Zachman'!N18)</f>
        <v>6</v>
      </c>
      <c r="H128" s="26">
        <f>SUM('Mark Zachman'!O18)</f>
        <v>182.83349999999999</v>
      </c>
    </row>
    <row r="129" spans="1:8" x14ac:dyDescent="0.25">
      <c r="A129" s="25">
        <v>19</v>
      </c>
      <c r="B129" s="25" t="s">
        <v>58</v>
      </c>
      <c r="C129" s="45" t="s">
        <v>100</v>
      </c>
      <c r="D129" s="28">
        <f>SUM('James Lopez'!K5)</f>
        <v>8</v>
      </c>
      <c r="E129" s="28">
        <f>SUM('James Lopez'!L5)</f>
        <v>1238.001</v>
      </c>
      <c r="F129" s="26">
        <f>SUM('James Lopez'!M5)</f>
        <v>154.750125</v>
      </c>
      <c r="G129" s="28">
        <f>SUM('James Lopez'!N5)</f>
        <v>5</v>
      </c>
      <c r="H129" s="26">
        <f>SUM('James Lopez'!O5)</f>
        <v>159.750125</v>
      </c>
    </row>
    <row r="130" spans="1:8" x14ac:dyDescent="0.25">
      <c r="A130" s="25">
        <v>20</v>
      </c>
      <c r="B130" s="25" t="s">
        <v>58</v>
      </c>
      <c r="C130" s="45" t="s">
        <v>75</v>
      </c>
      <c r="D130" s="28">
        <f>SUM('Glen Bilyeu'!K12)</f>
        <v>4</v>
      </c>
      <c r="E130" s="28">
        <f>SUM('Glen Bilyeu'!L12)</f>
        <v>536.00099999999998</v>
      </c>
      <c r="F130" s="26">
        <f>SUM('Glen Bilyeu'!M12)</f>
        <v>134.00024999999999</v>
      </c>
      <c r="G130" s="28">
        <f>SUM('Glen Bilyeu'!N12)</f>
        <v>2</v>
      </c>
      <c r="H130" s="26">
        <f>SUM('Glen Bilyeu'!O12)</f>
        <v>136.00024999999999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C6 C9:C11 C13 C19 C65:C67 C69:C71" name="Range1"/>
    <protectedRange algorithmName="SHA-512" hashValue="ON39YdpmFHfN9f47KpiRvqrKx0V9+erV1CNkpWzYhW/Qyc6aT8rEyCrvauWSYGZK2ia3o7vd3akF07acHAFpOA==" saltValue="yVW9XmDwTqEnmpSGai0KYg==" spinCount="100000" sqref="C38:C39 C42 C48:C50" name="Range1_2_1"/>
    <protectedRange algorithmName="SHA-512" hashValue="ON39YdpmFHfN9f47KpiRvqrKx0V9+erV1CNkpWzYhW/Qyc6aT8rEyCrvauWSYGZK2ia3o7vd3akF07acHAFpOA==" saltValue="yVW9XmDwTqEnmpSGai0KYg==" spinCount="100000" sqref="C21 C126 C26 C100:C101 C83:C92 C129:C130" name="Range1_4"/>
    <protectedRange algorithmName="SHA-512" hashValue="ON39YdpmFHfN9f47KpiRvqrKx0V9+erV1CNkpWzYhW/Qyc6aT8rEyCrvauWSYGZK2ia3o7vd3akF07acHAFpOA==" saltValue="yVW9XmDwTqEnmpSGai0KYg==" spinCount="100000" sqref="C110:C111 C113 C93" name="Range1_5"/>
    <protectedRange algorithmName="SHA-512" hashValue="ON39YdpmFHfN9f47KpiRvqrKx0V9+erV1CNkpWzYhW/Qyc6aT8rEyCrvauWSYGZK2ia3o7vd3akF07acHAFpOA==" saltValue="yVW9XmDwTqEnmpSGai0KYg==" spinCount="100000" sqref="C43" name="Range1_8"/>
    <protectedRange algorithmName="SHA-512" hashValue="ON39YdpmFHfN9f47KpiRvqrKx0V9+erV1CNkpWzYhW/Qyc6aT8rEyCrvauWSYGZK2ia3o7vd3akF07acHAFpOA==" saltValue="yVW9XmDwTqEnmpSGai0KYg==" spinCount="100000" sqref="C37 C51 C7:C8 C122:C125 C94:C96 C98 C14:C17 C72:C75" name="Range1_8_1"/>
    <protectedRange algorithmName="SHA-512" hashValue="ON39YdpmFHfN9f47KpiRvqrKx0V9+erV1CNkpWzYhW/Qyc6aT8rEyCrvauWSYGZK2ia3o7vd3akF07acHAFpOA==" saltValue="yVW9XmDwTqEnmpSGai0KYg==" spinCount="100000" sqref="C120 C127 C52:C64 C102" name="Range1_11"/>
  </protectedRanges>
  <sortState xmlns:xlrd2="http://schemas.microsoft.com/office/spreadsheetml/2017/richdata2" ref="C123:H130">
    <sortCondition descending="1" ref="H122:H130"/>
  </sortState>
  <hyperlinks>
    <hyperlink ref="C51" location="'Jeff Taylor'!A1" display="Jeff Taylor" xr:uid="{698D6EA1-5AF7-4E17-B305-5F0E0F718C1F}"/>
    <hyperlink ref="C61" location="'Bella Farias'!A1" display="Bella Faarias" xr:uid="{DDC86829-E4F1-40B5-A394-76239B6374EE}"/>
    <hyperlink ref="C55" location="'Joe Roycle'!A1" display="Joe Roycle" xr:uid="{BCF64603-8C2B-49F1-8D5C-04530791FD9E}"/>
    <hyperlink ref="C64" location="'Matt Maley'!A1" display="Matt Maley" xr:uid="{F12749F0-4D3D-47A9-AD25-FAA7EB99523E}"/>
    <hyperlink ref="C76" location="'Bob Alderman'!A1" display="Bob Alderman" xr:uid="{94C6E292-3B41-467A-BEB1-DC5E9051F89B}"/>
    <hyperlink ref="C39" location="'David Joe'!A1" display="David Joe" xr:uid="{AB5CE0B5-E004-4EAA-A7E1-77D4A3EA8477}"/>
    <hyperlink ref="C6" location="'Daniel Henry'!A1" display="Daniel Henry" xr:uid="{8EC5C2F0-ACEB-4F62-8D91-FF5E6CB98D14}"/>
    <hyperlink ref="C26" location="'Ricky Kyker'!A1" display="Ricky Kyker" xr:uid="{7B44D10B-7B9D-464C-AD04-B362324EAA65}"/>
    <hyperlink ref="C35" location="'Scott Jackson'!A1" display="Scott Jackson" xr:uid="{C2CF32D6-EB9D-4AF4-957B-403F4967BADD}"/>
    <hyperlink ref="C85" location="'Darren Krumwiede'!A1" display="Darren Krumwiede" xr:uid="{844E0AE7-691F-4F79-A13B-702A34F18C83}"/>
    <hyperlink ref="C84" location="'Ronald Herring'!A1" display="Ronald Herring" xr:uid="{7274AB38-95D0-439F-82E1-734731886FD3}"/>
    <hyperlink ref="C83" location="'Jerry Willeford'!A1" display="Jerry Willeford" xr:uid="{83EB4A6D-40A4-4B69-8C46-397B304140F4}"/>
    <hyperlink ref="C110" location="'Tony Carruth'!A1" display="Tony Carruth" xr:uid="{BE4F34FC-64B9-4C99-9D40-0E8B6CCF8131}"/>
    <hyperlink ref="C111" location="'Lynn Sonnenberg'!A1" display="Lynn Sonnenberg" xr:uid="{91ADF359-AFA6-4C23-BC90-30668A266823}"/>
    <hyperlink ref="C86" location="'Paul Dyer'!A1" display="Paul Dyer" xr:uid="{8A37C7CC-EF33-46E7-804D-3D52F9F5AC78}"/>
    <hyperlink ref="C92" location="'Todd Hammer'!A1" display="Todd Hammer" xr:uid="{C61E6FC3-4F90-4F86-AB8A-D7F9C8F06103}"/>
    <hyperlink ref="C127" location="'Linda Williams'!A1" display="Linda Williams" xr:uid="{337FC8AA-6B74-4D88-BA72-64AA0F9A447D}"/>
    <hyperlink ref="C47" location="'Jeff Mason'!A1" display="Jeff Mason" xr:uid="{6F3AD272-F0E1-4470-B34D-B1B9B1A08B62}"/>
    <hyperlink ref="C67" location="'Robert Rodriguez'!A1" display="Robert Rodriguez" xr:uid="{8B45B6BB-2750-4173-BD95-9E38DFC8AFDF}"/>
    <hyperlink ref="C73" location="'Glen Bilyeu'!A1" display="Glen Bilyeu" xr:uid="{AFAF2ABB-9510-4836-A034-8D0907254C6B}"/>
    <hyperlink ref="C126" location="'Ken Patton'!A1" display="Ken Patton" xr:uid="{B7933C1E-3CB9-4EAA-AB9F-FBA8C874A4ED}"/>
    <hyperlink ref="C24" location="'Wayne Argence'!A1" display="Glenn Dickson" xr:uid="{301E7591-8334-495D-95F5-5FAADBA277D5}"/>
    <hyperlink ref="C37" location="'Evelio McDonald'!A1" display="Bob Alderman" xr:uid="{8B8B475D-254E-4A4A-9474-95D218FFDA7D}"/>
    <hyperlink ref="C38" location="'Claudia Escoto'!A1" display="Evelio McDonald" xr:uid="{6C954A0F-E137-4704-9B2B-0E83AE7BF599}"/>
    <hyperlink ref="C65" location="'Brian Vincent'!A1" display="Claudia Escoto" xr:uid="{3C040CCF-6633-428F-AF08-A55DDEB05971}"/>
    <hyperlink ref="C59" location="'Jim Stewart'!A1" display="Brian Vincent" xr:uid="{B9649649-65F3-458E-AD80-37C9D6409720}"/>
    <hyperlink ref="C90" location="'Fred Jamison'!A1" display="Todd Hammer" xr:uid="{017F5273-98CB-40EE-BE1F-8492EBE8FCF3}"/>
    <hyperlink ref="C119" location="'Philip Beekley'!A1" display="Ken Patton" xr:uid="{88B55290-0776-42B9-9D65-CCA9FAF8AD0F}"/>
    <hyperlink ref="C34" location="'David Strother'!A1" display="David Strother" xr:uid="{F6F8701F-2873-4206-A5D7-6B52785394A5}"/>
    <hyperlink ref="C33" location="'Jesse Zwiebel'!A1" display="Jesse Zwiebel" xr:uid="{5E850620-F503-4366-823D-98694F325E8B}"/>
    <hyperlink ref="C117" location="'Glenn Stinson'!A1" display="Glenn Stinson" xr:uid="{05AC56FC-80ED-4290-B2D3-632A9BCCA18E}"/>
    <hyperlink ref="C60" location="'Vic Severino'!A1" display="Vic Severino" xr:uid="{3F924BC5-EFE1-48C9-B3A1-5881B8207366}"/>
    <hyperlink ref="C70" location="'Stan Fitch'!A1" display="Stan Fitch" xr:uid="{476E2CF8-D00E-40DE-9982-CCFACFE93FC9}"/>
    <hyperlink ref="C71" location="'Alan Gatlin'!A1" display="Alan Gatlin" xr:uid="{3CFFB18F-A60E-4FC2-84FA-9BE5E6975860}"/>
    <hyperlink ref="C115" location="'Jim Stewart'!A1" display="Brian Vincent" xr:uid="{85581EBB-8224-43F9-9C7D-E1D546759E47}"/>
    <hyperlink ref="C69" location="'Ken Patton'!A1" display="Ken Patton" xr:uid="{0750FD75-E8DB-4E84-A4A4-58E84A81BE2D}"/>
    <hyperlink ref="C36" location="'Robert Jackson'!A1" display="Robert Jackson" xr:uid="{BA61EAC0-4C17-4BB8-8A20-87479415AEB7}"/>
    <hyperlink ref="C43" location="'Gary Hicks'!A1" display="Gary Hicks" xr:uid="{44150391-D4D8-410F-9291-B6902C5E2666}"/>
    <hyperlink ref="C124" location="'Ken Osmond'!A1" display="Ken Osmond" xr:uid="{23D406DE-35EB-4560-AD2B-40572EA9ABB8}"/>
    <hyperlink ref="C113" location="'Howard Wilson'!A1" display="Howard Wilson" xr:uid="{F81DD64D-3980-4007-A3B1-0342EA99D1BD}"/>
    <hyperlink ref="C116" location="'Carolyn Wilson'!A1" display="Carolyn Wilson" xr:uid="{05A0FE7C-27C4-4B1F-831B-747D002B19A9}"/>
    <hyperlink ref="C50" location="'Dennis Cahill'!A1" display="Bob Alderman" xr:uid="{8C64E152-6CCE-491F-A7F4-BFE4DE216538}"/>
    <hyperlink ref="C58" location="'Rene Melendez'!A1" display="Dennis Cahill" xr:uid="{1A212AA1-6E3C-43D5-89FA-8312156C2F1A}"/>
    <hyperlink ref="C100" location="'Lisa Chacon'!A1" display="Fred Jamison" xr:uid="{D9638CA1-D37D-4DE8-9023-42B95C44EF1A}"/>
    <hyperlink ref="C15" location="'Jim Swaringin'!A1" display="Jim Swaringin" xr:uid="{6C54253C-C6F2-405C-B92D-A92E625D4318}"/>
    <hyperlink ref="C22" location="'Dennis Cahill'!A1" display="Bob Alderman" xr:uid="{3F4FEC76-A084-4B7B-B865-998172C276F7}"/>
    <hyperlink ref="C11" location="'David Ellwood'!A1" display="David Ellwood" xr:uid="{C43F8A0B-5E72-449C-A379-8D83E968E19E}"/>
    <hyperlink ref="C40" location="'Joe Yanez'!A1" display="Joe Yanez" xr:uid="{834C1700-59BD-4C65-B0C6-53B50BAEDC1F}"/>
    <hyperlink ref="C19" location="'Evelio McDonald'!A1" display="Evelio McDonald" xr:uid="{E57DAB71-64F1-4BAA-83E1-1B41E4123682}"/>
    <hyperlink ref="C68" location="'Jim Riggs'!A1" display="Jim Riggs" xr:uid="{0456B7FF-75C0-4EAB-9C11-22482FDE0500}"/>
    <hyperlink ref="C123:C124" location="'Ken Patton'!A1" display="Ken Patton" xr:uid="{EA355BC6-7914-4932-8D80-9C9C3311CEA2}"/>
    <hyperlink ref="C118" location="'Allen Wood'!A1" display="Allen Wood" xr:uid="{B9D55E6D-6C75-446E-A0D6-8E5717DD066B}"/>
    <hyperlink ref="C129" location="'James Lopez'!A1" display="James Lopez" xr:uid="{4AFC3706-09A5-41EC-B7EA-59A894EED17C}"/>
    <hyperlink ref="C130" location="'Glen Bilyeu'!A1" display="Glen Bilyeu" xr:uid="{20297CF5-75B3-4716-8A07-30007E3015A8}"/>
    <hyperlink ref="C8" location="'Bill Middlebrook'!A1" display="Bill Middlebrook" xr:uid="{9D215F9C-A594-42C8-A852-2274D28BA700}"/>
    <hyperlink ref="C12" location="'Curtis Jenkins'!A1" display="Curtis Jenkins" xr:uid="{55C2C99F-EF37-4F9C-BF9E-D28EFFEF18A9}"/>
    <hyperlink ref="C41" location="'Ronald Borden'!A1" display="Ronald Borden" xr:uid="{A73D131E-2162-4EAF-A1AB-85E6CA109B6B}"/>
    <hyperlink ref="C112" location="'James Braddy'!A1" display="James Braddy" xr:uid="{E5ADB968-4627-4DA1-AB8F-92E6F58BE7D3}"/>
    <hyperlink ref="C98" location="'Luis Ordorica'!A1" display="Luis Ordorica" xr:uid="{4EBBDE13-0BC8-4DE1-9A05-2B9BDE20DA4A}"/>
    <hyperlink ref="C7" location="'Hubert Kelsheimer'!A1" display="Ricky Kyker" xr:uid="{C8DC5255-DB71-4104-A2BC-F485C9AF1368}"/>
    <hyperlink ref="C88" location="'Ken Osmond'!A1" display="Ken Osmond" xr:uid="{E5A3B476-78E4-4DD6-9C97-DF8FD4904F4E}"/>
    <hyperlink ref="C93" location="'Lynn Sonnenberg'!A1" display="Lynn Sonnenberg" xr:uid="{D55AD291-FB9C-4376-85C0-B2013C07847A}"/>
    <hyperlink ref="C125" location="'Fred Jamison'!A1" display="Todd Hammer" xr:uid="{87541C4F-60CC-464C-A272-E6FBCDFED381}"/>
    <hyperlink ref="C123" location="'Brian Vincent'!A1" display="Claudia Escoto" xr:uid="{A9059850-7757-4934-8954-3CB0E5A89FAB}"/>
    <hyperlink ref="C120" location="'Robert Theis'!A1" display="Robert Theis" xr:uid="{A2B83A5D-5B88-4C25-86B1-3DD664F29330}"/>
    <hyperlink ref="C63" location="'Charles Maley'!A1" display="Charles Maley" xr:uid="{1BB35C73-4BC4-4DF7-B880-FAAD58EBEFC2}"/>
    <hyperlink ref="C9" location="'Ken Osmond'!A1" display="Ken Osmond" xr:uid="{FC08DD5B-19FB-4FF1-874E-8D5ADF9F4C8E}"/>
    <hyperlink ref="C10" location="'Glen Dickson'!A1" display="Glen Dickson" xr:uid="{D6822195-DCB5-487C-95F1-F7F4C78CE717}"/>
    <hyperlink ref="C114" location="'Scott Jackson'!A1" display="Scott Jackson" xr:uid="{6FCC7CB7-E527-4057-A152-6D16BAA18E8D}"/>
    <hyperlink ref="C25" location="'Philip Beekley'!A1" display="Ken Patton" xr:uid="{583A133F-0CED-490E-9835-D6AE8872698A}"/>
    <hyperlink ref="C72" location="'David Ellwood'!A1" display="David Ellwood" xr:uid="{262C98F5-D17E-4828-B546-BFAA140EB25A}"/>
    <hyperlink ref="C42" location="'Juan Iracheta'!A1" display="Juan Iracheta" xr:uid="{FD123F0E-D140-4E2E-9C6B-58F3445D868D}"/>
    <hyperlink ref="C49" location="'Jeff Velazquez'!A1" display="Jeff Velazquez" xr:uid="{F0B7EBFB-A80F-4C31-8352-CFF48FA39411}"/>
    <hyperlink ref="C13" location="'Jerry Hensler'!A1" display="Jerry Hensler" xr:uid="{EFA5ABA2-CE70-4FD0-8B33-031AB8E57146}"/>
    <hyperlink ref="C74" location="'Madilyn Wilson'!A1" display="Madilyn Wilson" xr:uid="{2884F2DB-231B-456F-8855-AEB4AF0BC3D1}"/>
    <hyperlink ref="C75" location="'Brad Muller'!A1" display="Brad Muller" xr:uid="{2A0DE7F6-7F25-4F01-9BAC-515A7C3131E8}"/>
    <hyperlink ref="C87" location="'Mark Zachman'!A1" display="Mark Zachman" xr:uid="{C58CCECD-9162-44C9-96EB-C257FA248251}"/>
    <hyperlink ref="C16" location="'Paul Dyer'!A1" display="Paul Dyer" xr:uid="{5825E0F9-6699-40AD-964A-CB09A3EB4DF5}"/>
    <hyperlink ref="C103" location="'Marc Hood'!A1" display="Marc Hood" xr:uid="{42DDB08A-CE64-48AB-B16C-0A866FA3F256}"/>
    <hyperlink ref="C44" location="'Bert Farias'!A1" display="Bert Farias" xr:uid="{E29C5D88-5792-4180-8667-75E82F55495F}"/>
    <hyperlink ref="C23" location="'Marcom Majors'!A1" display="Marcom Majors" xr:uid="{594451A3-71DF-41B1-B07F-D18C19DA4AED}"/>
    <hyperlink ref="C52" location="'Philip Beekley'!A1" display="Ken Patton" xr:uid="{BAEE9002-ACFB-4655-B951-99FA038D6C9E}"/>
    <hyperlink ref="C48" location="'Glen Dickson'!A1" display="Glen Dickson" xr:uid="{F27D245B-78BD-4E17-875E-F7A564E6FCB6}"/>
    <hyperlink ref="C46" location="'Daniel Henry'!A1" display="Daniel Henry" xr:uid="{69CEA5C1-305D-40DD-A798-16DDE8DFB4FF}"/>
    <hyperlink ref="C62" location="'Kirby Dahl'!A1" display="Kirby Dahl" xr:uid="{18428080-8CD2-424A-9BC6-FFFB22E58163}"/>
    <hyperlink ref="C101" location="'Stan Hall'!A1" display="Stan Hall" xr:uid="{8C5ECC0F-1850-4804-9CDE-998EB1B25B09}"/>
    <hyperlink ref="C99" location="'Gary Hicks'!A1" display="Gary Hicks" xr:uid="{67CB8F3F-AB01-4589-86EE-6C97BCF9E39B}"/>
    <hyperlink ref="C122" location="'Marcom Majors'!A1" display="Marcom Majors" xr:uid="{A824A52C-11B5-4D88-98F2-51C4DF157958}"/>
    <hyperlink ref="C54" location="'Stan Hall'!A1" display="Stan Hall" xr:uid="{EB4F3E32-3A72-4634-961F-EF1EC13494E2}"/>
    <hyperlink ref="C96" location="'Linda Williams'!A1" display="Linda Williams" xr:uid="{C42D5D7C-C0C1-498D-A58C-4EC15AD72D72}"/>
    <hyperlink ref="C66" location="'Rod Weiss'!A1" display="Rod Weiss" xr:uid="{07DA18D9-A34F-43D6-8354-DA5D131A769E}"/>
    <hyperlink ref="C57" location="'Jim Swaringin'!A1" display="Jim Swaringin" xr:uid="{D3B1AC2B-819A-44A6-A740-9AE87C9F32A0}"/>
    <hyperlink ref="C17" location="'Josie Hensler'!A1" display="Josie Hensler" xr:uid="{B42CCEDB-771D-4D48-BE1E-81BF3C671884}"/>
    <hyperlink ref="C21" location="'Les WIlliams'!A1" display="Les Williams" xr:uid="{EC0E8D12-90A6-478A-9FCD-A87EC8301A00}"/>
    <hyperlink ref="C91" location="'Scott Jackson'!A1" display="Scott Jackson" xr:uid="{D5B6C4E1-FA3D-4D66-A2CE-7F2B170C54AF}"/>
    <hyperlink ref="C102" location="'Glen Bilyeu'!A1" display="Glen Bilyeu" xr:uid="{3A93F7B7-8DA6-4E0B-8743-E693D9A1E9A3}"/>
    <hyperlink ref="C20" location="'Fred Jamison'!A1" display="Todd Hammer" xr:uid="{74E83C1E-2838-4F17-893A-68C2DA0CD85B}"/>
    <hyperlink ref="C14" location="'Scott Jackson'!A1" display="Scott Jackson" xr:uid="{08DB6F60-1EAF-4150-AEB5-E41E66809F8C}"/>
    <hyperlink ref="C53" location="'Tommy Fort'!A1" display="Tommy Fort" xr:uid="{7C02EC93-A2E9-4D6F-BE7B-342A29F63CEB}"/>
    <hyperlink ref="C97" location="'John Krenik'!A1" display="John Krenik" xr:uid="{605B5E90-5926-4BA7-B1A3-B4E6DA60396E}"/>
    <hyperlink ref="C95" location="'Jim Swaringin'!A1" display="Jim Swaringin" xr:uid="{4294FF01-5DA2-4A1C-8C5B-19343FC765EA}"/>
    <hyperlink ref="C56" location="'Allen Wood'!A1" display="Allen Wood" xr:uid="{1B432EFC-D641-4F9A-99A3-A2EB72B1DAEF}"/>
    <hyperlink ref="C94" location="'Wayne Argence'!A1" display="Glenn Dickson" xr:uid="{954DE9AB-BCCF-43BA-8FC5-D3E844373967}"/>
    <hyperlink ref="C128" location="'Mark Zachman'!A1" display="Mark Zachman" xr:uid="{AA429FCD-2A88-4136-BD77-CE758309D1D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22FB-D69E-4CC4-85DF-287ED49A0A56}">
  <sheetPr codeName="Sheet32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66</v>
      </c>
      <c r="C2" s="12">
        <v>44996</v>
      </c>
      <c r="D2" s="13" t="s">
        <v>48</v>
      </c>
      <c r="E2" s="14">
        <v>166</v>
      </c>
      <c r="F2" s="14">
        <v>172</v>
      </c>
      <c r="G2" s="14">
        <v>166</v>
      </c>
      <c r="H2" s="14">
        <v>170</v>
      </c>
      <c r="I2" s="14"/>
      <c r="J2" s="14"/>
      <c r="K2" s="15">
        <v>4</v>
      </c>
      <c r="L2" s="15">
        <v>674</v>
      </c>
      <c r="M2" s="16">
        <v>168.5</v>
      </c>
      <c r="N2" s="17">
        <v>2</v>
      </c>
      <c r="O2" s="18">
        <v>170.5</v>
      </c>
    </row>
    <row r="3" spans="1:17" x14ac:dyDescent="0.25">
      <c r="A3" s="10" t="s">
        <v>58</v>
      </c>
      <c r="B3" s="11" t="s">
        <v>66</v>
      </c>
      <c r="C3" s="12">
        <v>45010</v>
      </c>
      <c r="D3" s="13" t="s">
        <v>48</v>
      </c>
      <c r="E3" s="14">
        <v>178</v>
      </c>
      <c r="F3" s="14">
        <v>164</v>
      </c>
      <c r="G3" s="14">
        <v>167</v>
      </c>
      <c r="H3" s="14">
        <v>183</v>
      </c>
      <c r="I3" s="14"/>
      <c r="J3" s="14"/>
      <c r="K3" s="15">
        <v>4</v>
      </c>
      <c r="L3" s="15">
        <v>692</v>
      </c>
      <c r="M3" s="16">
        <v>173</v>
      </c>
      <c r="N3" s="17">
        <v>2</v>
      </c>
      <c r="O3" s="18">
        <v>175</v>
      </c>
    </row>
    <row r="4" spans="1:17" x14ac:dyDescent="0.25">
      <c r="A4" s="10" t="s">
        <v>58</v>
      </c>
      <c r="B4" s="11" t="s">
        <v>66</v>
      </c>
      <c r="C4" s="12">
        <v>45020</v>
      </c>
      <c r="D4" s="13" t="s">
        <v>48</v>
      </c>
      <c r="E4" s="14">
        <v>166</v>
      </c>
      <c r="F4" s="14">
        <v>175</v>
      </c>
      <c r="G4" s="14">
        <v>178</v>
      </c>
      <c r="H4" s="14">
        <v>175</v>
      </c>
      <c r="I4" s="14"/>
      <c r="J4" s="14"/>
      <c r="K4" s="15">
        <v>4</v>
      </c>
      <c r="L4" s="15">
        <v>694</v>
      </c>
      <c r="M4" s="16">
        <v>173.5</v>
      </c>
      <c r="N4" s="17">
        <v>2</v>
      </c>
      <c r="O4" s="18">
        <v>175.5</v>
      </c>
    </row>
    <row r="5" spans="1:17" x14ac:dyDescent="0.25">
      <c r="A5" s="10" t="s">
        <v>58</v>
      </c>
      <c r="B5" s="11" t="s">
        <v>66</v>
      </c>
      <c r="C5" s="12">
        <v>45024</v>
      </c>
      <c r="D5" s="13" t="s">
        <v>48</v>
      </c>
      <c r="E5" s="14">
        <v>171</v>
      </c>
      <c r="F5" s="14">
        <v>177</v>
      </c>
      <c r="G5" s="14">
        <v>173</v>
      </c>
      <c r="H5" s="14">
        <v>172</v>
      </c>
      <c r="I5" s="14"/>
      <c r="J5" s="14"/>
      <c r="K5" s="15">
        <v>4</v>
      </c>
      <c r="L5" s="15">
        <v>693</v>
      </c>
      <c r="M5" s="16">
        <v>173.25</v>
      </c>
      <c r="N5" s="17">
        <v>2</v>
      </c>
      <c r="O5" s="18">
        <v>175.25</v>
      </c>
    </row>
    <row r="6" spans="1:17" x14ac:dyDescent="0.25">
      <c r="A6" s="10" t="s">
        <v>58</v>
      </c>
      <c r="B6" s="11" t="s">
        <v>66</v>
      </c>
      <c r="C6" s="12">
        <v>45038</v>
      </c>
      <c r="D6" s="13" t="s">
        <v>48</v>
      </c>
      <c r="E6" s="14">
        <v>166</v>
      </c>
      <c r="F6" s="14">
        <v>164</v>
      </c>
      <c r="G6" s="14">
        <v>157</v>
      </c>
      <c r="H6" s="14">
        <v>162</v>
      </c>
      <c r="I6" s="14"/>
      <c r="J6" s="14"/>
      <c r="K6" s="15">
        <v>4</v>
      </c>
      <c r="L6" s="15">
        <v>649</v>
      </c>
      <c r="M6" s="16">
        <v>162.25</v>
      </c>
      <c r="N6" s="17">
        <v>2</v>
      </c>
      <c r="O6" s="18">
        <v>164.25</v>
      </c>
    </row>
    <row r="7" spans="1:17" x14ac:dyDescent="0.25">
      <c r="A7" s="10" t="s">
        <v>58</v>
      </c>
      <c r="B7" s="11" t="s">
        <v>66</v>
      </c>
      <c r="C7" s="12">
        <v>45073</v>
      </c>
      <c r="D7" s="13" t="s">
        <v>48</v>
      </c>
      <c r="E7" s="14">
        <v>171</v>
      </c>
      <c r="F7" s="14">
        <v>168</v>
      </c>
      <c r="G7" s="14">
        <v>168</v>
      </c>
      <c r="H7" s="14">
        <v>177</v>
      </c>
      <c r="I7" s="14"/>
      <c r="J7" s="14"/>
      <c r="K7" s="15">
        <v>4</v>
      </c>
      <c r="L7" s="15">
        <v>684</v>
      </c>
      <c r="M7" s="16">
        <v>171</v>
      </c>
      <c r="N7" s="17">
        <v>2</v>
      </c>
      <c r="O7" s="18">
        <v>173</v>
      </c>
    </row>
    <row r="8" spans="1:17" x14ac:dyDescent="0.25">
      <c r="A8" s="10" t="s">
        <v>58</v>
      </c>
      <c r="B8" s="11" t="s">
        <v>66</v>
      </c>
      <c r="C8" s="12">
        <v>45083</v>
      </c>
      <c r="D8" s="13" t="s">
        <v>48</v>
      </c>
      <c r="E8" s="14">
        <v>179</v>
      </c>
      <c r="F8" s="14">
        <v>178</v>
      </c>
      <c r="G8" s="14">
        <v>180</v>
      </c>
      <c r="H8" s="14">
        <v>184</v>
      </c>
      <c r="I8" s="14"/>
      <c r="J8" s="14"/>
      <c r="K8" s="15">
        <v>4</v>
      </c>
      <c r="L8" s="15">
        <v>721</v>
      </c>
      <c r="M8" s="16">
        <v>180.25</v>
      </c>
      <c r="N8" s="17">
        <v>3</v>
      </c>
      <c r="O8" s="18">
        <v>183.25</v>
      </c>
    </row>
    <row r="9" spans="1:17" x14ac:dyDescent="0.25">
      <c r="A9" s="10" t="s">
        <v>58</v>
      </c>
      <c r="B9" s="11" t="s">
        <v>66</v>
      </c>
      <c r="C9" s="12">
        <v>45087</v>
      </c>
      <c r="D9" s="13" t="s">
        <v>48</v>
      </c>
      <c r="E9" s="14">
        <v>180</v>
      </c>
      <c r="F9" s="14">
        <v>178</v>
      </c>
      <c r="G9" s="14">
        <v>176</v>
      </c>
      <c r="H9" s="14">
        <v>177</v>
      </c>
      <c r="I9" s="14"/>
      <c r="J9" s="14"/>
      <c r="K9" s="15">
        <v>4</v>
      </c>
      <c r="L9" s="15">
        <v>711</v>
      </c>
      <c r="M9" s="16">
        <v>177.75</v>
      </c>
      <c r="N9" s="17">
        <v>2</v>
      </c>
      <c r="O9" s="18">
        <v>179.75</v>
      </c>
    </row>
    <row r="10" spans="1:17" x14ac:dyDescent="0.25">
      <c r="A10" s="10" t="s">
        <v>58</v>
      </c>
      <c r="B10" s="11" t="s">
        <v>66</v>
      </c>
      <c r="C10" s="12">
        <v>45101</v>
      </c>
      <c r="D10" s="13" t="s">
        <v>48</v>
      </c>
      <c r="E10" s="14">
        <v>163</v>
      </c>
      <c r="F10" s="14">
        <v>168</v>
      </c>
      <c r="G10" s="14">
        <v>170</v>
      </c>
      <c r="H10" s="14">
        <v>175</v>
      </c>
      <c r="I10" s="14"/>
      <c r="J10" s="14"/>
      <c r="K10" s="15">
        <v>4</v>
      </c>
      <c r="L10" s="15">
        <v>676</v>
      </c>
      <c r="M10" s="16">
        <v>169</v>
      </c>
      <c r="N10" s="17">
        <v>2</v>
      </c>
      <c r="O10" s="18">
        <v>171</v>
      </c>
    </row>
    <row r="11" spans="1:17" x14ac:dyDescent="0.25">
      <c r="A11" s="10" t="s">
        <v>58</v>
      </c>
      <c r="B11" s="11" t="s">
        <v>66</v>
      </c>
      <c r="C11" s="12">
        <v>45129</v>
      </c>
      <c r="D11" s="13" t="s">
        <v>48</v>
      </c>
      <c r="E11" s="14">
        <v>177</v>
      </c>
      <c r="F11" s="14">
        <v>176.001</v>
      </c>
      <c r="G11" s="14">
        <v>187</v>
      </c>
      <c r="H11" s="14">
        <v>179.001</v>
      </c>
      <c r="I11" s="14"/>
      <c r="J11" s="14"/>
      <c r="K11" s="15">
        <v>4</v>
      </c>
      <c r="L11" s="15">
        <v>719.00199999999995</v>
      </c>
      <c r="M11" s="16">
        <v>179.75049999999999</v>
      </c>
      <c r="N11" s="17">
        <v>3</v>
      </c>
      <c r="O11" s="18">
        <v>182.75049999999999</v>
      </c>
    </row>
    <row r="12" spans="1:17" x14ac:dyDescent="0.25">
      <c r="A12" s="10" t="s">
        <v>58</v>
      </c>
      <c r="B12" s="11" t="s">
        <v>66</v>
      </c>
      <c r="C12" s="12">
        <v>45136</v>
      </c>
      <c r="D12" s="13" t="s">
        <v>48</v>
      </c>
      <c r="E12" s="14">
        <v>166</v>
      </c>
      <c r="F12" s="14">
        <v>173</v>
      </c>
      <c r="G12" s="14">
        <v>172</v>
      </c>
      <c r="H12" s="14">
        <v>163</v>
      </c>
      <c r="I12" s="14">
        <v>168</v>
      </c>
      <c r="J12" s="14">
        <v>162</v>
      </c>
      <c r="K12" s="15">
        <v>6</v>
      </c>
      <c r="L12" s="15">
        <v>1004</v>
      </c>
      <c r="M12" s="16">
        <v>167.33333333333334</v>
      </c>
      <c r="N12" s="17">
        <v>4</v>
      </c>
      <c r="O12" s="18">
        <v>171.33333333333334</v>
      </c>
    </row>
    <row r="13" spans="1:17" x14ac:dyDescent="0.25">
      <c r="A13" s="10" t="s">
        <v>58</v>
      </c>
      <c r="B13" s="11" t="s">
        <v>66</v>
      </c>
      <c r="C13" s="12">
        <v>45150</v>
      </c>
      <c r="D13" s="13" t="s">
        <v>48</v>
      </c>
      <c r="E13" s="14">
        <v>173</v>
      </c>
      <c r="F13" s="14">
        <v>175</v>
      </c>
      <c r="G13" s="14">
        <v>166</v>
      </c>
      <c r="H13" s="14">
        <v>177</v>
      </c>
      <c r="I13" s="14"/>
      <c r="J13" s="14"/>
      <c r="K13" s="15">
        <v>4</v>
      </c>
      <c r="L13" s="15">
        <v>691</v>
      </c>
      <c r="M13" s="16">
        <v>172.75</v>
      </c>
      <c r="N13" s="17">
        <v>2</v>
      </c>
      <c r="O13" s="18">
        <v>174.75</v>
      </c>
    </row>
    <row r="14" spans="1:17" x14ac:dyDescent="0.25">
      <c r="A14" s="10" t="s">
        <v>58</v>
      </c>
      <c r="B14" s="11" t="s">
        <v>66</v>
      </c>
      <c r="C14" s="12">
        <v>45164</v>
      </c>
      <c r="D14" s="13" t="s">
        <v>48</v>
      </c>
      <c r="E14" s="14">
        <v>183</v>
      </c>
      <c r="F14" s="14">
        <v>180</v>
      </c>
      <c r="G14" s="14">
        <v>184</v>
      </c>
      <c r="H14" s="14">
        <v>183</v>
      </c>
      <c r="I14" s="14"/>
      <c r="J14" s="14"/>
      <c r="K14" s="15">
        <v>4</v>
      </c>
      <c r="L14" s="15">
        <v>730</v>
      </c>
      <c r="M14" s="16">
        <v>182.5</v>
      </c>
      <c r="N14" s="17">
        <v>10</v>
      </c>
      <c r="O14" s="18">
        <v>192.5</v>
      </c>
    </row>
    <row r="15" spans="1:17" x14ac:dyDescent="0.25">
      <c r="A15" s="10" t="s">
        <v>58</v>
      </c>
      <c r="B15" s="11" t="s">
        <v>66</v>
      </c>
      <c r="C15" s="12">
        <v>45192</v>
      </c>
      <c r="D15" s="13" t="s">
        <v>48</v>
      </c>
      <c r="E15" s="14">
        <v>177</v>
      </c>
      <c r="F15" s="14">
        <v>167</v>
      </c>
      <c r="G15" s="14">
        <v>165</v>
      </c>
      <c r="H15" s="14">
        <v>174</v>
      </c>
      <c r="I15" s="14"/>
      <c r="J15" s="14"/>
      <c r="K15" s="15">
        <v>4</v>
      </c>
      <c r="L15" s="15">
        <v>683</v>
      </c>
      <c r="M15" s="16">
        <v>170.75</v>
      </c>
      <c r="N15" s="17">
        <v>2</v>
      </c>
      <c r="O15" s="18">
        <v>172.75</v>
      </c>
    </row>
    <row r="16" spans="1:17" x14ac:dyDescent="0.25">
      <c r="A16" s="10" t="s">
        <v>77</v>
      </c>
      <c r="B16" s="11" t="s">
        <v>66</v>
      </c>
      <c r="C16" s="12">
        <v>45227</v>
      </c>
      <c r="D16" s="13" t="s">
        <v>48</v>
      </c>
      <c r="E16" s="14">
        <v>176</v>
      </c>
      <c r="F16" s="14">
        <v>184</v>
      </c>
      <c r="G16" s="14">
        <v>182</v>
      </c>
      <c r="H16" s="14">
        <v>184</v>
      </c>
      <c r="I16" s="14"/>
      <c r="J16" s="14"/>
      <c r="K16" s="15">
        <v>4</v>
      </c>
      <c r="L16" s="15">
        <v>726</v>
      </c>
      <c r="M16" s="16">
        <v>181.5</v>
      </c>
      <c r="N16" s="17">
        <v>2</v>
      </c>
      <c r="O16" s="18">
        <v>183.5</v>
      </c>
    </row>
    <row r="18" spans="11:15" x14ac:dyDescent="0.25">
      <c r="K18" s="8">
        <f>SUM(K2:K17)</f>
        <v>62</v>
      </c>
      <c r="L18" s="8">
        <f>SUM(L2:L17)</f>
        <v>10747.002</v>
      </c>
      <c r="M18" s="7">
        <f>SUM(L18/K18)</f>
        <v>173.33874193548388</v>
      </c>
      <c r="N18" s="8">
        <f>SUM(N2:N17)</f>
        <v>42</v>
      </c>
      <c r="O18" s="9">
        <f>SUM(M18+N18)</f>
        <v>215.33874193548388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5_3"/>
    <protectedRange algorithmName="SHA-512" hashValue="ON39YdpmFHfN9f47KpiRvqrKx0V9+erV1CNkpWzYhW/Qyc6aT8rEyCrvauWSYGZK2ia3o7vd3akF07acHAFpOA==" saltValue="yVW9XmDwTqEnmpSGai0KYg==" spinCount="100000" sqref="D3" name="Range1_1_3_4"/>
    <protectedRange algorithmName="SHA-512" hashValue="ON39YdpmFHfN9f47KpiRvqrKx0V9+erV1CNkpWzYhW/Qyc6aT8rEyCrvauWSYGZK2ia3o7vd3akF07acHAFpOA==" saltValue="yVW9XmDwTqEnmpSGai0KYg==" spinCount="100000" sqref="B16:C16 E16:J16" name="Range1_5"/>
    <protectedRange algorithmName="SHA-512" hashValue="ON39YdpmFHfN9f47KpiRvqrKx0V9+erV1CNkpWzYhW/Qyc6aT8rEyCrvauWSYGZK2ia3o7vd3akF07acHAFpOA==" saltValue="yVW9XmDwTqEnmpSGai0KYg==" spinCount="100000" sqref="D16" name="Range1_1_5"/>
  </protectedRanges>
  <hyperlinks>
    <hyperlink ref="Q1" location="'Texas 2023'!A1" display="Back to Ranking" xr:uid="{F3ACDCF6-7556-4466-9BDE-FE523E4CB3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D670C0-DF60-4558-90E7-8716339686B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32FF-C8F5-4D6D-890F-41D4BC8DDE4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103</v>
      </c>
      <c r="C2" s="60">
        <v>45115</v>
      </c>
      <c r="D2" s="61" t="s">
        <v>27</v>
      </c>
      <c r="E2" s="46">
        <v>138</v>
      </c>
      <c r="F2" s="46">
        <v>179</v>
      </c>
      <c r="G2" s="46">
        <v>184</v>
      </c>
      <c r="H2" s="46">
        <v>178</v>
      </c>
      <c r="I2" s="46"/>
      <c r="J2" s="46"/>
      <c r="K2" s="62">
        <v>4</v>
      </c>
      <c r="L2" s="62">
        <v>679</v>
      </c>
      <c r="M2" s="63">
        <v>169.75</v>
      </c>
      <c r="N2" s="64">
        <v>2</v>
      </c>
      <c r="O2" s="65">
        <v>171.75</v>
      </c>
    </row>
    <row r="3" spans="1:17" x14ac:dyDescent="0.25">
      <c r="A3" s="10" t="s">
        <v>22</v>
      </c>
      <c r="B3" s="11" t="s">
        <v>103</v>
      </c>
      <c r="C3" s="12">
        <v>45178</v>
      </c>
      <c r="D3" s="13" t="s">
        <v>27</v>
      </c>
      <c r="E3" s="14">
        <v>177</v>
      </c>
      <c r="F3" s="14">
        <v>181</v>
      </c>
      <c r="G3" s="14">
        <v>187</v>
      </c>
      <c r="H3" s="14">
        <v>176</v>
      </c>
      <c r="I3" s="14"/>
      <c r="J3" s="14"/>
      <c r="K3" s="15">
        <v>4</v>
      </c>
      <c r="L3" s="15">
        <v>721</v>
      </c>
      <c r="M3" s="16">
        <v>180.25</v>
      </c>
      <c r="N3" s="17">
        <v>4</v>
      </c>
      <c r="O3" s="18">
        <v>184.25</v>
      </c>
    </row>
    <row r="5" spans="1:17" x14ac:dyDescent="0.25">
      <c r="K5" s="8">
        <f>SUM(K2:K4)</f>
        <v>8</v>
      </c>
      <c r="L5" s="8">
        <f>SUM(L2:L4)</f>
        <v>1400</v>
      </c>
      <c r="M5" s="7">
        <f>SUM(L5/K5)</f>
        <v>175</v>
      </c>
      <c r="N5" s="8">
        <f>SUM(N2:N4)</f>
        <v>6</v>
      </c>
      <c r="O5" s="9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"/>
  </protectedRanges>
  <conditionalFormatting sqref="I2">
    <cfRule type="top10" dxfId="88" priority="2" rank="1"/>
  </conditionalFormatting>
  <conditionalFormatting sqref="J2">
    <cfRule type="top10" dxfId="87" priority="1" rank="1"/>
  </conditionalFormatting>
  <hyperlinks>
    <hyperlink ref="Q1" location="'Texas 2023'!A1" display="Back to Ranking" xr:uid="{FFC5D2C5-65F8-4F55-BAFF-0A78B704A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C7920-BA5A-4F9A-90C6-DE12864563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3F30-68F7-4CD4-8DF4-E0AD7CD05D1E}">
  <sheetPr codeName="Sheet44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39" t="s">
        <v>83</v>
      </c>
      <c r="C2" s="12">
        <v>45011</v>
      </c>
      <c r="D2" s="36" t="s">
        <v>73</v>
      </c>
      <c r="E2" s="36">
        <v>194</v>
      </c>
      <c r="F2" s="36">
        <v>187</v>
      </c>
      <c r="G2" s="36">
        <v>193</v>
      </c>
      <c r="H2" s="36">
        <v>186</v>
      </c>
      <c r="I2" s="36"/>
      <c r="J2" s="36"/>
      <c r="K2" s="36">
        <v>4</v>
      </c>
      <c r="L2" s="36">
        <v>760</v>
      </c>
      <c r="M2" s="37">
        <v>190</v>
      </c>
      <c r="N2" s="36">
        <v>6</v>
      </c>
      <c r="O2" s="37">
        <v>196</v>
      </c>
    </row>
    <row r="3" spans="1:17" x14ac:dyDescent="0.25">
      <c r="A3" s="56" t="s">
        <v>22</v>
      </c>
      <c r="B3" s="57" t="s">
        <v>83</v>
      </c>
      <c r="C3" s="48">
        <v>45034</v>
      </c>
      <c r="D3" s="49" t="s">
        <v>73</v>
      </c>
      <c r="E3" s="50">
        <v>188</v>
      </c>
      <c r="F3" s="50">
        <v>188</v>
      </c>
      <c r="G3" s="50">
        <v>176</v>
      </c>
      <c r="H3" s="50">
        <v>188</v>
      </c>
      <c r="I3" s="50"/>
      <c r="J3" s="50"/>
      <c r="K3" s="51">
        <v>4</v>
      </c>
      <c r="L3" s="51">
        <v>740</v>
      </c>
      <c r="M3" s="52">
        <v>185</v>
      </c>
      <c r="N3" s="53">
        <v>6</v>
      </c>
      <c r="O3" s="54">
        <v>191</v>
      </c>
    </row>
    <row r="4" spans="1:17" x14ac:dyDescent="0.25">
      <c r="A4" s="10" t="s">
        <v>22</v>
      </c>
      <c r="B4" s="11" t="s">
        <v>83</v>
      </c>
      <c r="C4" s="12">
        <v>45062</v>
      </c>
      <c r="D4" s="13" t="s">
        <v>73</v>
      </c>
      <c r="E4" s="14">
        <v>189</v>
      </c>
      <c r="F4" s="14">
        <v>195</v>
      </c>
      <c r="G4" s="14">
        <v>193</v>
      </c>
      <c r="H4" s="14">
        <v>191</v>
      </c>
      <c r="I4" s="14"/>
      <c r="J4" s="14"/>
      <c r="K4" s="15">
        <v>4</v>
      </c>
      <c r="L4" s="15">
        <v>768</v>
      </c>
      <c r="M4" s="16">
        <v>192</v>
      </c>
      <c r="N4" s="17">
        <v>6</v>
      </c>
      <c r="O4" s="18">
        <v>198</v>
      </c>
    </row>
    <row r="5" spans="1:17" x14ac:dyDescent="0.25">
      <c r="A5" s="10" t="s">
        <v>22</v>
      </c>
      <c r="B5" s="11" t="s">
        <v>83</v>
      </c>
      <c r="C5" s="12">
        <v>45074</v>
      </c>
      <c r="D5" s="13" t="s">
        <v>73</v>
      </c>
      <c r="E5" s="14">
        <v>190</v>
      </c>
      <c r="F5" s="14">
        <v>188</v>
      </c>
      <c r="G5" s="14">
        <v>190</v>
      </c>
      <c r="H5" s="14">
        <v>182</v>
      </c>
      <c r="I5" s="14"/>
      <c r="J5" s="14"/>
      <c r="K5" s="15">
        <v>4</v>
      </c>
      <c r="L5" s="15">
        <v>750</v>
      </c>
      <c r="M5" s="16">
        <v>187.5</v>
      </c>
      <c r="N5" s="17">
        <v>9</v>
      </c>
      <c r="O5" s="18">
        <v>196.5</v>
      </c>
    </row>
    <row r="6" spans="1:17" x14ac:dyDescent="0.25">
      <c r="A6" s="10" t="s">
        <v>22</v>
      </c>
      <c r="B6" s="11" t="s">
        <v>83</v>
      </c>
      <c r="C6" s="12">
        <v>45097</v>
      </c>
      <c r="D6" s="13" t="s">
        <v>73</v>
      </c>
      <c r="E6" s="14">
        <v>191</v>
      </c>
      <c r="F6" s="14">
        <v>195</v>
      </c>
      <c r="G6" s="14">
        <v>196</v>
      </c>
      <c r="H6" s="14">
        <v>192</v>
      </c>
      <c r="I6" s="14"/>
      <c r="J6" s="14"/>
      <c r="K6" s="15">
        <v>4</v>
      </c>
      <c r="L6" s="15">
        <v>774</v>
      </c>
      <c r="M6" s="16">
        <v>193.5</v>
      </c>
      <c r="N6" s="17">
        <v>4</v>
      </c>
      <c r="O6" s="18">
        <v>197.5</v>
      </c>
    </row>
    <row r="7" spans="1:17" x14ac:dyDescent="0.25">
      <c r="A7" s="10" t="s">
        <v>22</v>
      </c>
      <c r="B7" s="11" t="s">
        <v>83</v>
      </c>
      <c r="C7" s="12">
        <v>45102</v>
      </c>
      <c r="D7" s="13" t="s">
        <v>73</v>
      </c>
      <c r="E7" s="14">
        <v>186</v>
      </c>
      <c r="F7" s="14">
        <v>182</v>
      </c>
      <c r="G7" s="14">
        <v>193</v>
      </c>
      <c r="H7" s="14">
        <v>189</v>
      </c>
      <c r="I7" s="14"/>
      <c r="J7" s="14"/>
      <c r="K7" s="15">
        <v>4</v>
      </c>
      <c r="L7" s="15">
        <v>750</v>
      </c>
      <c r="M7" s="16">
        <v>187.5</v>
      </c>
      <c r="N7" s="17">
        <v>5</v>
      </c>
      <c r="O7" s="18">
        <v>192.5</v>
      </c>
    </row>
    <row r="8" spans="1:17" x14ac:dyDescent="0.25">
      <c r="A8" s="10" t="s">
        <v>22</v>
      </c>
      <c r="B8" s="11" t="s">
        <v>83</v>
      </c>
      <c r="C8" s="12">
        <v>45125</v>
      </c>
      <c r="D8" s="13" t="s">
        <v>73</v>
      </c>
      <c r="E8" s="14">
        <v>187</v>
      </c>
      <c r="F8" s="14">
        <v>188</v>
      </c>
      <c r="G8" s="14">
        <v>187</v>
      </c>
      <c r="H8" s="14">
        <v>183.001</v>
      </c>
      <c r="I8" s="14"/>
      <c r="J8" s="14"/>
      <c r="K8" s="15">
        <v>4</v>
      </c>
      <c r="L8" s="15">
        <v>745.00099999999998</v>
      </c>
      <c r="M8" s="16">
        <v>186.25024999999999</v>
      </c>
      <c r="N8" s="17">
        <v>4</v>
      </c>
      <c r="O8" s="18">
        <v>190.25024999999999</v>
      </c>
    </row>
    <row r="9" spans="1:17" x14ac:dyDescent="0.25">
      <c r="A9" s="10" t="s">
        <v>22</v>
      </c>
      <c r="B9" s="11" t="s">
        <v>83</v>
      </c>
      <c r="C9" s="12">
        <v>45130</v>
      </c>
      <c r="D9" s="13" t="s">
        <v>73</v>
      </c>
      <c r="E9" s="14">
        <v>190</v>
      </c>
      <c r="F9" s="14">
        <v>183</v>
      </c>
      <c r="G9" s="14">
        <v>183</v>
      </c>
      <c r="H9" s="14">
        <v>185</v>
      </c>
      <c r="I9" s="14"/>
      <c r="J9" s="14"/>
      <c r="K9" s="15">
        <v>4</v>
      </c>
      <c r="L9" s="15">
        <v>741</v>
      </c>
      <c r="M9" s="16">
        <v>185.25</v>
      </c>
      <c r="N9" s="17">
        <v>6</v>
      </c>
      <c r="O9" s="18">
        <v>191.25</v>
      </c>
    </row>
    <row r="10" spans="1:17" x14ac:dyDescent="0.25">
      <c r="A10" s="10" t="s">
        <v>22</v>
      </c>
      <c r="B10" s="11" t="s">
        <v>83</v>
      </c>
      <c r="C10" s="12">
        <v>45158</v>
      </c>
      <c r="D10" s="13" t="s">
        <v>73</v>
      </c>
      <c r="E10" s="14">
        <v>190</v>
      </c>
      <c r="F10" s="14">
        <v>188</v>
      </c>
      <c r="G10" s="14">
        <v>186</v>
      </c>
      <c r="H10" s="14">
        <v>190</v>
      </c>
      <c r="I10" s="14"/>
      <c r="J10" s="14"/>
      <c r="K10" s="15">
        <v>4</v>
      </c>
      <c r="L10" s="15">
        <v>754</v>
      </c>
      <c r="M10" s="16">
        <v>188.5</v>
      </c>
      <c r="N10" s="17">
        <v>4</v>
      </c>
      <c r="O10" s="18">
        <v>192.5</v>
      </c>
    </row>
    <row r="11" spans="1:17" x14ac:dyDescent="0.25">
      <c r="A11" s="10" t="s">
        <v>22</v>
      </c>
      <c r="B11" s="11" t="s">
        <v>83</v>
      </c>
      <c r="C11" s="12">
        <v>45188</v>
      </c>
      <c r="D11" s="13" t="s">
        <v>73</v>
      </c>
      <c r="E11" s="14">
        <v>186</v>
      </c>
      <c r="F11" s="14">
        <v>179</v>
      </c>
      <c r="G11" s="14">
        <v>179</v>
      </c>
      <c r="H11" s="14">
        <v>186</v>
      </c>
      <c r="I11" s="14"/>
      <c r="J11" s="14"/>
      <c r="K11" s="15">
        <v>4</v>
      </c>
      <c r="L11" s="15">
        <v>730</v>
      </c>
      <c r="M11" s="16">
        <v>182.5</v>
      </c>
      <c r="N11" s="17">
        <v>3</v>
      </c>
      <c r="O11" s="18">
        <v>185.5</v>
      </c>
    </row>
    <row r="12" spans="1:17" x14ac:dyDescent="0.25">
      <c r="A12" s="10" t="s">
        <v>22</v>
      </c>
      <c r="B12" s="11" t="s">
        <v>83</v>
      </c>
      <c r="C12" s="12">
        <v>45193</v>
      </c>
      <c r="D12" s="13" t="s">
        <v>73</v>
      </c>
      <c r="E12" s="14">
        <v>189</v>
      </c>
      <c r="F12" s="14">
        <v>191</v>
      </c>
      <c r="G12" s="14">
        <v>184</v>
      </c>
      <c r="H12" s="14">
        <v>181</v>
      </c>
      <c r="I12" s="14"/>
      <c r="J12" s="14"/>
      <c r="K12" s="15">
        <v>4</v>
      </c>
      <c r="L12" s="15">
        <v>745</v>
      </c>
      <c r="M12" s="16">
        <v>186.25</v>
      </c>
      <c r="N12" s="17">
        <v>3</v>
      </c>
      <c r="O12" s="18">
        <v>189.25</v>
      </c>
    </row>
    <row r="14" spans="1:17" x14ac:dyDescent="0.25">
      <c r="K14" s="8">
        <f>SUM(K2:K13)</f>
        <v>44</v>
      </c>
      <c r="L14" s="8">
        <f>SUM(L2:L13)</f>
        <v>8257.0010000000002</v>
      </c>
      <c r="M14" s="9">
        <f>SUM(L14/K14)</f>
        <v>187.65911363636363</v>
      </c>
      <c r="N14" s="8">
        <f>SUM(N2:N13)</f>
        <v>56</v>
      </c>
      <c r="O14" s="9">
        <f>SUM(M14+N14)</f>
        <v>243.65911363636363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E69E5928-956E-45C9-9571-D4759A70C9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BA27CA-F4B4-4CCE-A249-8D63CFDB35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E670-9ACD-47AA-BA9D-4E060A70E713}">
  <sheetPr codeName="Sheet9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46</v>
      </c>
      <c r="C2" s="12">
        <v>44982</v>
      </c>
      <c r="D2" s="13" t="s">
        <v>48</v>
      </c>
      <c r="E2" s="14">
        <v>182</v>
      </c>
      <c r="F2" s="14">
        <v>179</v>
      </c>
      <c r="G2" s="14">
        <v>188</v>
      </c>
      <c r="H2" s="14">
        <v>188</v>
      </c>
      <c r="I2" s="14"/>
      <c r="J2" s="14"/>
      <c r="K2" s="15">
        <v>4</v>
      </c>
      <c r="L2" s="15">
        <v>737</v>
      </c>
      <c r="M2" s="16">
        <v>184.25</v>
      </c>
      <c r="N2" s="17">
        <v>2</v>
      </c>
      <c r="O2" s="18">
        <v>186.25</v>
      </c>
    </row>
    <row r="3" spans="1:17" x14ac:dyDescent="0.25">
      <c r="A3" s="10" t="s">
        <v>41</v>
      </c>
      <c r="B3" s="11" t="s">
        <v>46</v>
      </c>
      <c r="C3" s="12">
        <v>44996</v>
      </c>
      <c r="D3" s="13" t="s">
        <v>48</v>
      </c>
      <c r="E3" s="14">
        <v>187</v>
      </c>
      <c r="F3" s="14">
        <v>176</v>
      </c>
      <c r="G3" s="14">
        <v>188</v>
      </c>
      <c r="H3" s="14">
        <v>182</v>
      </c>
      <c r="I3" s="14"/>
      <c r="J3" s="14"/>
      <c r="K3" s="15">
        <v>4</v>
      </c>
      <c r="L3" s="15">
        <v>733</v>
      </c>
      <c r="M3" s="16">
        <v>183.25</v>
      </c>
      <c r="N3" s="17">
        <v>6</v>
      </c>
      <c r="O3" s="18">
        <v>189.25</v>
      </c>
    </row>
    <row r="4" spans="1:17" x14ac:dyDescent="0.25">
      <c r="A4" s="10" t="s">
        <v>41</v>
      </c>
      <c r="B4" s="11" t="s">
        <v>46</v>
      </c>
      <c r="C4" s="12">
        <v>45010</v>
      </c>
      <c r="D4" s="13" t="s">
        <v>48</v>
      </c>
      <c r="E4" s="14">
        <v>173</v>
      </c>
      <c r="F4" s="14">
        <v>186</v>
      </c>
      <c r="G4" s="14">
        <v>185</v>
      </c>
      <c r="H4" s="14">
        <v>179</v>
      </c>
      <c r="I4" s="14"/>
      <c r="J4" s="14"/>
      <c r="K4" s="15">
        <v>4</v>
      </c>
      <c r="L4" s="15">
        <v>723</v>
      </c>
      <c r="M4" s="16">
        <v>180.75</v>
      </c>
      <c r="N4" s="17">
        <v>2</v>
      </c>
      <c r="O4" s="18">
        <v>182.75</v>
      </c>
    </row>
    <row r="5" spans="1:17" x14ac:dyDescent="0.25">
      <c r="A5" s="10" t="s">
        <v>41</v>
      </c>
      <c r="B5" s="11" t="s">
        <v>46</v>
      </c>
      <c r="C5" s="12">
        <v>45038</v>
      </c>
      <c r="D5" s="13" t="s">
        <v>48</v>
      </c>
      <c r="E5" s="14">
        <v>183</v>
      </c>
      <c r="F5" s="14">
        <v>186</v>
      </c>
      <c r="G5" s="14">
        <v>181</v>
      </c>
      <c r="H5" s="14">
        <v>187</v>
      </c>
      <c r="I5" s="14"/>
      <c r="J5" s="14"/>
      <c r="K5" s="15">
        <v>4</v>
      </c>
      <c r="L5" s="15">
        <v>737</v>
      </c>
      <c r="M5" s="16">
        <v>184.25</v>
      </c>
      <c r="N5" s="17">
        <v>8</v>
      </c>
      <c r="O5" s="18">
        <v>192.25</v>
      </c>
    </row>
    <row r="6" spans="1:17" x14ac:dyDescent="0.25">
      <c r="A6" s="10" t="s">
        <v>41</v>
      </c>
      <c r="B6" s="11" t="s">
        <v>46</v>
      </c>
      <c r="C6" s="12">
        <v>45087</v>
      </c>
      <c r="D6" s="13" t="s">
        <v>48</v>
      </c>
      <c r="E6" s="14">
        <v>187</v>
      </c>
      <c r="F6" s="14">
        <v>187</v>
      </c>
      <c r="G6" s="14">
        <v>182</v>
      </c>
      <c r="H6" s="14">
        <v>188</v>
      </c>
      <c r="I6" s="14"/>
      <c r="J6" s="14"/>
      <c r="K6" s="15">
        <v>4</v>
      </c>
      <c r="L6" s="15">
        <v>744</v>
      </c>
      <c r="M6" s="16">
        <v>186</v>
      </c>
      <c r="N6" s="17">
        <v>2</v>
      </c>
      <c r="O6" s="18">
        <v>188</v>
      </c>
    </row>
    <row r="7" spans="1:17" x14ac:dyDescent="0.25">
      <c r="A7" s="10" t="s">
        <v>41</v>
      </c>
      <c r="B7" s="11" t="s">
        <v>46</v>
      </c>
      <c r="C7" s="12">
        <v>45101</v>
      </c>
      <c r="D7" s="13" t="s">
        <v>48</v>
      </c>
      <c r="E7" s="14">
        <v>181</v>
      </c>
      <c r="F7" s="14">
        <v>186</v>
      </c>
      <c r="G7" s="14">
        <v>180</v>
      </c>
      <c r="H7" s="14">
        <v>175</v>
      </c>
      <c r="I7" s="14"/>
      <c r="J7" s="14"/>
      <c r="K7" s="15">
        <v>4</v>
      </c>
      <c r="L7" s="15">
        <v>722</v>
      </c>
      <c r="M7" s="16">
        <v>180.5</v>
      </c>
      <c r="N7" s="17">
        <v>4</v>
      </c>
      <c r="O7" s="18">
        <v>184.5</v>
      </c>
    </row>
    <row r="8" spans="1:17" x14ac:dyDescent="0.25">
      <c r="A8" s="10" t="s">
        <v>41</v>
      </c>
      <c r="B8" s="11" t="s">
        <v>46</v>
      </c>
      <c r="C8" s="12">
        <v>45115</v>
      </c>
      <c r="D8" s="13" t="s">
        <v>48</v>
      </c>
      <c r="E8" s="14">
        <v>184</v>
      </c>
      <c r="F8" s="14">
        <v>157</v>
      </c>
      <c r="G8" s="14">
        <v>189</v>
      </c>
      <c r="H8" s="14">
        <v>183</v>
      </c>
      <c r="I8" s="14"/>
      <c r="J8" s="14"/>
      <c r="K8" s="15">
        <v>4</v>
      </c>
      <c r="L8" s="15">
        <v>713</v>
      </c>
      <c r="M8" s="16">
        <v>178.25</v>
      </c>
      <c r="N8" s="17">
        <v>2</v>
      </c>
      <c r="O8" s="18">
        <v>180.25</v>
      </c>
    </row>
    <row r="9" spans="1:17" x14ac:dyDescent="0.25">
      <c r="A9" s="10" t="s">
        <v>41</v>
      </c>
      <c r="B9" s="11" t="s">
        <v>46</v>
      </c>
      <c r="C9" s="12">
        <v>45123</v>
      </c>
      <c r="D9" s="13" t="s">
        <v>48</v>
      </c>
      <c r="E9" s="14">
        <v>176</v>
      </c>
      <c r="F9" s="14">
        <v>188</v>
      </c>
      <c r="G9" s="14">
        <v>177</v>
      </c>
      <c r="H9" s="14">
        <v>184</v>
      </c>
      <c r="I9" s="14">
        <v>188</v>
      </c>
      <c r="J9" s="14">
        <v>186</v>
      </c>
      <c r="K9" s="15">
        <v>6</v>
      </c>
      <c r="L9" s="15">
        <v>1099</v>
      </c>
      <c r="M9" s="16">
        <v>183.16666666666666</v>
      </c>
      <c r="N9" s="17">
        <v>6</v>
      </c>
      <c r="O9" s="18">
        <v>189.16666666666666</v>
      </c>
    </row>
    <row r="10" spans="1:17" x14ac:dyDescent="0.25">
      <c r="A10" s="10" t="s">
        <v>41</v>
      </c>
      <c r="B10" s="11" t="s">
        <v>46</v>
      </c>
      <c r="C10" s="12">
        <v>45129</v>
      </c>
      <c r="D10" s="13" t="s">
        <v>48</v>
      </c>
      <c r="E10" s="14">
        <v>185</v>
      </c>
      <c r="F10" s="14">
        <v>184</v>
      </c>
      <c r="G10" s="14">
        <v>188</v>
      </c>
      <c r="H10" s="14">
        <v>185</v>
      </c>
      <c r="I10" s="14"/>
      <c r="J10" s="14"/>
      <c r="K10" s="15">
        <v>4</v>
      </c>
      <c r="L10" s="15">
        <v>742</v>
      </c>
      <c r="M10" s="16">
        <v>185.5</v>
      </c>
      <c r="N10" s="17">
        <v>3</v>
      </c>
      <c r="O10" s="18">
        <v>188.5</v>
      </c>
    </row>
    <row r="11" spans="1:17" x14ac:dyDescent="0.25">
      <c r="A11" s="10" t="s">
        <v>41</v>
      </c>
      <c r="B11" s="11" t="s">
        <v>46</v>
      </c>
      <c r="C11" s="12">
        <v>45136</v>
      </c>
      <c r="D11" s="13" t="s">
        <v>48</v>
      </c>
      <c r="E11" s="14">
        <v>175</v>
      </c>
      <c r="F11" s="14">
        <v>183</v>
      </c>
      <c r="G11" s="14">
        <v>181</v>
      </c>
      <c r="H11" s="14">
        <v>167</v>
      </c>
      <c r="I11" s="14">
        <v>159</v>
      </c>
      <c r="J11" s="14">
        <v>178</v>
      </c>
      <c r="K11" s="15">
        <v>6</v>
      </c>
      <c r="L11" s="15">
        <v>1043</v>
      </c>
      <c r="M11" s="16">
        <v>173.83333333333334</v>
      </c>
      <c r="N11" s="17">
        <v>4</v>
      </c>
      <c r="O11" s="18">
        <v>177.83333333333334</v>
      </c>
    </row>
    <row r="12" spans="1:17" x14ac:dyDescent="0.25">
      <c r="A12" s="10" t="s">
        <v>41</v>
      </c>
      <c r="B12" s="11" t="s">
        <v>46</v>
      </c>
      <c r="C12" s="12">
        <v>45150</v>
      </c>
      <c r="D12" s="13" t="s">
        <v>48</v>
      </c>
      <c r="E12" s="14">
        <v>176</v>
      </c>
      <c r="F12" s="14">
        <v>174</v>
      </c>
      <c r="G12" s="14">
        <v>178</v>
      </c>
      <c r="H12" s="14">
        <v>179</v>
      </c>
      <c r="I12" s="14"/>
      <c r="J12" s="14"/>
      <c r="K12" s="15">
        <v>4</v>
      </c>
      <c r="L12" s="15">
        <v>707</v>
      </c>
      <c r="M12" s="16">
        <v>176.75</v>
      </c>
      <c r="N12" s="17">
        <v>2</v>
      </c>
      <c r="O12" s="18">
        <v>178.75</v>
      </c>
    </row>
    <row r="13" spans="1:17" x14ac:dyDescent="0.25">
      <c r="A13" s="10" t="s">
        <v>41</v>
      </c>
      <c r="B13" s="11" t="s">
        <v>46</v>
      </c>
      <c r="C13" s="12">
        <v>45164</v>
      </c>
      <c r="D13" s="13" t="s">
        <v>48</v>
      </c>
      <c r="E13" s="14">
        <v>189</v>
      </c>
      <c r="F13" s="14">
        <v>181</v>
      </c>
      <c r="G13" s="14">
        <v>186</v>
      </c>
      <c r="H13" s="14">
        <v>184</v>
      </c>
      <c r="I13" s="14"/>
      <c r="J13" s="14"/>
      <c r="K13" s="15">
        <v>4</v>
      </c>
      <c r="L13" s="15">
        <v>740</v>
      </c>
      <c r="M13" s="16">
        <v>185</v>
      </c>
      <c r="N13" s="17">
        <v>6</v>
      </c>
      <c r="O13" s="18">
        <v>191</v>
      </c>
    </row>
    <row r="14" spans="1:17" x14ac:dyDescent="0.25">
      <c r="A14" s="10" t="s">
        <v>41</v>
      </c>
      <c r="B14" s="11" t="s">
        <v>46</v>
      </c>
      <c r="C14" s="12">
        <v>45178</v>
      </c>
      <c r="D14" s="13" t="s">
        <v>48</v>
      </c>
      <c r="E14" s="14">
        <v>184</v>
      </c>
      <c r="F14" s="14">
        <v>171</v>
      </c>
      <c r="G14" s="14">
        <v>178</v>
      </c>
      <c r="H14" s="14">
        <v>177</v>
      </c>
      <c r="I14" s="14"/>
      <c r="J14" s="14"/>
      <c r="K14" s="15">
        <v>4</v>
      </c>
      <c r="L14" s="15">
        <v>710</v>
      </c>
      <c r="M14" s="16">
        <v>177.5</v>
      </c>
      <c r="N14" s="17">
        <v>2</v>
      </c>
      <c r="O14" s="18">
        <v>179.5</v>
      </c>
    </row>
    <row r="15" spans="1:17" x14ac:dyDescent="0.25">
      <c r="A15" s="10" t="s">
        <v>72</v>
      </c>
      <c r="B15" s="11" t="s">
        <v>46</v>
      </c>
      <c r="C15" s="12">
        <v>45213</v>
      </c>
      <c r="D15" s="13" t="s">
        <v>48</v>
      </c>
      <c r="E15" s="14">
        <v>189</v>
      </c>
      <c r="F15" s="14">
        <v>187</v>
      </c>
      <c r="G15" s="14">
        <v>187</v>
      </c>
      <c r="H15" s="14">
        <v>189</v>
      </c>
      <c r="I15" s="14"/>
      <c r="J15" s="14"/>
      <c r="K15" s="15">
        <v>4</v>
      </c>
      <c r="L15" s="15">
        <v>752</v>
      </c>
      <c r="M15" s="16">
        <v>188</v>
      </c>
      <c r="N15" s="17">
        <v>9</v>
      </c>
      <c r="O15" s="18">
        <v>197</v>
      </c>
    </row>
    <row r="16" spans="1:17" x14ac:dyDescent="0.25">
      <c r="A16" s="10" t="s">
        <v>72</v>
      </c>
      <c r="B16" s="11" t="s">
        <v>46</v>
      </c>
      <c r="C16" s="12">
        <v>45227</v>
      </c>
      <c r="D16" s="13" t="s">
        <v>48</v>
      </c>
      <c r="E16" s="14">
        <v>193</v>
      </c>
      <c r="F16" s="14">
        <v>189</v>
      </c>
      <c r="G16" s="14">
        <v>190</v>
      </c>
      <c r="H16" s="14">
        <v>196</v>
      </c>
      <c r="I16" s="14"/>
      <c r="J16" s="14"/>
      <c r="K16" s="15">
        <v>4</v>
      </c>
      <c r="L16" s="15">
        <v>768</v>
      </c>
      <c r="M16" s="16">
        <v>192</v>
      </c>
      <c r="N16" s="17">
        <v>3</v>
      </c>
      <c r="O16" s="18">
        <v>195</v>
      </c>
    </row>
    <row r="17" spans="1:15" x14ac:dyDescent="0.25">
      <c r="A17" s="10" t="s">
        <v>72</v>
      </c>
      <c r="B17" s="11" t="s">
        <v>46</v>
      </c>
      <c r="C17" s="12">
        <v>45234</v>
      </c>
      <c r="D17" s="13" t="s">
        <v>48</v>
      </c>
      <c r="E17" s="14">
        <v>171</v>
      </c>
      <c r="F17" s="14">
        <v>166</v>
      </c>
      <c r="G17" s="14">
        <v>175</v>
      </c>
      <c r="H17" s="14">
        <v>170</v>
      </c>
      <c r="I17" s="14"/>
      <c r="J17" s="14"/>
      <c r="K17" s="15">
        <v>4</v>
      </c>
      <c r="L17" s="15">
        <v>682</v>
      </c>
      <c r="M17" s="16">
        <v>170.5</v>
      </c>
      <c r="N17" s="17">
        <v>5</v>
      </c>
      <c r="O17" s="18">
        <v>175.5</v>
      </c>
    </row>
    <row r="19" spans="1:15" x14ac:dyDescent="0.25">
      <c r="K19" s="8">
        <f>SUM(K2:K18)</f>
        <v>68</v>
      </c>
      <c r="L19" s="8">
        <f>SUM(L2:L18)</f>
        <v>12352</v>
      </c>
      <c r="M19" s="7">
        <f>SUM(L19/K19)</f>
        <v>181.64705882352942</v>
      </c>
      <c r="N19" s="8">
        <f>SUM(N2:N18)</f>
        <v>66</v>
      </c>
      <c r="O19" s="9">
        <f>SUM(M19+N19)</f>
        <v>247.64705882352942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H2:I2 A2:B2" name="Range1_4"/>
    <protectedRange algorithmName="SHA-512" hashValue="ON39YdpmFHfN9f47KpiRvqrKx0V9+erV1CNkpWzYhW/Qyc6aT8rEyCrvauWSYGZK2ia3o7vd3akF07acHAFpOA==" saltValue="yVW9XmDwTqEnmpSGai0KYg==" spinCount="100000" sqref="C2" name="Range1_1_3_2"/>
    <protectedRange algorithmName="SHA-512" hashValue="ON39YdpmFHfN9f47KpiRvqrKx0V9+erV1CNkpWzYhW/Qyc6aT8rEyCrvauWSYGZK2ia3o7vd3akF07acHAFpOA==" saltValue="yVW9XmDwTqEnmpSGai0KYg==" spinCount="100000" sqref="D2:G2" name="Range1_3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B16:C16" name="Range1_1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E16:J16" name="Range1_3"/>
  </protectedRanges>
  <hyperlinks>
    <hyperlink ref="Q1" location="'Texas 2023'!A1" display="Back to Ranking" xr:uid="{0D612E7D-F0D6-48BE-83C8-8F009DC90E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5A2C3A-7F12-481D-BCEE-642120666B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70D6-3BD9-430C-8E2C-A12F7EF01D91}">
  <sheetPr codeName="Sheet10"/>
  <dimension ref="A1:Q3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42</v>
      </c>
      <c r="C2" s="12">
        <v>44982</v>
      </c>
      <c r="D2" s="13" t="s">
        <v>48</v>
      </c>
      <c r="E2" s="14">
        <v>191</v>
      </c>
      <c r="F2" s="14">
        <v>194</v>
      </c>
      <c r="G2" s="14">
        <v>195</v>
      </c>
      <c r="H2" s="14">
        <v>188.001</v>
      </c>
      <c r="I2" s="14"/>
      <c r="J2" s="14"/>
      <c r="K2" s="15">
        <v>4</v>
      </c>
      <c r="L2" s="15">
        <v>768.00099999999998</v>
      </c>
      <c r="M2" s="16">
        <v>192.00024999999999</v>
      </c>
      <c r="N2" s="17">
        <v>11</v>
      </c>
      <c r="O2" s="18">
        <v>203.00024999999999</v>
      </c>
    </row>
    <row r="3" spans="1:17" x14ac:dyDescent="0.25">
      <c r="A3" s="10" t="s">
        <v>41</v>
      </c>
      <c r="B3" s="11" t="s">
        <v>42</v>
      </c>
      <c r="C3" s="12">
        <v>44996</v>
      </c>
      <c r="D3" s="13" t="s">
        <v>48</v>
      </c>
      <c r="E3" s="14">
        <v>186</v>
      </c>
      <c r="F3" s="14">
        <v>185</v>
      </c>
      <c r="G3" s="14">
        <v>186</v>
      </c>
      <c r="H3" s="14">
        <v>185</v>
      </c>
      <c r="I3" s="14"/>
      <c r="J3" s="14"/>
      <c r="K3" s="15">
        <v>4</v>
      </c>
      <c r="L3" s="15">
        <v>742</v>
      </c>
      <c r="M3" s="16">
        <v>185.5</v>
      </c>
      <c r="N3" s="17">
        <v>9</v>
      </c>
      <c r="O3" s="18">
        <v>194.5</v>
      </c>
    </row>
    <row r="4" spans="1:17" x14ac:dyDescent="0.25">
      <c r="A4" s="10" t="s">
        <v>41</v>
      </c>
      <c r="B4" s="11" t="s">
        <v>42</v>
      </c>
      <c r="C4" s="12">
        <v>45020</v>
      </c>
      <c r="D4" s="13" t="s">
        <v>48</v>
      </c>
      <c r="E4" s="14">
        <v>193</v>
      </c>
      <c r="F4" s="14">
        <v>193</v>
      </c>
      <c r="G4" s="14">
        <v>190</v>
      </c>
      <c r="H4" s="14">
        <v>192</v>
      </c>
      <c r="I4" s="14"/>
      <c r="J4" s="14"/>
      <c r="K4" s="15">
        <v>4</v>
      </c>
      <c r="L4" s="15">
        <v>768</v>
      </c>
      <c r="M4" s="16">
        <v>192</v>
      </c>
      <c r="N4" s="17">
        <v>5</v>
      </c>
      <c r="O4" s="18">
        <v>197</v>
      </c>
    </row>
    <row r="5" spans="1:17" x14ac:dyDescent="0.25">
      <c r="A5" s="10" t="s">
        <v>41</v>
      </c>
      <c r="B5" s="11" t="s">
        <v>42</v>
      </c>
      <c r="C5" s="12">
        <v>45024</v>
      </c>
      <c r="D5" s="13" t="s">
        <v>48</v>
      </c>
      <c r="E5" s="14">
        <v>194</v>
      </c>
      <c r="F5" s="14">
        <v>190.001</v>
      </c>
      <c r="G5" s="14">
        <v>193</v>
      </c>
      <c r="H5" s="14">
        <v>196</v>
      </c>
      <c r="I5" s="14"/>
      <c r="J5" s="14"/>
      <c r="K5" s="15">
        <v>4</v>
      </c>
      <c r="L5" s="15">
        <v>773.00099999999998</v>
      </c>
      <c r="M5" s="16">
        <v>193.25024999999999</v>
      </c>
      <c r="N5" s="17">
        <v>7</v>
      </c>
      <c r="O5" s="18">
        <v>200.25024999999999</v>
      </c>
    </row>
    <row r="6" spans="1:17" x14ac:dyDescent="0.25">
      <c r="A6" s="10" t="s">
        <v>41</v>
      </c>
      <c r="B6" s="11" t="s">
        <v>42</v>
      </c>
      <c r="C6" s="12">
        <v>45038</v>
      </c>
      <c r="D6" s="13" t="s">
        <v>48</v>
      </c>
      <c r="E6" s="14">
        <v>182</v>
      </c>
      <c r="F6" s="14">
        <v>190</v>
      </c>
      <c r="G6" s="14">
        <v>185</v>
      </c>
      <c r="H6" s="14">
        <v>185</v>
      </c>
      <c r="I6" s="14"/>
      <c r="J6" s="14"/>
      <c r="K6" s="15">
        <v>4</v>
      </c>
      <c r="L6" s="15">
        <v>742</v>
      </c>
      <c r="M6" s="16">
        <v>185.5</v>
      </c>
      <c r="N6" s="17">
        <v>9</v>
      </c>
      <c r="O6" s="18">
        <v>194.5</v>
      </c>
    </row>
    <row r="7" spans="1:17" x14ac:dyDescent="0.25">
      <c r="A7" s="10" t="s">
        <v>41</v>
      </c>
      <c r="B7" s="11" t="s">
        <v>42</v>
      </c>
      <c r="C7" s="12">
        <v>45048</v>
      </c>
      <c r="D7" s="13" t="s">
        <v>48</v>
      </c>
      <c r="E7" s="14">
        <v>185</v>
      </c>
      <c r="F7" s="14">
        <v>189</v>
      </c>
      <c r="G7" s="14">
        <v>194</v>
      </c>
      <c r="H7" s="14">
        <v>194</v>
      </c>
      <c r="I7" s="14"/>
      <c r="J7" s="14"/>
      <c r="K7" s="15">
        <v>4</v>
      </c>
      <c r="L7" s="15">
        <v>762</v>
      </c>
      <c r="M7" s="16">
        <v>190.5</v>
      </c>
      <c r="N7" s="17">
        <v>9</v>
      </c>
      <c r="O7" s="18">
        <v>199.5</v>
      </c>
    </row>
    <row r="8" spans="1:17" x14ac:dyDescent="0.25">
      <c r="A8" s="10" t="s">
        <v>41</v>
      </c>
      <c r="B8" s="11" t="s">
        <v>42</v>
      </c>
      <c r="C8" s="12">
        <v>45073</v>
      </c>
      <c r="D8" s="13" t="s">
        <v>48</v>
      </c>
      <c r="E8" s="14">
        <v>194</v>
      </c>
      <c r="F8" s="14">
        <v>194</v>
      </c>
      <c r="G8" s="14">
        <v>187</v>
      </c>
      <c r="H8" s="14">
        <v>189</v>
      </c>
      <c r="I8" s="14"/>
      <c r="J8" s="14"/>
      <c r="K8" s="15">
        <v>4</v>
      </c>
      <c r="L8" s="15">
        <v>764</v>
      </c>
      <c r="M8" s="16">
        <v>191</v>
      </c>
      <c r="N8" s="17">
        <v>13</v>
      </c>
      <c r="O8" s="18">
        <v>204</v>
      </c>
    </row>
    <row r="9" spans="1:17" x14ac:dyDescent="0.25">
      <c r="A9" s="10" t="s">
        <v>72</v>
      </c>
      <c r="B9" s="11" t="s">
        <v>42</v>
      </c>
      <c r="C9" s="12">
        <v>45074</v>
      </c>
      <c r="D9" s="13" t="s">
        <v>73</v>
      </c>
      <c r="E9" s="14">
        <v>194</v>
      </c>
      <c r="F9" s="14">
        <v>194</v>
      </c>
      <c r="G9" s="14">
        <v>195</v>
      </c>
      <c r="H9" s="14">
        <v>195</v>
      </c>
      <c r="I9" s="14"/>
      <c r="J9" s="14"/>
      <c r="K9" s="15">
        <v>4</v>
      </c>
      <c r="L9" s="15">
        <v>778</v>
      </c>
      <c r="M9" s="16">
        <v>194.5</v>
      </c>
      <c r="N9" s="17">
        <v>7</v>
      </c>
      <c r="O9" s="18">
        <v>201.5</v>
      </c>
    </row>
    <row r="10" spans="1:17" x14ac:dyDescent="0.25">
      <c r="A10" s="10" t="s">
        <v>41</v>
      </c>
      <c r="B10" s="11" t="s">
        <v>42</v>
      </c>
      <c r="C10" s="12">
        <v>45087</v>
      </c>
      <c r="D10" s="13" t="s">
        <v>48</v>
      </c>
      <c r="E10" s="14">
        <v>188</v>
      </c>
      <c r="F10" s="14">
        <v>188.001</v>
      </c>
      <c r="G10" s="14">
        <v>192</v>
      </c>
      <c r="H10" s="14">
        <v>173</v>
      </c>
      <c r="I10" s="14"/>
      <c r="J10" s="14"/>
      <c r="K10" s="15">
        <v>4</v>
      </c>
      <c r="L10" s="15">
        <v>741.00099999999998</v>
      </c>
      <c r="M10" s="16">
        <v>185.25024999999999</v>
      </c>
      <c r="N10" s="17">
        <v>2</v>
      </c>
      <c r="O10" s="18">
        <v>187.25024999999999</v>
      </c>
    </row>
    <row r="11" spans="1:17" x14ac:dyDescent="0.25">
      <c r="A11" s="10" t="s">
        <v>72</v>
      </c>
      <c r="B11" s="11" t="s">
        <v>42</v>
      </c>
      <c r="C11" s="12">
        <v>45088</v>
      </c>
      <c r="D11" s="13" t="s">
        <v>73</v>
      </c>
      <c r="E11" s="14">
        <v>191</v>
      </c>
      <c r="F11" s="14">
        <v>195</v>
      </c>
      <c r="G11" s="14">
        <v>198</v>
      </c>
      <c r="H11" s="14">
        <v>197</v>
      </c>
      <c r="I11" s="14">
        <v>195.001</v>
      </c>
      <c r="J11" s="14">
        <v>197</v>
      </c>
      <c r="K11" s="15">
        <v>6</v>
      </c>
      <c r="L11" s="15">
        <v>1173.001</v>
      </c>
      <c r="M11" s="16">
        <v>195.50016666666667</v>
      </c>
      <c r="N11" s="17">
        <v>16</v>
      </c>
      <c r="O11" s="18">
        <v>211.50016666666667</v>
      </c>
    </row>
    <row r="12" spans="1:17" x14ac:dyDescent="0.25">
      <c r="A12" s="10" t="s">
        <v>41</v>
      </c>
      <c r="B12" s="11" t="s">
        <v>42</v>
      </c>
      <c r="C12" s="12">
        <v>45115</v>
      </c>
      <c r="D12" s="13" t="s">
        <v>48</v>
      </c>
      <c r="E12" s="14">
        <v>192</v>
      </c>
      <c r="F12" s="14">
        <v>184</v>
      </c>
      <c r="G12" s="14">
        <v>195</v>
      </c>
      <c r="H12" s="14">
        <v>193</v>
      </c>
      <c r="I12" s="14"/>
      <c r="J12" s="14"/>
      <c r="K12" s="15">
        <v>4</v>
      </c>
      <c r="L12" s="15">
        <v>764</v>
      </c>
      <c r="M12" s="16">
        <v>191</v>
      </c>
      <c r="N12" s="17">
        <v>11</v>
      </c>
      <c r="O12" s="18">
        <v>202</v>
      </c>
    </row>
    <row r="13" spans="1:17" x14ac:dyDescent="0.25">
      <c r="A13" s="10" t="s">
        <v>41</v>
      </c>
      <c r="B13" s="11" t="s">
        <v>42</v>
      </c>
      <c r="C13" s="12">
        <v>45123</v>
      </c>
      <c r="D13" s="13" t="s">
        <v>48</v>
      </c>
      <c r="E13" s="14">
        <v>190</v>
      </c>
      <c r="F13" s="14">
        <v>192</v>
      </c>
      <c r="G13" s="14">
        <v>187</v>
      </c>
      <c r="H13" s="14">
        <v>189</v>
      </c>
      <c r="I13" s="14">
        <v>191</v>
      </c>
      <c r="J13" s="14">
        <v>193</v>
      </c>
      <c r="K13" s="15">
        <v>6</v>
      </c>
      <c r="L13" s="15">
        <v>1142</v>
      </c>
      <c r="M13" s="16">
        <v>190.33333333333334</v>
      </c>
      <c r="N13" s="17">
        <v>22</v>
      </c>
      <c r="O13" s="18">
        <v>212.33333333333334</v>
      </c>
    </row>
    <row r="14" spans="1:17" x14ac:dyDescent="0.25">
      <c r="A14" s="10" t="s">
        <v>41</v>
      </c>
      <c r="B14" s="11" t="s">
        <v>42</v>
      </c>
      <c r="C14" s="12">
        <v>45129</v>
      </c>
      <c r="D14" s="13" t="s">
        <v>48</v>
      </c>
      <c r="E14" s="14">
        <v>193</v>
      </c>
      <c r="F14" s="14">
        <v>191</v>
      </c>
      <c r="G14" s="14">
        <v>195</v>
      </c>
      <c r="H14" s="14">
        <v>194</v>
      </c>
      <c r="I14" s="14"/>
      <c r="J14" s="14"/>
      <c r="K14" s="15">
        <v>4</v>
      </c>
      <c r="L14" s="15">
        <v>773</v>
      </c>
      <c r="M14" s="16">
        <v>193.25</v>
      </c>
      <c r="N14" s="17">
        <v>11</v>
      </c>
      <c r="O14" s="18">
        <v>204.25</v>
      </c>
    </row>
    <row r="15" spans="1:17" x14ac:dyDescent="0.25">
      <c r="A15" s="10" t="s">
        <v>41</v>
      </c>
      <c r="B15" s="11" t="s">
        <v>42</v>
      </c>
      <c r="C15" s="12">
        <v>45136</v>
      </c>
      <c r="D15" s="13" t="s">
        <v>48</v>
      </c>
      <c r="E15" s="14">
        <v>195</v>
      </c>
      <c r="F15" s="14">
        <v>188</v>
      </c>
      <c r="G15" s="14">
        <v>192</v>
      </c>
      <c r="H15" s="14">
        <v>186.001</v>
      </c>
      <c r="I15" s="14">
        <v>190</v>
      </c>
      <c r="J15" s="14">
        <v>185</v>
      </c>
      <c r="K15" s="15">
        <v>6</v>
      </c>
      <c r="L15" s="15">
        <v>1136.001</v>
      </c>
      <c r="M15" s="16">
        <v>189.33349999999999</v>
      </c>
      <c r="N15" s="17">
        <v>26</v>
      </c>
      <c r="O15" s="18">
        <v>215.33349999999999</v>
      </c>
    </row>
    <row r="16" spans="1:17" x14ac:dyDescent="0.25">
      <c r="A16" s="10" t="s">
        <v>72</v>
      </c>
      <c r="B16" s="11" t="s">
        <v>42</v>
      </c>
      <c r="C16" s="12">
        <v>45158</v>
      </c>
      <c r="D16" s="13" t="s">
        <v>73</v>
      </c>
      <c r="E16" s="14">
        <v>195</v>
      </c>
      <c r="F16" s="14">
        <v>186</v>
      </c>
      <c r="G16" s="14">
        <v>190.001</v>
      </c>
      <c r="H16" s="14">
        <v>188</v>
      </c>
      <c r="I16" s="14"/>
      <c r="J16" s="14"/>
      <c r="K16" s="15">
        <v>4</v>
      </c>
      <c r="L16" s="15">
        <v>759.00099999999998</v>
      </c>
      <c r="M16" s="16">
        <v>189.75024999999999</v>
      </c>
      <c r="N16" s="17">
        <v>5</v>
      </c>
      <c r="O16" s="18">
        <v>194.75024999999999</v>
      </c>
    </row>
    <row r="17" spans="1:15" x14ac:dyDescent="0.25">
      <c r="A17" s="10" t="s">
        <v>41</v>
      </c>
      <c r="B17" s="11" t="s">
        <v>42</v>
      </c>
      <c r="C17" s="12">
        <v>45178</v>
      </c>
      <c r="D17" s="13" t="s">
        <v>48</v>
      </c>
      <c r="E17" s="14">
        <v>194</v>
      </c>
      <c r="F17" s="14">
        <v>190</v>
      </c>
      <c r="G17" s="14">
        <v>187</v>
      </c>
      <c r="H17" s="14">
        <v>187</v>
      </c>
      <c r="I17" s="14"/>
      <c r="J17" s="14"/>
      <c r="K17" s="15">
        <v>4</v>
      </c>
      <c r="L17" s="15">
        <v>758</v>
      </c>
      <c r="M17" s="16">
        <v>189.5</v>
      </c>
      <c r="N17" s="17">
        <v>13</v>
      </c>
      <c r="O17" s="18">
        <v>202.5</v>
      </c>
    </row>
    <row r="18" spans="1:15" x14ac:dyDescent="0.25">
      <c r="A18" s="10" t="s">
        <v>41</v>
      </c>
      <c r="B18" s="11" t="s">
        <v>42</v>
      </c>
      <c r="C18" s="12">
        <v>45202</v>
      </c>
      <c r="D18" s="13" t="s">
        <v>48</v>
      </c>
      <c r="E18" s="14">
        <v>195</v>
      </c>
      <c r="F18" s="14">
        <v>197</v>
      </c>
      <c r="G18" s="14">
        <v>197</v>
      </c>
      <c r="H18" s="14">
        <v>194</v>
      </c>
      <c r="I18" s="14"/>
      <c r="J18" s="14"/>
      <c r="K18" s="15">
        <v>4</v>
      </c>
      <c r="L18" s="15">
        <v>783</v>
      </c>
      <c r="M18" s="16">
        <v>195.75</v>
      </c>
      <c r="N18" s="17">
        <v>5</v>
      </c>
      <c r="O18" s="18">
        <v>200.75</v>
      </c>
    </row>
    <row r="19" spans="1:15" x14ac:dyDescent="0.25">
      <c r="A19" s="10" t="s">
        <v>72</v>
      </c>
      <c r="B19" s="11" t="s">
        <v>42</v>
      </c>
      <c r="C19" s="12">
        <v>45227</v>
      </c>
      <c r="D19" s="13" t="s">
        <v>48</v>
      </c>
      <c r="E19" s="14">
        <v>194</v>
      </c>
      <c r="F19" s="14">
        <v>192</v>
      </c>
      <c r="G19" s="14">
        <v>196</v>
      </c>
      <c r="H19" s="14">
        <v>191</v>
      </c>
      <c r="I19" s="14"/>
      <c r="J19" s="14"/>
      <c r="K19" s="15">
        <v>4</v>
      </c>
      <c r="L19" s="15">
        <v>773</v>
      </c>
      <c r="M19" s="16">
        <v>193.25</v>
      </c>
      <c r="N19" s="17">
        <v>6</v>
      </c>
      <c r="O19" s="18">
        <v>199.25</v>
      </c>
    </row>
    <row r="20" spans="1:15" x14ac:dyDescent="0.25">
      <c r="A20" s="69" t="s">
        <v>72</v>
      </c>
      <c r="B20" s="70" t="s">
        <v>42</v>
      </c>
      <c r="C20" s="71">
        <v>45241</v>
      </c>
      <c r="D20" s="72" t="s">
        <v>73</v>
      </c>
      <c r="E20" s="73">
        <v>191</v>
      </c>
      <c r="F20" s="73">
        <v>195</v>
      </c>
      <c r="G20" s="73">
        <v>194</v>
      </c>
      <c r="H20" s="73">
        <v>192</v>
      </c>
      <c r="I20" s="73">
        <v>191</v>
      </c>
      <c r="J20" s="73">
        <v>192</v>
      </c>
      <c r="K20" s="74">
        <v>6</v>
      </c>
      <c r="L20" s="74">
        <v>1155</v>
      </c>
      <c r="M20" s="75">
        <v>192.5</v>
      </c>
      <c r="N20" s="76">
        <v>12</v>
      </c>
      <c r="O20" s="77">
        <v>204.5</v>
      </c>
    </row>
    <row r="22" spans="1:15" x14ac:dyDescent="0.25">
      <c r="K22" s="8">
        <f>SUM(K2:K21)</f>
        <v>84</v>
      </c>
      <c r="L22" s="8">
        <f>SUM(L2:L21)</f>
        <v>16054.006000000001</v>
      </c>
      <c r="M22" s="7">
        <f>SUM(L22/K22)</f>
        <v>191.11911904761905</v>
      </c>
      <c r="N22" s="8">
        <f>SUM(N2:N21)</f>
        <v>199</v>
      </c>
      <c r="O22" s="9">
        <f>SUM(M22+N22)</f>
        <v>390.11911904761905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10" t="s">
        <v>22</v>
      </c>
      <c r="B26" s="11" t="s">
        <v>42</v>
      </c>
      <c r="C26" s="12">
        <v>45192</v>
      </c>
      <c r="D26" s="13" t="s">
        <v>48</v>
      </c>
      <c r="E26" s="14">
        <v>192</v>
      </c>
      <c r="F26" s="14">
        <v>191</v>
      </c>
      <c r="G26" s="14">
        <v>192</v>
      </c>
      <c r="H26" s="14">
        <v>187</v>
      </c>
      <c r="I26" s="14"/>
      <c r="J26" s="14"/>
      <c r="K26" s="15">
        <v>4</v>
      </c>
      <c r="L26" s="15">
        <v>762</v>
      </c>
      <c r="M26" s="16">
        <v>190.5</v>
      </c>
      <c r="N26" s="17">
        <v>9</v>
      </c>
      <c r="O26" s="18">
        <v>199.5</v>
      </c>
    </row>
    <row r="27" spans="1:15" x14ac:dyDescent="0.25">
      <c r="A27" s="10" t="s">
        <v>22</v>
      </c>
      <c r="B27" s="11" t="s">
        <v>42</v>
      </c>
      <c r="C27" s="12">
        <v>45199</v>
      </c>
      <c r="D27" s="13" t="s">
        <v>73</v>
      </c>
      <c r="E27" s="14">
        <v>187</v>
      </c>
      <c r="F27" s="14">
        <v>184</v>
      </c>
      <c r="G27" s="14">
        <v>188</v>
      </c>
      <c r="H27" s="14">
        <v>195</v>
      </c>
      <c r="I27" s="14">
        <v>191</v>
      </c>
      <c r="J27" s="14">
        <v>194</v>
      </c>
      <c r="K27" s="15">
        <v>6</v>
      </c>
      <c r="L27" s="15">
        <v>1139</v>
      </c>
      <c r="M27" s="16">
        <v>189.83333333333334</v>
      </c>
      <c r="N27" s="17">
        <v>10</v>
      </c>
      <c r="O27" s="18">
        <v>199.83333333333334</v>
      </c>
    </row>
    <row r="28" spans="1:15" x14ac:dyDescent="0.25">
      <c r="A28" s="10" t="s">
        <v>22</v>
      </c>
      <c r="B28" s="11" t="s">
        <v>42</v>
      </c>
      <c r="C28" s="12">
        <v>45221</v>
      </c>
      <c r="D28" s="13" t="s">
        <v>73</v>
      </c>
      <c r="E28" s="14">
        <v>193.001</v>
      </c>
      <c r="F28" s="14">
        <v>194</v>
      </c>
      <c r="G28" s="14">
        <v>192</v>
      </c>
      <c r="H28" s="14">
        <v>190</v>
      </c>
      <c r="I28" s="14"/>
      <c r="J28" s="14"/>
      <c r="K28" s="15">
        <v>4</v>
      </c>
      <c r="L28" s="15">
        <v>769.00099999999998</v>
      </c>
      <c r="M28" s="16">
        <v>192.25024999999999</v>
      </c>
      <c r="N28" s="17">
        <v>8</v>
      </c>
      <c r="O28" s="18">
        <v>200.25024999999999</v>
      </c>
    </row>
    <row r="30" spans="1:15" x14ac:dyDescent="0.25">
      <c r="K30" s="8">
        <f>SUM(K26:K29)</f>
        <v>14</v>
      </c>
      <c r="L30" s="8">
        <f>SUM(L26:L29)</f>
        <v>2670.0010000000002</v>
      </c>
      <c r="M30" s="7">
        <f>SUM(L30/K30)</f>
        <v>190.71435714285715</v>
      </c>
      <c r="N30" s="8">
        <f>SUM(N26:N29)</f>
        <v>27</v>
      </c>
      <c r="O30" s="9">
        <f>SUM(M30+N30)</f>
        <v>217.71435714285715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 B25" name="Range1_2"/>
    <protectedRange algorithmName="SHA-512" hashValue="ON39YdpmFHfN9f47KpiRvqrKx0V9+erV1CNkpWzYhW/Qyc6aT8rEyCrvauWSYGZK2ia3o7vd3akF07acHAFpOA==" saltValue="yVW9XmDwTqEnmpSGai0KYg==" spinCount="100000" sqref="H2:I2 A2:B2" name="Range1_4"/>
    <protectedRange algorithmName="SHA-512" hashValue="ON39YdpmFHfN9f47KpiRvqrKx0V9+erV1CNkpWzYhW/Qyc6aT8rEyCrvauWSYGZK2ia3o7vd3akF07acHAFpOA==" saltValue="yVW9XmDwTqEnmpSGai0KYg==" spinCount="100000" sqref="C2" name="Range1_1_3_2"/>
    <protectedRange algorithmName="SHA-512" hashValue="ON39YdpmFHfN9f47KpiRvqrKx0V9+erV1CNkpWzYhW/Qyc6aT8rEyCrvauWSYGZK2ia3o7vd3akF07acHAFpOA==" saltValue="yVW9XmDwTqEnmpSGai0KYg==" spinCount="100000" sqref="D2:G2" name="Range1_3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19:C19" name="Range1_1"/>
    <protectedRange algorithmName="SHA-512" hashValue="ON39YdpmFHfN9f47KpiRvqrKx0V9+erV1CNkpWzYhW/Qyc6aT8rEyCrvauWSYGZK2ia3o7vd3akF07acHAFpOA==" saltValue="yVW9XmDwTqEnmpSGai0KYg==" spinCount="100000" sqref="D19" name="Range1_1_1"/>
    <protectedRange algorithmName="SHA-512" hashValue="ON39YdpmFHfN9f47KpiRvqrKx0V9+erV1CNkpWzYhW/Qyc6aT8rEyCrvauWSYGZK2ia3o7vd3akF07acHAFpOA==" saltValue="yVW9XmDwTqEnmpSGai0KYg==" spinCount="100000" sqref="E19:J19" name="Range1_3"/>
  </protectedRanges>
  <hyperlinks>
    <hyperlink ref="Q1" location="'Texas 2023'!A1" display="Back to Ranking" xr:uid="{46511307-1702-445E-8DB1-7F134CB2C9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9791D6-A05D-4AC1-81C2-52EEF4642DCF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0687-69DD-4693-A3A9-AC34B2B325C9}">
  <sheetPr codeName="Sheet11"/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9.710937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55</v>
      </c>
      <c r="C2" s="12">
        <v>44982</v>
      </c>
      <c r="D2" s="13" t="s">
        <v>48</v>
      </c>
      <c r="E2" s="14">
        <v>194</v>
      </c>
      <c r="F2" s="14">
        <v>186</v>
      </c>
      <c r="G2" s="14">
        <v>195</v>
      </c>
      <c r="H2" s="14">
        <v>191</v>
      </c>
      <c r="I2" s="14"/>
      <c r="J2" s="14"/>
      <c r="K2" s="15">
        <v>4</v>
      </c>
      <c r="L2" s="15">
        <v>766</v>
      </c>
      <c r="M2" s="16">
        <v>191.5</v>
      </c>
      <c r="N2" s="17">
        <v>11</v>
      </c>
      <c r="O2" s="18">
        <v>202.5</v>
      </c>
    </row>
    <row r="3" spans="1:17" x14ac:dyDescent="0.25">
      <c r="A3" s="10" t="s">
        <v>54</v>
      </c>
      <c r="B3" s="11" t="s">
        <v>55</v>
      </c>
      <c r="C3" s="12">
        <v>44996</v>
      </c>
      <c r="D3" s="13" t="s">
        <v>48</v>
      </c>
      <c r="E3" s="14">
        <v>183</v>
      </c>
      <c r="F3" s="14">
        <v>187</v>
      </c>
      <c r="G3" s="14">
        <v>178</v>
      </c>
      <c r="H3" s="14">
        <v>180</v>
      </c>
      <c r="I3" s="14"/>
      <c r="J3" s="14"/>
      <c r="K3" s="15">
        <v>4</v>
      </c>
      <c r="L3" s="15">
        <v>728</v>
      </c>
      <c r="M3" s="16">
        <v>182</v>
      </c>
      <c r="N3" s="17">
        <v>5</v>
      </c>
      <c r="O3" s="18">
        <v>187</v>
      </c>
    </row>
    <row r="4" spans="1:17" x14ac:dyDescent="0.25">
      <c r="A4" s="10" t="s">
        <v>54</v>
      </c>
      <c r="B4" s="11" t="s">
        <v>55</v>
      </c>
      <c r="C4" s="12">
        <v>45010</v>
      </c>
      <c r="D4" s="13" t="s">
        <v>48</v>
      </c>
      <c r="E4" s="14">
        <v>187</v>
      </c>
      <c r="F4" s="14">
        <v>185</v>
      </c>
      <c r="G4" s="14">
        <v>185</v>
      </c>
      <c r="H4" s="14">
        <v>191</v>
      </c>
      <c r="I4" s="14"/>
      <c r="J4" s="14"/>
      <c r="K4" s="15">
        <v>4</v>
      </c>
      <c r="L4" s="15">
        <v>748</v>
      </c>
      <c r="M4" s="16">
        <v>187</v>
      </c>
      <c r="N4" s="17">
        <v>9</v>
      </c>
      <c r="O4" s="18">
        <v>196</v>
      </c>
    </row>
    <row r="5" spans="1:17" x14ac:dyDescent="0.25">
      <c r="A5" s="10" t="s">
        <v>54</v>
      </c>
      <c r="B5" s="11" t="s">
        <v>55</v>
      </c>
      <c r="C5" s="12">
        <v>45020</v>
      </c>
      <c r="D5" s="13" t="s">
        <v>48</v>
      </c>
      <c r="E5" s="14">
        <v>182</v>
      </c>
      <c r="F5" s="14">
        <v>186</v>
      </c>
      <c r="G5" s="14">
        <v>189.001</v>
      </c>
      <c r="H5" s="14">
        <v>186</v>
      </c>
      <c r="I5" s="14"/>
      <c r="J5" s="14"/>
      <c r="K5" s="15">
        <v>4</v>
      </c>
      <c r="L5" s="15">
        <v>743.00099999999998</v>
      </c>
      <c r="M5" s="16">
        <v>185.75024999999999</v>
      </c>
      <c r="N5" s="17">
        <v>4</v>
      </c>
      <c r="O5" s="18">
        <v>189.75024999999999</v>
      </c>
    </row>
    <row r="6" spans="1:17" x14ac:dyDescent="0.25">
      <c r="A6" s="10" t="s">
        <v>54</v>
      </c>
      <c r="B6" s="11" t="s">
        <v>55</v>
      </c>
      <c r="C6" s="12">
        <v>45038</v>
      </c>
      <c r="D6" s="13" t="s">
        <v>48</v>
      </c>
      <c r="E6" s="14">
        <v>176</v>
      </c>
      <c r="F6" s="14">
        <v>182</v>
      </c>
      <c r="G6" s="14">
        <v>176</v>
      </c>
      <c r="H6" s="14">
        <v>178</v>
      </c>
      <c r="I6" s="14"/>
      <c r="J6" s="14"/>
      <c r="K6" s="15">
        <v>4</v>
      </c>
      <c r="L6" s="15">
        <v>712</v>
      </c>
      <c r="M6" s="16">
        <v>178</v>
      </c>
      <c r="N6" s="17">
        <v>2</v>
      </c>
      <c r="O6" s="18">
        <v>180</v>
      </c>
    </row>
    <row r="7" spans="1:17" x14ac:dyDescent="0.25">
      <c r="A7" s="10" t="s">
        <v>54</v>
      </c>
      <c r="B7" s="11" t="s">
        <v>55</v>
      </c>
      <c r="C7" s="12">
        <v>45048</v>
      </c>
      <c r="D7" s="13" t="s">
        <v>48</v>
      </c>
      <c r="E7" s="14">
        <v>177</v>
      </c>
      <c r="F7" s="14">
        <v>178</v>
      </c>
      <c r="G7" s="14">
        <v>186</v>
      </c>
      <c r="H7" s="14">
        <v>186</v>
      </c>
      <c r="I7" s="14"/>
      <c r="J7" s="14"/>
      <c r="K7" s="15">
        <v>4</v>
      </c>
      <c r="L7" s="15">
        <v>727</v>
      </c>
      <c r="M7" s="16">
        <v>181.75</v>
      </c>
      <c r="N7" s="17">
        <v>2</v>
      </c>
      <c r="O7" s="18">
        <v>183.75</v>
      </c>
    </row>
    <row r="8" spans="1:17" x14ac:dyDescent="0.25">
      <c r="A8" s="10" t="s">
        <v>54</v>
      </c>
      <c r="B8" s="11" t="s">
        <v>55</v>
      </c>
      <c r="C8" s="12">
        <v>45073</v>
      </c>
      <c r="D8" s="13" t="s">
        <v>48</v>
      </c>
      <c r="E8" s="14">
        <v>183</v>
      </c>
      <c r="F8" s="14">
        <v>184</v>
      </c>
      <c r="G8" s="14">
        <v>186</v>
      </c>
      <c r="H8" s="14">
        <v>181</v>
      </c>
      <c r="I8" s="14"/>
      <c r="J8" s="14"/>
      <c r="K8" s="15">
        <v>4</v>
      </c>
      <c r="L8" s="15">
        <v>734</v>
      </c>
      <c r="M8" s="16">
        <v>183.5</v>
      </c>
      <c r="N8" s="17">
        <v>2</v>
      </c>
      <c r="O8" s="18">
        <v>185.5</v>
      </c>
    </row>
    <row r="9" spans="1:17" x14ac:dyDescent="0.25">
      <c r="A9" s="10" t="s">
        <v>54</v>
      </c>
      <c r="B9" s="11" t="s">
        <v>55</v>
      </c>
      <c r="C9" s="12">
        <v>45083</v>
      </c>
      <c r="D9" s="13" t="s">
        <v>48</v>
      </c>
      <c r="E9" s="14">
        <v>184</v>
      </c>
      <c r="F9" s="14">
        <v>194</v>
      </c>
      <c r="G9" s="14">
        <v>182</v>
      </c>
      <c r="H9" s="14">
        <v>185</v>
      </c>
      <c r="I9" s="14"/>
      <c r="J9" s="14"/>
      <c r="K9" s="15">
        <v>4</v>
      </c>
      <c r="L9" s="15">
        <v>745</v>
      </c>
      <c r="M9" s="16">
        <v>186.25</v>
      </c>
      <c r="N9" s="17">
        <v>4</v>
      </c>
      <c r="O9" s="18">
        <v>190.25</v>
      </c>
    </row>
    <row r="10" spans="1:17" x14ac:dyDescent="0.25">
      <c r="A10" s="10" t="s">
        <v>54</v>
      </c>
      <c r="B10" s="11" t="s">
        <v>55</v>
      </c>
      <c r="C10" s="12">
        <v>45087</v>
      </c>
      <c r="D10" s="13" t="s">
        <v>48</v>
      </c>
      <c r="E10" s="14">
        <v>179</v>
      </c>
      <c r="F10" s="14">
        <v>184.001</v>
      </c>
      <c r="G10" s="14">
        <v>180</v>
      </c>
      <c r="H10" s="14">
        <v>176</v>
      </c>
      <c r="I10" s="14"/>
      <c r="J10" s="14"/>
      <c r="K10" s="15">
        <v>4</v>
      </c>
      <c r="L10" s="15">
        <v>719.00099999999998</v>
      </c>
      <c r="M10" s="16">
        <v>179.75024999999999</v>
      </c>
      <c r="N10" s="17">
        <v>2</v>
      </c>
      <c r="O10" s="18">
        <v>181.75024999999999</v>
      </c>
    </row>
    <row r="11" spans="1:17" x14ac:dyDescent="0.25">
      <c r="A11" s="10" t="s">
        <v>54</v>
      </c>
      <c r="B11" s="11" t="s">
        <v>55</v>
      </c>
      <c r="C11" s="12">
        <v>45101</v>
      </c>
      <c r="D11" s="13" t="s">
        <v>48</v>
      </c>
      <c r="E11" s="14">
        <v>182</v>
      </c>
      <c r="F11" s="14">
        <v>176</v>
      </c>
      <c r="G11" s="14">
        <v>184</v>
      </c>
      <c r="H11" s="14">
        <v>181</v>
      </c>
      <c r="I11" s="14"/>
      <c r="J11" s="14"/>
      <c r="K11" s="15">
        <v>4</v>
      </c>
      <c r="L11" s="15">
        <v>723</v>
      </c>
      <c r="M11" s="16">
        <v>180.75</v>
      </c>
      <c r="N11" s="17">
        <v>2</v>
      </c>
      <c r="O11" s="18">
        <v>182.75</v>
      </c>
    </row>
    <row r="12" spans="1:17" x14ac:dyDescent="0.25">
      <c r="A12" s="10" t="s">
        <v>54</v>
      </c>
      <c r="B12" s="11" t="s">
        <v>55</v>
      </c>
      <c r="C12" s="12">
        <v>45115</v>
      </c>
      <c r="D12" s="13" t="s">
        <v>48</v>
      </c>
      <c r="E12" s="14">
        <v>181</v>
      </c>
      <c r="F12" s="14">
        <v>166</v>
      </c>
      <c r="G12" s="14">
        <v>178</v>
      </c>
      <c r="H12" s="14">
        <v>181</v>
      </c>
      <c r="I12" s="14"/>
      <c r="J12" s="14"/>
      <c r="K12" s="15">
        <v>4</v>
      </c>
      <c r="L12" s="15">
        <v>706</v>
      </c>
      <c r="M12" s="16">
        <v>176.5</v>
      </c>
      <c r="N12" s="17">
        <v>2</v>
      </c>
      <c r="O12" s="18">
        <v>178.5</v>
      </c>
    </row>
    <row r="13" spans="1:17" x14ac:dyDescent="0.25">
      <c r="A13" s="10" t="s">
        <v>54</v>
      </c>
      <c r="B13" s="11" t="s">
        <v>55</v>
      </c>
      <c r="C13" s="12">
        <v>45123</v>
      </c>
      <c r="D13" s="13" t="s">
        <v>48</v>
      </c>
      <c r="E13" s="14">
        <v>181</v>
      </c>
      <c r="F13" s="14">
        <v>182</v>
      </c>
      <c r="G13" s="14">
        <v>182</v>
      </c>
      <c r="H13" s="14">
        <v>186</v>
      </c>
      <c r="I13" s="14">
        <v>187</v>
      </c>
      <c r="J13" s="14">
        <v>193.001</v>
      </c>
      <c r="K13" s="15">
        <v>6</v>
      </c>
      <c r="L13" s="15">
        <v>1111.001</v>
      </c>
      <c r="M13" s="16">
        <v>185.16683333333333</v>
      </c>
      <c r="N13" s="17">
        <v>10</v>
      </c>
      <c r="O13" s="18">
        <v>195.16683333333333</v>
      </c>
    </row>
    <row r="14" spans="1:17" x14ac:dyDescent="0.25">
      <c r="A14" s="10" t="s">
        <v>54</v>
      </c>
      <c r="B14" s="11" t="s">
        <v>55</v>
      </c>
      <c r="C14" s="12">
        <v>45150</v>
      </c>
      <c r="D14" s="13" t="s">
        <v>48</v>
      </c>
      <c r="E14" s="14">
        <v>176</v>
      </c>
      <c r="F14" s="14">
        <v>183</v>
      </c>
      <c r="G14" s="14">
        <v>191</v>
      </c>
      <c r="H14" s="14">
        <v>186</v>
      </c>
      <c r="I14" s="14"/>
      <c r="J14" s="14"/>
      <c r="K14" s="15">
        <v>4</v>
      </c>
      <c r="L14" s="15">
        <v>736</v>
      </c>
      <c r="M14" s="16">
        <v>184</v>
      </c>
      <c r="N14" s="17">
        <v>5</v>
      </c>
      <c r="O14" s="18">
        <v>189</v>
      </c>
    </row>
    <row r="15" spans="1:17" x14ac:dyDescent="0.25">
      <c r="A15" s="10" t="s">
        <v>54</v>
      </c>
      <c r="B15" s="11" t="s">
        <v>55</v>
      </c>
      <c r="C15" s="12">
        <v>45164</v>
      </c>
      <c r="D15" s="13" t="s">
        <v>48</v>
      </c>
      <c r="E15" s="14">
        <v>179</v>
      </c>
      <c r="F15" s="14">
        <v>190</v>
      </c>
      <c r="G15" s="14">
        <v>179</v>
      </c>
      <c r="H15" s="14">
        <v>180</v>
      </c>
      <c r="I15" s="14"/>
      <c r="J15" s="14"/>
      <c r="K15" s="15">
        <v>4</v>
      </c>
      <c r="L15" s="15">
        <v>728</v>
      </c>
      <c r="M15" s="16">
        <v>182</v>
      </c>
      <c r="N15" s="17">
        <v>3</v>
      </c>
      <c r="O15" s="18">
        <v>185</v>
      </c>
    </row>
    <row r="16" spans="1:17" x14ac:dyDescent="0.25">
      <c r="A16" s="10" t="s">
        <v>54</v>
      </c>
      <c r="B16" s="11" t="s">
        <v>55</v>
      </c>
      <c r="C16" s="12">
        <v>45178</v>
      </c>
      <c r="D16" s="13" t="s">
        <v>48</v>
      </c>
      <c r="E16" s="14">
        <v>188</v>
      </c>
      <c r="F16" s="14">
        <v>186</v>
      </c>
      <c r="G16" s="14">
        <v>182</v>
      </c>
      <c r="H16" s="14">
        <v>182</v>
      </c>
      <c r="I16" s="14"/>
      <c r="J16" s="14"/>
      <c r="K16" s="15">
        <v>4</v>
      </c>
      <c r="L16" s="15">
        <v>738</v>
      </c>
      <c r="M16" s="16">
        <v>184.5</v>
      </c>
      <c r="N16" s="17">
        <v>3</v>
      </c>
      <c r="O16" s="18">
        <v>187.5</v>
      </c>
    </row>
    <row r="17" spans="1:15" x14ac:dyDescent="0.25">
      <c r="A17" s="10" t="s">
        <v>54</v>
      </c>
      <c r="B17" s="11" t="s">
        <v>55</v>
      </c>
      <c r="C17" s="12">
        <v>45192</v>
      </c>
      <c r="D17" s="13" t="s">
        <v>48</v>
      </c>
      <c r="E17" s="14">
        <v>184</v>
      </c>
      <c r="F17" s="14">
        <v>181</v>
      </c>
      <c r="G17" s="14">
        <v>180</v>
      </c>
      <c r="H17" s="14">
        <v>187</v>
      </c>
      <c r="I17" s="14"/>
      <c r="J17" s="14"/>
      <c r="K17" s="15">
        <v>4</v>
      </c>
      <c r="L17" s="15">
        <v>732</v>
      </c>
      <c r="M17" s="16">
        <v>183</v>
      </c>
      <c r="N17" s="17">
        <v>5</v>
      </c>
      <c r="O17" s="18">
        <v>188</v>
      </c>
    </row>
    <row r="18" spans="1:15" x14ac:dyDescent="0.25">
      <c r="A18" s="10" t="s">
        <v>76</v>
      </c>
      <c r="B18" s="11" t="s">
        <v>55</v>
      </c>
      <c r="C18" s="12">
        <v>45227</v>
      </c>
      <c r="D18" s="59" t="s">
        <v>48</v>
      </c>
      <c r="E18" s="14">
        <v>183</v>
      </c>
      <c r="F18" s="14">
        <v>185</v>
      </c>
      <c r="G18" s="14">
        <v>179</v>
      </c>
      <c r="H18" s="14">
        <v>187</v>
      </c>
      <c r="I18" s="14"/>
      <c r="J18" s="14"/>
      <c r="K18" s="15">
        <v>4</v>
      </c>
      <c r="L18" s="15">
        <v>734</v>
      </c>
      <c r="M18" s="16">
        <v>183.5</v>
      </c>
      <c r="N18" s="17">
        <v>4</v>
      </c>
      <c r="O18" s="18">
        <v>187.5</v>
      </c>
    </row>
    <row r="19" spans="1:15" x14ac:dyDescent="0.25">
      <c r="A19" s="10" t="s">
        <v>76</v>
      </c>
      <c r="B19" s="11" t="s">
        <v>55</v>
      </c>
      <c r="C19" s="12">
        <v>45234</v>
      </c>
      <c r="D19" s="59" t="s">
        <v>48</v>
      </c>
      <c r="E19" s="14">
        <v>184</v>
      </c>
      <c r="F19" s="14">
        <v>180</v>
      </c>
      <c r="G19" s="14">
        <v>178</v>
      </c>
      <c r="H19" s="14">
        <v>179</v>
      </c>
      <c r="I19" s="14"/>
      <c r="J19" s="14"/>
      <c r="K19" s="15">
        <v>4</v>
      </c>
      <c r="L19" s="15">
        <v>721</v>
      </c>
      <c r="M19" s="16">
        <v>180.25</v>
      </c>
      <c r="N19" s="17">
        <v>3</v>
      </c>
      <c r="O19" s="18">
        <v>183.25</v>
      </c>
    </row>
    <row r="21" spans="1:15" x14ac:dyDescent="0.25">
      <c r="K21" s="8">
        <f>SUM(K2:K20)</f>
        <v>74</v>
      </c>
      <c r="L21" s="8">
        <f>SUM(L2:L20)</f>
        <v>13551.003000000001</v>
      </c>
      <c r="M21" s="7">
        <f>SUM(L21/K21)</f>
        <v>183.12166216216218</v>
      </c>
      <c r="N21" s="8">
        <f>SUM(N2:N20)</f>
        <v>78</v>
      </c>
      <c r="O21" s="9">
        <f>SUM(M21+N21)</f>
        <v>261.12166216216218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4_2"/>
    <protectedRange algorithmName="SHA-512" hashValue="ON39YdpmFHfN9f47KpiRvqrKx0V9+erV1CNkpWzYhW/Qyc6aT8rEyCrvauWSYGZK2ia3o7vd3akF07acHAFpOA==" saltValue="yVW9XmDwTqEnmpSGai0KYg==" spinCount="100000" sqref="C2" name="Range1_1_2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2"/>
    <protectedRange algorithmName="SHA-512" hashValue="ON39YdpmFHfN9f47KpiRvqrKx0V9+erV1CNkpWzYhW/Qyc6aT8rEyCrvauWSYGZK2ia3o7vd3akF07acHAFpOA==" saltValue="yVW9XmDwTqEnmpSGai0KYg==" spinCount="100000" sqref="E4:J4 B4:C4" name="Range1_4_4"/>
    <protectedRange algorithmName="SHA-512" hashValue="ON39YdpmFHfN9f47KpiRvqrKx0V9+erV1CNkpWzYhW/Qyc6aT8rEyCrvauWSYGZK2ia3o7vd3akF07acHAFpOA==" saltValue="yVW9XmDwTqEnmpSGai0KYg==" spinCount="100000" sqref="D4" name="Range1_1_2_5"/>
    <protectedRange algorithmName="SHA-512" hashValue="ON39YdpmFHfN9f47KpiRvqrKx0V9+erV1CNkpWzYhW/Qyc6aT8rEyCrvauWSYGZK2ia3o7vd3akF07acHAFpOA==" saltValue="yVW9XmDwTqEnmpSGai0KYg==" spinCount="100000" sqref="E18:J18 B18:C18" name="Range1_4"/>
    <protectedRange algorithmName="SHA-512" hashValue="ON39YdpmFHfN9f47KpiRvqrKx0V9+erV1CNkpWzYhW/Qyc6aT8rEyCrvauWSYGZK2ia3o7vd3akF07acHAFpOA==" saltValue="yVW9XmDwTqEnmpSGai0KYg==" spinCount="100000" sqref="D18" name="Range1_1_3"/>
  </protectedRanges>
  <conditionalFormatting sqref="D2">
    <cfRule type="top10" dxfId="86" priority="25" rank="1"/>
  </conditionalFormatting>
  <hyperlinks>
    <hyperlink ref="Q1" location="'Texas 2023'!A1" display="Back to Ranking" xr:uid="{ABD40B7D-9806-4C80-A3E2-D5CE4F7DB1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1529F1-C856-4ED4-B646-9EFCE82FA1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74C9-5FDA-4485-862C-B814EDDCE3B8}">
  <sheetPr codeName="Sheet36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72</v>
      </c>
      <c r="B2" s="11" t="s">
        <v>71</v>
      </c>
      <c r="C2" s="12">
        <v>45006</v>
      </c>
      <c r="D2" s="13" t="s">
        <v>73</v>
      </c>
      <c r="E2" s="14">
        <v>184</v>
      </c>
      <c r="F2" s="14">
        <v>171</v>
      </c>
      <c r="G2" s="14">
        <v>171</v>
      </c>
      <c r="H2" s="14">
        <v>172</v>
      </c>
      <c r="I2" s="14"/>
      <c r="J2" s="14"/>
      <c r="K2" s="15">
        <v>4</v>
      </c>
      <c r="L2" s="15">
        <v>698</v>
      </c>
      <c r="M2" s="16">
        <v>174.5</v>
      </c>
      <c r="N2" s="17">
        <v>5</v>
      </c>
      <c r="O2" s="18">
        <v>179.5</v>
      </c>
    </row>
    <row r="3" spans="1:17" x14ac:dyDescent="0.25">
      <c r="A3" s="10" t="s">
        <v>72</v>
      </c>
      <c r="B3" s="36" t="s">
        <v>71</v>
      </c>
      <c r="C3" s="12">
        <v>45011</v>
      </c>
      <c r="D3" s="36" t="s">
        <v>73</v>
      </c>
      <c r="E3" s="36">
        <v>182</v>
      </c>
      <c r="F3" s="36">
        <v>185</v>
      </c>
      <c r="G3" s="36">
        <v>182</v>
      </c>
      <c r="H3" s="36">
        <v>178</v>
      </c>
      <c r="I3" s="36"/>
      <c r="J3" s="36"/>
      <c r="K3" s="36">
        <v>4</v>
      </c>
      <c r="L3" s="36">
        <v>727</v>
      </c>
      <c r="M3" s="36">
        <v>181.75</v>
      </c>
      <c r="N3" s="36">
        <v>2</v>
      </c>
      <c r="O3" s="36">
        <v>183.75</v>
      </c>
    </row>
    <row r="4" spans="1:17" x14ac:dyDescent="0.25">
      <c r="A4" s="56" t="s">
        <v>72</v>
      </c>
      <c r="B4" s="57" t="s">
        <v>71</v>
      </c>
      <c r="C4" s="48">
        <v>45034</v>
      </c>
      <c r="D4" s="49" t="s">
        <v>73</v>
      </c>
      <c r="E4" s="50">
        <v>186</v>
      </c>
      <c r="F4" s="50">
        <v>188</v>
      </c>
      <c r="G4" s="50">
        <v>188</v>
      </c>
      <c r="H4" s="50">
        <v>181</v>
      </c>
      <c r="I4" s="50"/>
      <c r="J4" s="50"/>
      <c r="K4" s="51">
        <v>4</v>
      </c>
      <c r="L4" s="51">
        <v>743</v>
      </c>
      <c r="M4" s="52">
        <v>185.75</v>
      </c>
      <c r="N4" s="53">
        <v>2</v>
      </c>
      <c r="O4" s="54">
        <v>187.75</v>
      </c>
    </row>
    <row r="5" spans="1:17" x14ac:dyDescent="0.25">
      <c r="A5" s="10" t="s">
        <v>72</v>
      </c>
      <c r="B5" s="11" t="s">
        <v>71</v>
      </c>
      <c r="C5" s="12">
        <v>45039</v>
      </c>
      <c r="D5" s="13" t="s">
        <v>73</v>
      </c>
      <c r="E5" s="14">
        <v>181</v>
      </c>
      <c r="F5" s="14">
        <v>186</v>
      </c>
      <c r="G5" s="14">
        <v>189</v>
      </c>
      <c r="H5" s="14">
        <v>189</v>
      </c>
      <c r="I5" s="14"/>
      <c r="J5" s="14"/>
      <c r="K5" s="15">
        <v>4</v>
      </c>
      <c r="L5" s="15">
        <v>745</v>
      </c>
      <c r="M5" s="16">
        <v>186.25</v>
      </c>
      <c r="N5" s="17">
        <v>5</v>
      </c>
      <c r="O5" s="18">
        <v>191.25</v>
      </c>
    </row>
    <row r="6" spans="1:17" x14ac:dyDescent="0.25">
      <c r="A6" s="10" t="s">
        <v>72</v>
      </c>
      <c r="B6" s="11" t="s">
        <v>71</v>
      </c>
      <c r="C6" s="12">
        <v>45062</v>
      </c>
      <c r="D6" s="13" t="s">
        <v>73</v>
      </c>
      <c r="E6" s="14">
        <v>182</v>
      </c>
      <c r="F6" s="14">
        <v>187</v>
      </c>
      <c r="G6" s="14">
        <v>192.001</v>
      </c>
      <c r="H6" s="14">
        <v>180</v>
      </c>
      <c r="I6" s="14"/>
      <c r="J6" s="14"/>
      <c r="K6" s="15">
        <v>4</v>
      </c>
      <c r="L6" s="15">
        <v>741.00099999999998</v>
      </c>
      <c r="M6" s="16">
        <v>185.25024999999999</v>
      </c>
      <c r="N6" s="17">
        <v>2</v>
      </c>
      <c r="O6" s="18">
        <v>187.25024999999999</v>
      </c>
    </row>
    <row r="7" spans="1:17" x14ac:dyDescent="0.25">
      <c r="A7" s="10" t="s">
        <v>72</v>
      </c>
      <c r="B7" s="11" t="s">
        <v>71</v>
      </c>
      <c r="C7" s="12">
        <v>45074</v>
      </c>
      <c r="D7" s="13" t="s">
        <v>73</v>
      </c>
      <c r="E7" s="14">
        <v>183</v>
      </c>
      <c r="F7" s="14">
        <v>179</v>
      </c>
      <c r="G7" s="14">
        <v>181</v>
      </c>
      <c r="H7" s="14">
        <v>183</v>
      </c>
      <c r="I7" s="14"/>
      <c r="J7" s="14"/>
      <c r="K7" s="15">
        <v>4</v>
      </c>
      <c r="L7" s="15">
        <v>726</v>
      </c>
      <c r="M7" s="16">
        <v>181.5</v>
      </c>
      <c r="N7" s="17">
        <v>2</v>
      </c>
      <c r="O7" s="18">
        <v>183.5</v>
      </c>
    </row>
    <row r="8" spans="1:17" x14ac:dyDescent="0.25">
      <c r="A8" s="10" t="s">
        <v>72</v>
      </c>
      <c r="B8" s="11" t="s">
        <v>71</v>
      </c>
      <c r="C8" s="12">
        <v>45088</v>
      </c>
      <c r="D8" s="13" t="s">
        <v>73</v>
      </c>
      <c r="E8" s="14">
        <v>182</v>
      </c>
      <c r="F8" s="14">
        <v>182</v>
      </c>
      <c r="G8" s="14">
        <v>184</v>
      </c>
      <c r="H8" s="14">
        <v>179</v>
      </c>
      <c r="I8" s="14">
        <v>177</v>
      </c>
      <c r="J8" s="14">
        <v>180</v>
      </c>
      <c r="K8" s="15">
        <v>6</v>
      </c>
      <c r="L8" s="15">
        <v>1084</v>
      </c>
      <c r="M8" s="16">
        <v>180.66666666666666</v>
      </c>
      <c r="N8" s="17">
        <v>4</v>
      </c>
      <c r="O8" s="18">
        <v>184.66666666666666</v>
      </c>
    </row>
    <row r="9" spans="1:17" x14ac:dyDescent="0.25">
      <c r="A9" s="10" t="s">
        <v>72</v>
      </c>
      <c r="B9" s="11" t="s">
        <v>71</v>
      </c>
      <c r="C9" s="12">
        <v>45097</v>
      </c>
      <c r="D9" s="13" t="s">
        <v>73</v>
      </c>
      <c r="E9" s="14">
        <v>189</v>
      </c>
      <c r="F9" s="14">
        <v>175</v>
      </c>
      <c r="G9" s="14">
        <v>180</v>
      </c>
      <c r="H9" s="14">
        <v>166</v>
      </c>
      <c r="I9" s="14"/>
      <c r="J9" s="14"/>
      <c r="K9" s="15">
        <v>4</v>
      </c>
      <c r="L9" s="15">
        <v>710</v>
      </c>
      <c r="M9" s="16">
        <v>177.5</v>
      </c>
      <c r="N9" s="17">
        <v>3</v>
      </c>
      <c r="O9" s="18">
        <v>180.5</v>
      </c>
    </row>
    <row r="10" spans="1:17" x14ac:dyDescent="0.25">
      <c r="A10" s="10" t="s">
        <v>72</v>
      </c>
      <c r="B10" s="11" t="s">
        <v>71</v>
      </c>
      <c r="C10" s="12">
        <v>45153</v>
      </c>
      <c r="D10" s="13" t="s">
        <v>73</v>
      </c>
      <c r="E10" s="14">
        <v>138</v>
      </c>
      <c r="F10" s="14">
        <v>65</v>
      </c>
      <c r="G10" s="14">
        <v>0</v>
      </c>
      <c r="H10" s="14">
        <v>0</v>
      </c>
      <c r="I10" s="14"/>
      <c r="J10" s="14"/>
      <c r="K10" s="15">
        <v>4</v>
      </c>
      <c r="L10" s="15">
        <v>203</v>
      </c>
      <c r="M10" s="16">
        <v>50.75</v>
      </c>
      <c r="N10" s="17">
        <v>4</v>
      </c>
      <c r="O10" s="18">
        <v>54.75</v>
      </c>
    </row>
    <row r="11" spans="1:17" x14ac:dyDescent="0.25">
      <c r="A11" s="10" t="s">
        <v>72</v>
      </c>
      <c r="B11" s="11" t="s">
        <v>71</v>
      </c>
      <c r="C11" s="12">
        <v>45158</v>
      </c>
      <c r="D11" s="13" t="s">
        <v>73</v>
      </c>
      <c r="E11" s="14">
        <v>189</v>
      </c>
      <c r="F11" s="14">
        <v>180</v>
      </c>
      <c r="G11" s="14">
        <v>190</v>
      </c>
      <c r="H11" s="14">
        <v>184</v>
      </c>
      <c r="I11" s="14"/>
      <c r="J11" s="14"/>
      <c r="K11" s="15">
        <v>4</v>
      </c>
      <c r="L11" s="15">
        <v>743</v>
      </c>
      <c r="M11" s="16">
        <v>185.75</v>
      </c>
      <c r="N11" s="17">
        <v>2</v>
      </c>
      <c r="O11" s="18">
        <v>187.75</v>
      </c>
    </row>
    <row r="12" spans="1:17" x14ac:dyDescent="0.25">
      <c r="A12" s="10" t="s">
        <v>72</v>
      </c>
      <c r="B12" s="11" t="s">
        <v>71</v>
      </c>
      <c r="C12" s="12">
        <v>45188</v>
      </c>
      <c r="D12" s="13" t="s">
        <v>73</v>
      </c>
      <c r="E12" s="14">
        <v>186</v>
      </c>
      <c r="F12" s="14">
        <v>192</v>
      </c>
      <c r="G12" s="14">
        <v>194</v>
      </c>
      <c r="H12" s="14">
        <v>194</v>
      </c>
      <c r="I12" s="14"/>
      <c r="J12" s="14"/>
      <c r="K12" s="15">
        <v>4</v>
      </c>
      <c r="L12" s="15">
        <v>766</v>
      </c>
      <c r="M12" s="16">
        <v>191.5</v>
      </c>
      <c r="N12" s="17">
        <v>5</v>
      </c>
      <c r="O12" s="18">
        <v>196.5</v>
      </c>
    </row>
    <row r="13" spans="1:17" x14ac:dyDescent="0.25">
      <c r="A13" s="10" t="s">
        <v>72</v>
      </c>
      <c r="B13" s="11" t="s">
        <v>71</v>
      </c>
      <c r="C13" s="12">
        <v>45193</v>
      </c>
      <c r="D13" s="13" t="s">
        <v>73</v>
      </c>
      <c r="E13" s="14">
        <v>195</v>
      </c>
      <c r="F13" s="14">
        <v>195</v>
      </c>
      <c r="G13" s="14">
        <v>193</v>
      </c>
      <c r="H13" s="14">
        <v>193</v>
      </c>
      <c r="I13" s="14"/>
      <c r="J13" s="14"/>
      <c r="K13" s="15">
        <v>4</v>
      </c>
      <c r="L13" s="15">
        <v>776</v>
      </c>
      <c r="M13" s="16">
        <v>194</v>
      </c>
      <c r="N13" s="17">
        <v>11</v>
      </c>
      <c r="O13" s="18">
        <v>205</v>
      </c>
    </row>
    <row r="14" spans="1:17" x14ac:dyDescent="0.25">
      <c r="A14" s="10" t="s">
        <v>72</v>
      </c>
      <c r="B14" s="11" t="s">
        <v>71</v>
      </c>
      <c r="C14" s="12">
        <v>45199</v>
      </c>
      <c r="D14" s="13" t="s">
        <v>73</v>
      </c>
      <c r="E14" s="14">
        <v>191</v>
      </c>
      <c r="F14" s="14">
        <v>188</v>
      </c>
      <c r="G14" s="14">
        <v>188</v>
      </c>
      <c r="H14" s="14">
        <v>190</v>
      </c>
      <c r="I14" s="14">
        <v>190</v>
      </c>
      <c r="J14" s="14">
        <v>190</v>
      </c>
      <c r="K14" s="15">
        <v>6</v>
      </c>
      <c r="L14" s="15">
        <v>1137</v>
      </c>
      <c r="M14" s="16">
        <v>189.5</v>
      </c>
      <c r="N14" s="17">
        <v>8</v>
      </c>
      <c r="O14" s="18">
        <v>197.5</v>
      </c>
    </row>
    <row r="15" spans="1:17" x14ac:dyDescent="0.25">
      <c r="A15" s="10" t="s">
        <v>72</v>
      </c>
      <c r="B15" s="11" t="s">
        <v>71</v>
      </c>
      <c r="C15" s="12">
        <v>45216</v>
      </c>
      <c r="D15" s="13" t="s">
        <v>73</v>
      </c>
      <c r="E15" s="14">
        <v>197</v>
      </c>
      <c r="F15" s="14">
        <v>193</v>
      </c>
      <c r="G15" s="14">
        <v>196</v>
      </c>
      <c r="H15" s="14">
        <v>196.00200000000001</v>
      </c>
      <c r="I15" s="14"/>
      <c r="J15" s="14"/>
      <c r="K15" s="15">
        <v>4</v>
      </c>
      <c r="L15" s="15">
        <v>782.00199999999995</v>
      </c>
      <c r="M15" s="16">
        <v>195.50049999999999</v>
      </c>
      <c r="N15" s="17">
        <v>4</v>
      </c>
      <c r="O15" s="18">
        <v>199.50049999999999</v>
      </c>
    </row>
    <row r="16" spans="1:17" x14ac:dyDescent="0.25">
      <c r="A16" s="10" t="s">
        <v>72</v>
      </c>
      <c r="B16" s="11" t="s">
        <v>71</v>
      </c>
      <c r="C16" s="12">
        <v>45221</v>
      </c>
      <c r="D16" s="13" t="s">
        <v>73</v>
      </c>
      <c r="E16" s="14">
        <v>196</v>
      </c>
      <c r="F16" s="14">
        <v>191</v>
      </c>
      <c r="G16" s="14">
        <v>193</v>
      </c>
      <c r="H16" s="14">
        <v>193.001</v>
      </c>
      <c r="I16" s="14"/>
      <c r="J16" s="14"/>
      <c r="K16" s="15">
        <v>4</v>
      </c>
      <c r="L16" s="15">
        <v>773.00099999999998</v>
      </c>
      <c r="M16" s="16">
        <v>193.25024999999999</v>
      </c>
      <c r="N16" s="17">
        <v>3</v>
      </c>
      <c r="O16" s="18">
        <v>196.25024999999999</v>
      </c>
    </row>
    <row r="17" spans="1:15" x14ac:dyDescent="0.25">
      <c r="A17" s="69" t="s">
        <v>72</v>
      </c>
      <c r="B17" s="70" t="s">
        <v>71</v>
      </c>
      <c r="C17" s="71">
        <v>45241</v>
      </c>
      <c r="D17" s="72" t="s">
        <v>73</v>
      </c>
      <c r="E17" s="73">
        <v>187</v>
      </c>
      <c r="F17" s="73">
        <v>190</v>
      </c>
      <c r="G17" s="73">
        <v>197</v>
      </c>
      <c r="H17" s="73">
        <v>189</v>
      </c>
      <c r="I17" s="73">
        <v>189</v>
      </c>
      <c r="J17" s="73">
        <v>196</v>
      </c>
      <c r="K17" s="74">
        <v>6</v>
      </c>
      <c r="L17" s="74">
        <v>1148</v>
      </c>
      <c r="M17" s="75">
        <v>191.33333333333334</v>
      </c>
      <c r="N17" s="76">
        <v>10</v>
      </c>
      <c r="O17" s="77">
        <v>201.33333333333334</v>
      </c>
    </row>
    <row r="19" spans="1:15" x14ac:dyDescent="0.25">
      <c r="K19" s="8">
        <f>SUM(K2:K18)</f>
        <v>70</v>
      </c>
      <c r="L19" s="8">
        <f>SUM(L2:L18)</f>
        <v>12502.004000000001</v>
      </c>
      <c r="M19" s="7">
        <f>SUM(L19/K19)</f>
        <v>178.60005714285717</v>
      </c>
      <c r="N19" s="8">
        <f>SUM(N2:N18)</f>
        <v>72</v>
      </c>
      <c r="O19" s="9">
        <f>SUM(M19+N19)</f>
        <v>250.60005714285717</v>
      </c>
    </row>
    <row r="22" spans="1:15" ht="30" x14ac:dyDescent="0.25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25">
      <c r="A23" s="10" t="s">
        <v>22</v>
      </c>
      <c r="B23" s="11" t="s">
        <v>71</v>
      </c>
      <c r="C23" s="12">
        <v>45130</v>
      </c>
      <c r="D23" s="13" t="s">
        <v>73</v>
      </c>
      <c r="E23" s="14">
        <v>159</v>
      </c>
      <c r="F23" s="14">
        <v>171</v>
      </c>
      <c r="G23" s="14">
        <v>180</v>
      </c>
      <c r="H23" s="14">
        <v>164</v>
      </c>
      <c r="I23" s="14"/>
      <c r="J23" s="14"/>
      <c r="K23" s="15">
        <v>4</v>
      </c>
      <c r="L23" s="15">
        <v>674</v>
      </c>
      <c r="M23" s="16">
        <v>168.5</v>
      </c>
      <c r="N23" s="17">
        <v>3</v>
      </c>
      <c r="O23" s="18">
        <v>171.5</v>
      </c>
    </row>
    <row r="25" spans="1:15" x14ac:dyDescent="0.25">
      <c r="K25" s="8">
        <f>SUM(K23:K24)</f>
        <v>4</v>
      </c>
      <c r="L25" s="8">
        <f>SUM(L23:L24)</f>
        <v>674</v>
      </c>
      <c r="M25" s="7">
        <f>SUM(L25/K25)</f>
        <v>168.5</v>
      </c>
      <c r="N25" s="8">
        <f>SUM(N23:N24)</f>
        <v>3</v>
      </c>
      <c r="O25" s="9">
        <f>SUM(M25+N25)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 B22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Texas 2023'!A1" display="Back to Ranking" xr:uid="{42C4599F-C56D-4E85-A798-4EF433977E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57435E-8559-46BD-9ADF-28276D3D5733}">
          <x14:formula1>
            <xm:f>'C:\Users\abra2\Desktop\ABRA Files and More\AUTO BENCH REST ASSOCIATION FILE\ABRA 2019\Georgia\[Georgia Results 01 19 20.xlsm]DATA SHEET'!#REF!</xm:f>
          </x14:formula1>
          <xm:sqref>B1 B22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6E6D-5ACA-467B-AF49-84C7E189FE9D}">
  <sheetPr codeName="Sheet12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29</v>
      </c>
      <c r="C2" s="12">
        <v>44940</v>
      </c>
      <c r="D2" s="13" t="s">
        <v>27</v>
      </c>
      <c r="E2" s="14">
        <v>180</v>
      </c>
      <c r="F2" s="14">
        <v>185</v>
      </c>
      <c r="G2" s="14">
        <v>187</v>
      </c>
      <c r="H2" s="14">
        <v>190</v>
      </c>
      <c r="I2" s="14"/>
      <c r="J2" s="14"/>
      <c r="K2" s="15">
        <v>4</v>
      </c>
      <c r="L2" s="15">
        <v>742</v>
      </c>
      <c r="M2" s="16">
        <v>185.5</v>
      </c>
      <c r="N2" s="17">
        <v>8</v>
      </c>
      <c r="O2" s="18">
        <v>193.5</v>
      </c>
    </row>
    <row r="3" spans="1:17" x14ac:dyDescent="0.25">
      <c r="A3" s="10" t="s">
        <v>22</v>
      </c>
      <c r="B3" s="11" t="s">
        <v>29</v>
      </c>
      <c r="C3" s="12">
        <v>44996</v>
      </c>
      <c r="D3" s="13" t="s">
        <v>70</v>
      </c>
      <c r="E3" s="14">
        <v>177</v>
      </c>
      <c r="F3" s="14">
        <v>162</v>
      </c>
      <c r="G3" s="14">
        <v>170</v>
      </c>
      <c r="H3" s="14">
        <v>174</v>
      </c>
      <c r="I3" s="14"/>
      <c r="J3" s="14"/>
      <c r="K3" s="15">
        <f t="shared" ref="K3" si="0">COUNT(E3:J3)</f>
        <v>4</v>
      </c>
      <c r="L3" s="15">
        <f t="shared" ref="L3" si="1">SUM(E3:J3)</f>
        <v>683</v>
      </c>
      <c r="M3" s="16">
        <f t="shared" ref="M3" si="2">IFERROR(L3/K3,0)</f>
        <v>170.75</v>
      </c>
      <c r="N3" s="17">
        <v>2</v>
      </c>
      <c r="O3" s="18">
        <f t="shared" ref="O3" si="3">SUM(M3+N3)</f>
        <v>172.75</v>
      </c>
    </row>
    <row r="4" spans="1:17" x14ac:dyDescent="0.25">
      <c r="A4" s="10" t="s">
        <v>22</v>
      </c>
      <c r="B4" s="11" t="s">
        <v>29</v>
      </c>
      <c r="C4" s="12">
        <v>45087</v>
      </c>
      <c r="D4" s="13" t="s">
        <v>27</v>
      </c>
      <c r="E4" s="14">
        <v>188</v>
      </c>
      <c r="F4" s="14">
        <v>190</v>
      </c>
      <c r="G4" s="14">
        <v>185</v>
      </c>
      <c r="H4" s="14">
        <v>193</v>
      </c>
      <c r="I4" s="14"/>
      <c r="J4" s="14"/>
      <c r="K4" s="15">
        <v>4</v>
      </c>
      <c r="L4" s="15">
        <v>756</v>
      </c>
      <c r="M4" s="16">
        <v>189</v>
      </c>
      <c r="N4" s="17">
        <v>13</v>
      </c>
      <c r="O4" s="18">
        <v>202</v>
      </c>
    </row>
    <row r="5" spans="1:17" x14ac:dyDescent="0.25">
      <c r="A5" s="10" t="s">
        <v>22</v>
      </c>
      <c r="B5" s="11" t="s">
        <v>29</v>
      </c>
      <c r="C5" s="12">
        <v>45115</v>
      </c>
      <c r="D5" s="13" t="s">
        <v>27</v>
      </c>
      <c r="E5" s="14">
        <v>188</v>
      </c>
      <c r="F5" s="14">
        <v>185</v>
      </c>
      <c r="G5" s="14">
        <v>189</v>
      </c>
      <c r="H5" s="14">
        <v>188</v>
      </c>
      <c r="I5" s="14"/>
      <c r="J5" s="14"/>
      <c r="K5" s="15">
        <v>4</v>
      </c>
      <c r="L5" s="15">
        <v>750</v>
      </c>
      <c r="M5" s="16">
        <v>187.5</v>
      </c>
      <c r="N5" s="17">
        <v>9</v>
      </c>
      <c r="O5" s="18">
        <v>196.5</v>
      </c>
    </row>
    <row r="6" spans="1:17" x14ac:dyDescent="0.25">
      <c r="A6" s="10" t="s">
        <v>22</v>
      </c>
      <c r="B6" s="11" t="s">
        <v>29</v>
      </c>
      <c r="C6" s="12">
        <v>45150</v>
      </c>
      <c r="D6" s="13" t="s">
        <v>27</v>
      </c>
      <c r="E6" s="14">
        <v>180</v>
      </c>
      <c r="F6" s="14">
        <v>176</v>
      </c>
      <c r="G6" s="14">
        <v>185</v>
      </c>
      <c r="H6" s="14">
        <v>187</v>
      </c>
      <c r="I6" s="14"/>
      <c r="J6" s="14"/>
      <c r="K6" s="15">
        <v>4</v>
      </c>
      <c r="L6" s="15">
        <v>728</v>
      </c>
      <c r="M6" s="16">
        <v>182</v>
      </c>
      <c r="N6" s="17">
        <v>11</v>
      </c>
      <c r="O6" s="18">
        <v>193</v>
      </c>
    </row>
    <row r="7" spans="1:17" x14ac:dyDescent="0.25">
      <c r="A7" s="10" t="s">
        <v>22</v>
      </c>
      <c r="B7" s="11" t="s">
        <v>29</v>
      </c>
      <c r="C7" s="12">
        <v>45178</v>
      </c>
      <c r="D7" s="13" t="s">
        <v>27</v>
      </c>
      <c r="E7" s="14">
        <v>184</v>
      </c>
      <c r="F7" s="14">
        <v>181</v>
      </c>
      <c r="G7" s="14">
        <v>189</v>
      </c>
      <c r="H7" s="14">
        <v>186</v>
      </c>
      <c r="I7" s="14"/>
      <c r="J7" s="14"/>
      <c r="K7" s="15">
        <v>4</v>
      </c>
      <c r="L7" s="15">
        <v>740</v>
      </c>
      <c r="M7" s="16">
        <v>185</v>
      </c>
      <c r="N7" s="17">
        <v>13</v>
      </c>
      <c r="O7" s="18">
        <v>198</v>
      </c>
    </row>
    <row r="9" spans="1:17" x14ac:dyDescent="0.25">
      <c r="K9" s="8">
        <f>SUM(K1:K8)</f>
        <v>24</v>
      </c>
      <c r="L9" s="8">
        <f>SUM(L1:L8)</f>
        <v>4399</v>
      </c>
      <c r="M9" s="7">
        <f>SUM(L9/K9)</f>
        <v>183.29166666666666</v>
      </c>
      <c r="N9" s="8">
        <f>SUM(N1:N8)</f>
        <v>56</v>
      </c>
      <c r="O9" s="9">
        <f>SUM(M9+N9)</f>
        <v>239.29166666666666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3" name="Range1_9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I2">
    <cfRule type="top10" dxfId="85" priority="14" rank="1"/>
  </conditionalFormatting>
  <conditionalFormatting sqref="I3">
    <cfRule type="top10" dxfId="84" priority="8" rank="1"/>
  </conditionalFormatting>
  <conditionalFormatting sqref="I5">
    <cfRule type="top10" dxfId="83" priority="2" rank="1"/>
  </conditionalFormatting>
  <conditionalFormatting sqref="J2">
    <cfRule type="top10" dxfId="82" priority="13" rank="1"/>
  </conditionalFormatting>
  <conditionalFormatting sqref="J3">
    <cfRule type="top10" dxfId="81" priority="7" rank="1"/>
  </conditionalFormatting>
  <conditionalFormatting sqref="J5">
    <cfRule type="top10" dxfId="80" priority="1" rank="1"/>
  </conditionalFormatting>
  <hyperlinks>
    <hyperlink ref="Q1" location="'Texas 2023'!A1" display="Back to Ranking" xr:uid="{E902215D-CDEE-49D4-8EB8-A014BFFE68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7CA77-399A-4042-A3F8-E9929B5FA2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EDB8-CF50-4D4C-9D40-8B39F79EC1BE}">
  <sheetPr codeName="Sheet13"/>
  <dimension ref="A1:Q2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50</v>
      </c>
      <c r="C2" s="12">
        <v>44982</v>
      </c>
      <c r="D2" s="13" t="s">
        <v>48</v>
      </c>
      <c r="E2" s="14">
        <v>194</v>
      </c>
      <c r="F2" s="14">
        <v>192</v>
      </c>
      <c r="G2" s="14">
        <v>195</v>
      </c>
      <c r="H2" s="14">
        <v>193</v>
      </c>
      <c r="I2" s="14"/>
      <c r="J2" s="14"/>
      <c r="K2" s="15">
        <v>4</v>
      </c>
      <c r="L2" s="15">
        <v>774</v>
      </c>
      <c r="M2" s="16">
        <v>193.5</v>
      </c>
      <c r="N2" s="17">
        <v>8</v>
      </c>
      <c r="O2" s="18">
        <v>201.5</v>
      </c>
    </row>
    <row r="3" spans="1:17" x14ac:dyDescent="0.25">
      <c r="A3" s="10" t="s">
        <v>22</v>
      </c>
      <c r="B3" s="11" t="s">
        <v>50</v>
      </c>
      <c r="C3" s="12">
        <v>44996</v>
      </c>
      <c r="D3" s="13" t="s">
        <v>48</v>
      </c>
      <c r="E3" s="14">
        <v>186</v>
      </c>
      <c r="F3" s="14">
        <v>189</v>
      </c>
      <c r="G3" s="14">
        <v>190</v>
      </c>
      <c r="H3" s="14">
        <v>174</v>
      </c>
      <c r="I3" s="14"/>
      <c r="J3" s="14"/>
      <c r="K3" s="15">
        <v>4</v>
      </c>
      <c r="L3" s="15">
        <v>739</v>
      </c>
      <c r="M3" s="16">
        <v>184.75</v>
      </c>
      <c r="N3" s="17">
        <v>11</v>
      </c>
      <c r="O3" s="18">
        <v>195.75</v>
      </c>
    </row>
    <row r="4" spans="1:17" x14ac:dyDescent="0.25">
      <c r="A4" s="10" t="s">
        <v>22</v>
      </c>
      <c r="B4" s="11" t="s">
        <v>50</v>
      </c>
      <c r="C4" s="12">
        <v>45010</v>
      </c>
      <c r="D4" s="13" t="s">
        <v>48</v>
      </c>
      <c r="E4" s="14">
        <v>185</v>
      </c>
      <c r="F4" s="14">
        <v>186</v>
      </c>
      <c r="G4" s="14">
        <v>183</v>
      </c>
      <c r="H4" s="14">
        <v>187</v>
      </c>
      <c r="I4" s="14"/>
      <c r="J4" s="14"/>
      <c r="K4" s="15">
        <v>4</v>
      </c>
      <c r="L4" s="15">
        <v>741</v>
      </c>
      <c r="M4" s="16">
        <v>185.25</v>
      </c>
      <c r="N4" s="17">
        <v>6</v>
      </c>
      <c r="O4" s="18">
        <v>191.25</v>
      </c>
    </row>
    <row r="5" spans="1:17" x14ac:dyDescent="0.25">
      <c r="A5" s="10" t="s">
        <v>22</v>
      </c>
      <c r="B5" s="11" t="s">
        <v>50</v>
      </c>
      <c r="C5" s="12">
        <v>45020</v>
      </c>
      <c r="D5" s="13" t="s">
        <v>48</v>
      </c>
      <c r="E5" s="14">
        <v>189</v>
      </c>
      <c r="F5" s="14">
        <v>187</v>
      </c>
      <c r="G5" s="14">
        <v>181</v>
      </c>
      <c r="H5" s="14">
        <v>190</v>
      </c>
      <c r="I5" s="14"/>
      <c r="J5" s="14"/>
      <c r="K5" s="15">
        <v>4</v>
      </c>
      <c r="L5" s="15">
        <v>747</v>
      </c>
      <c r="M5" s="16">
        <v>186.75</v>
      </c>
      <c r="N5" s="17">
        <v>4</v>
      </c>
      <c r="O5" s="18">
        <v>190.75</v>
      </c>
    </row>
    <row r="6" spans="1:17" x14ac:dyDescent="0.25">
      <c r="A6" s="10" t="s">
        <v>22</v>
      </c>
      <c r="B6" s="11" t="s">
        <v>50</v>
      </c>
      <c r="C6" s="12">
        <v>45024</v>
      </c>
      <c r="D6" s="13" t="s">
        <v>48</v>
      </c>
      <c r="E6" s="14">
        <v>188</v>
      </c>
      <c r="F6" s="14">
        <v>188</v>
      </c>
      <c r="G6" s="14">
        <v>179</v>
      </c>
      <c r="H6" s="14">
        <v>181</v>
      </c>
      <c r="I6" s="14"/>
      <c r="J6" s="14"/>
      <c r="K6" s="15">
        <v>4</v>
      </c>
      <c r="L6" s="15">
        <v>736</v>
      </c>
      <c r="M6" s="16">
        <v>184</v>
      </c>
      <c r="N6" s="17">
        <v>2</v>
      </c>
      <c r="O6" s="18">
        <v>186</v>
      </c>
    </row>
    <row r="7" spans="1:17" x14ac:dyDescent="0.25">
      <c r="A7" s="10" t="s">
        <v>22</v>
      </c>
      <c r="B7" s="11" t="s">
        <v>50</v>
      </c>
      <c r="C7" s="12">
        <v>45048</v>
      </c>
      <c r="D7" s="13" t="s">
        <v>48</v>
      </c>
      <c r="E7" s="14">
        <v>193</v>
      </c>
      <c r="F7" s="14">
        <v>189</v>
      </c>
      <c r="G7" s="14">
        <v>194</v>
      </c>
      <c r="H7" s="14">
        <v>190.001</v>
      </c>
      <c r="I7" s="14"/>
      <c r="J7" s="14"/>
      <c r="K7" s="15">
        <v>4</v>
      </c>
      <c r="L7" s="15">
        <v>766.00099999999998</v>
      </c>
      <c r="M7" s="16">
        <v>191.50024999999999</v>
      </c>
      <c r="N7" s="17">
        <v>9</v>
      </c>
      <c r="O7" s="18">
        <v>200.50024999999999</v>
      </c>
    </row>
    <row r="8" spans="1:17" x14ac:dyDescent="0.25">
      <c r="A8" s="10" t="s">
        <v>22</v>
      </c>
      <c r="B8" s="11" t="s">
        <v>50</v>
      </c>
      <c r="C8" s="12">
        <v>45073</v>
      </c>
      <c r="D8" s="13" t="s">
        <v>48</v>
      </c>
      <c r="E8" s="14">
        <v>183</v>
      </c>
      <c r="F8" s="14">
        <v>183</v>
      </c>
      <c r="G8" s="14">
        <v>180</v>
      </c>
      <c r="H8" s="14">
        <v>183</v>
      </c>
      <c r="I8" s="14"/>
      <c r="J8" s="14"/>
      <c r="K8" s="15">
        <v>4</v>
      </c>
      <c r="L8" s="15">
        <v>729</v>
      </c>
      <c r="M8" s="16">
        <v>182.25</v>
      </c>
      <c r="N8" s="17">
        <v>4</v>
      </c>
      <c r="O8" s="18">
        <v>186.25</v>
      </c>
    </row>
    <row r="9" spans="1:17" x14ac:dyDescent="0.25">
      <c r="A9" s="10" t="s">
        <v>22</v>
      </c>
      <c r="B9" s="11" t="s">
        <v>50</v>
      </c>
      <c r="C9" s="12">
        <v>45083</v>
      </c>
      <c r="D9" s="13" t="s">
        <v>48</v>
      </c>
      <c r="E9" s="14">
        <v>194</v>
      </c>
      <c r="F9" s="14">
        <v>194</v>
      </c>
      <c r="G9" s="14">
        <v>193</v>
      </c>
      <c r="H9" s="14">
        <v>192</v>
      </c>
      <c r="I9" s="14"/>
      <c r="J9" s="14"/>
      <c r="K9" s="15">
        <v>4</v>
      </c>
      <c r="L9" s="15">
        <v>773</v>
      </c>
      <c r="M9" s="16">
        <v>193.25</v>
      </c>
      <c r="N9" s="17">
        <v>13</v>
      </c>
      <c r="O9" s="18">
        <v>206.25</v>
      </c>
    </row>
    <row r="10" spans="1:17" x14ac:dyDescent="0.25">
      <c r="A10" s="10" t="s">
        <v>22</v>
      </c>
      <c r="B10" s="11" t="s">
        <v>50</v>
      </c>
      <c r="C10" s="12">
        <v>45087</v>
      </c>
      <c r="D10" s="13" t="s">
        <v>48</v>
      </c>
      <c r="E10" s="14">
        <v>186</v>
      </c>
      <c r="F10" s="14">
        <v>192</v>
      </c>
      <c r="G10" s="14">
        <v>187</v>
      </c>
      <c r="H10" s="14">
        <v>187</v>
      </c>
      <c r="I10" s="14"/>
      <c r="J10" s="14"/>
      <c r="K10" s="15">
        <v>4</v>
      </c>
      <c r="L10" s="15">
        <v>752</v>
      </c>
      <c r="M10" s="16">
        <v>188</v>
      </c>
      <c r="N10" s="17">
        <v>5</v>
      </c>
      <c r="O10" s="18">
        <v>193</v>
      </c>
    </row>
    <row r="11" spans="1:17" x14ac:dyDescent="0.25">
      <c r="A11" s="10" t="s">
        <v>22</v>
      </c>
      <c r="B11" s="11" t="s">
        <v>50</v>
      </c>
      <c r="C11" s="12">
        <v>45101</v>
      </c>
      <c r="D11" s="13" t="s">
        <v>48</v>
      </c>
      <c r="E11" s="14">
        <v>184</v>
      </c>
      <c r="F11" s="14">
        <v>187</v>
      </c>
      <c r="G11" s="14">
        <v>188</v>
      </c>
      <c r="H11" s="14">
        <v>185</v>
      </c>
      <c r="I11" s="14"/>
      <c r="J11" s="14"/>
      <c r="K11" s="15">
        <v>4</v>
      </c>
      <c r="L11" s="15">
        <v>744</v>
      </c>
      <c r="M11" s="16">
        <v>186</v>
      </c>
      <c r="N11" s="17">
        <v>6</v>
      </c>
      <c r="O11" s="18">
        <v>192</v>
      </c>
    </row>
    <row r="12" spans="1:17" x14ac:dyDescent="0.25">
      <c r="A12" s="10" t="s">
        <v>22</v>
      </c>
      <c r="B12" s="11" t="s">
        <v>50</v>
      </c>
      <c r="C12" s="12">
        <v>45115</v>
      </c>
      <c r="D12" s="13" t="s">
        <v>48</v>
      </c>
      <c r="E12" s="14">
        <v>185</v>
      </c>
      <c r="F12" s="14">
        <v>186</v>
      </c>
      <c r="G12" s="14">
        <v>189</v>
      </c>
      <c r="H12" s="14">
        <v>186</v>
      </c>
      <c r="I12" s="14"/>
      <c r="J12" s="14"/>
      <c r="K12" s="15">
        <v>4</v>
      </c>
      <c r="L12" s="15">
        <v>746</v>
      </c>
      <c r="M12" s="16">
        <v>186.5</v>
      </c>
      <c r="N12" s="17">
        <v>9</v>
      </c>
      <c r="O12" s="18">
        <v>195.5</v>
      </c>
    </row>
    <row r="13" spans="1:17" x14ac:dyDescent="0.25">
      <c r="A13" s="10" t="s">
        <v>22</v>
      </c>
      <c r="B13" s="11" t="s">
        <v>50</v>
      </c>
      <c r="C13" s="12">
        <v>45123</v>
      </c>
      <c r="D13" s="13" t="s">
        <v>48</v>
      </c>
      <c r="E13" s="14">
        <v>185</v>
      </c>
      <c r="F13" s="14">
        <v>183</v>
      </c>
      <c r="G13" s="14">
        <v>181</v>
      </c>
      <c r="H13" s="14">
        <v>187</v>
      </c>
      <c r="I13" s="14">
        <v>185</v>
      </c>
      <c r="J13" s="14">
        <v>186</v>
      </c>
      <c r="K13" s="15">
        <v>6</v>
      </c>
      <c r="L13" s="15">
        <v>1107</v>
      </c>
      <c r="M13" s="16">
        <v>184.5</v>
      </c>
      <c r="N13" s="17">
        <v>6</v>
      </c>
      <c r="O13" s="18">
        <v>190.5</v>
      </c>
    </row>
    <row r="14" spans="1:17" x14ac:dyDescent="0.25">
      <c r="A14" s="10" t="s">
        <v>22</v>
      </c>
      <c r="B14" s="11" t="s">
        <v>50</v>
      </c>
      <c r="C14" s="12">
        <v>45129</v>
      </c>
      <c r="D14" s="13" t="s">
        <v>48</v>
      </c>
      <c r="E14" s="14">
        <v>189.001</v>
      </c>
      <c r="F14" s="14">
        <v>195</v>
      </c>
      <c r="G14" s="14">
        <v>193</v>
      </c>
      <c r="H14" s="14">
        <v>191</v>
      </c>
      <c r="I14" s="14"/>
      <c r="J14" s="14"/>
      <c r="K14" s="15">
        <v>4</v>
      </c>
      <c r="L14" s="15">
        <v>768.00099999999998</v>
      </c>
      <c r="M14" s="16">
        <v>192.00024999999999</v>
      </c>
      <c r="N14" s="17">
        <v>9</v>
      </c>
      <c r="O14" s="18">
        <v>201.00024999999999</v>
      </c>
    </row>
    <row r="15" spans="1:17" x14ac:dyDescent="0.25">
      <c r="A15" s="10" t="s">
        <v>22</v>
      </c>
      <c r="B15" s="11" t="s">
        <v>50</v>
      </c>
      <c r="C15" s="12">
        <v>45136</v>
      </c>
      <c r="D15" s="13" t="s">
        <v>48</v>
      </c>
      <c r="E15" s="14">
        <v>195</v>
      </c>
      <c r="F15" s="14">
        <v>190</v>
      </c>
      <c r="G15" s="14">
        <v>183</v>
      </c>
      <c r="H15" s="14">
        <v>178</v>
      </c>
      <c r="I15" s="14">
        <v>187</v>
      </c>
      <c r="J15" s="14">
        <v>187</v>
      </c>
      <c r="K15" s="15">
        <v>6</v>
      </c>
      <c r="L15" s="15">
        <v>1120</v>
      </c>
      <c r="M15" s="16">
        <v>186.66666666666666</v>
      </c>
      <c r="N15" s="17">
        <v>16</v>
      </c>
      <c r="O15" s="18">
        <v>202.66666666666666</v>
      </c>
    </row>
    <row r="16" spans="1:17" x14ac:dyDescent="0.25">
      <c r="A16" s="10" t="s">
        <v>22</v>
      </c>
      <c r="B16" s="11" t="s">
        <v>50</v>
      </c>
      <c r="C16" s="12">
        <v>45139</v>
      </c>
      <c r="D16" s="13" t="s">
        <v>48</v>
      </c>
      <c r="E16" s="14">
        <v>184</v>
      </c>
      <c r="F16" s="14">
        <v>187</v>
      </c>
      <c r="G16" s="14">
        <v>187</v>
      </c>
      <c r="H16" s="14">
        <v>193</v>
      </c>
      <c r="I16" s="14"/>
      <c r="J16" s="14"/>
      <c r="K16" s="15">
        <v>4</v>
      </c>
      <c r="L16" s="15">
        <v>751</v>
      </c>
      <c r="M16" s="16">
        <v>187.75</v>
      </c>
      <c r="N16" s="17">
        <v>6</v>
      </c>
      <c r="O16" s="18">
        <v>193.75</v>
      </c>
    </row>
    <row r="17" spans="1:15" x14ac:dyDescent="0.25">
      <c r="A17" s="10" t="s">
        <v>22</v>
      </c>
      <c r="B17" s="11" t="s">
        <v>50</v>
      </c>
      <c r="C17" s="12">
        <v>45150</v>
      </c>
      <c r="D17" s="13" t="s">
        <v>48</v>
      </c>
      <c r="E17" s="14">
        <v>186.001</v>
      </c>
      <c r="F17" s="14">
        <v>183</v>
      </c>
      <c r="G17" s="14">
        <v>191</v>
      </c>
      <c r="H17" s="14">
        <v>185</v>
      </c>
      <c r="I17" s="14"/>
      <c r="J17" s="14"/>
      <c r="K17" s="15">
        <v>4</v>
      </c>
      <c r="L17" s="15">
        <v>745.00099999999998</v>
      </c>
      <c r="M17" s="16">
        <v>186.25024999999999</v>
      </c>
      <c r="N17" s="17">
        <v>8</v>
      </c>
      <c r="O17" s="18">
        <v>194.25024999999999</v>
      </c>
    </row>
    <row r="18" spans="1:15" x14ac:dyDescent="0.25">
      <c r="A18" s="10" t="s">
        <v>22</v>
      </c>
      <c r="B18" s="11" t="s">
        <v>50</v>
      </c>
      <c r="C18" s="12">
        <v>45164</v>
      </c>
      <c r="D18" s="13" t="s">
        <v>48</v>
      </c>
      <c r="E18" s="14">
        <v>192</v>
      </c>
      <c r="F18" s="14">
        <v>195</v>
      </c>
      <c r="G18" s="14">
        <v>194</v>
      </c>
      <c r="H18" s="14">
        <v>190</v>
      </c>
      <c r="I18" s="14"/>
      <c r="J18" s="14"/>
      <c r="K18" s="15">
        <v>4</v>
      </c>
      <c r="L18" s="15">
        <v>771</v>
      </c>
      <c r="M18" s="16">
        <v>192.75</v>
      </c>
      <c r="N18" s="17">
        <v>5</v>
      </c>
      <c r="O18" s="18">
        <v>197.75</v>
      </c>
    </row>
    <row r="19" spans="1:15" x14ac:dyDescent="0.25">
      <c r="A19" s="10" t="s">
        <v>22</v>
      </c>
      <c r="B19" s="11" t="s">
        <v>50</v>
      </c>
      <c r="C19" s="12">
        <v>45174</v>
      </c>
      <c r="D19" s="13" t="s">
        <v>48</v>
      </c>
      <c r="E19" s="14">
        <v>185</v>
      </c>
      <c r="F19" s="14">
        <v>189</v>
      </c>
      <c r="G19" s="14">
        <v>192</v>
      </c>
      <c r="H19" s="14">
        <v>192</v>
      </c>
      <c r="I19" s="14"/>
      <c r="J19" s="14"/>
      <c r="K19" s="15">
        <v>4</v>
      </c>
      <c r="L19" s="15">
        <v>758</v>
      </c>
      <c r="M19" s="16">
        <v>189.5</v>
      </c>
      <c r="N19" s="17">
        <v>11</v>
      </c>
      <c r="O19" s="18">
        <v>200.5</v>
      </c>
    </row>
    <row r="20" spans="1:15" x14ac:dyDescent="0.25">
      <c r="A20" s="10" t="s">
        <v>22</v>
      </c>
      <c r="B20" s="11" t="s">
        <v>50</v>
      </c>
      <c r="C20" s="12">
        <v>45178</v>
      </c>
      <c r="D20" s="13" t="s">
        <v>48</v>
      </c>
      <c r="E20" s="14">
        <v>193.001</v>
      </c>
      <c r="F20" s="14">
        <v>190.001</v>
      </c>
      <c r="G20" s="14">
        <v>186</v>
      </c>
      <c r="H20" s="14">
        <v>186</v>
      </c>
      <c r="I20" s="14"/>
      <c r="J20" s="14"/>
      <c r="K20" s="15">
        <v>4</v>
      </c>
      <c r="L20" s="15">
        <v>755.00199999999995</v>
      </c>
      <c r="M20" s="16">
        <v>188.75049999999999</v>
      </c>
      <c r="N20" s="17">
        <v>11</v>
      </c>
      <c r="O20" s="18">
        <v>199.75049999999999</v>
      </c>
    </row>
    <row r="21" spans="1:15" x14ac:dyDescent="0.25">
      <c r="A21" s="10" t="s">
        <v>22</v>
      </c>
      <c r="B21" s="11" t="s">
        <v>50</v>
      </c>
      <c r="C21" s="12">
        <v>45192</v>
      </c>
      <c r="D21" s="13" t="s">
        <v>48</v>
      </c>
      <c r="E21" s="14">
        <v>189</v>
      </c>
      <c r="F21" s="14">
        <v>191.001</v>
      </c>
      <c r="G21" s="14">
        <v>188</v>
      </c>
      <c r="H21" s="14">
        <v>190.001</v>
      </c>
      <c r="I21" s="14"/>
      <c r="J21" s="14"/>
      <c r="K21" s="15">
        <v>4</v>
      </c>
      <c r="L21" s="15">
        <v>758.00199999999995</v>
      </c>
      <c r="M21" s="16">
        <v>189.50049999999999</v>
      </c>
      <c r="N21" s="17">
        <v>5</v>
      </c>
      <c r="O21" s="18">
        <v>194.50049999999999</v>
      </c>
    </row>
    <row r="22" spans="1:15" x14ac:dyDescent="0.25">
      <c r="A22" s="10" t="s">
        <v>22</v>
      </c>
      <c r="B22" s="11" t="s">
        <v>50</v>
      </c>
      <c r="C22" s="12">
        <v>45202</v>
      </c>
      <c r="D22" s="13" t="s">
        <v>48</v>
      </c>
      <c r="E22" s="14">
        <v>193</v>
      </c>
      <c r="F22" s="14">
        <v>191</v>
      </c>
      <c r="G22" s="14">
        <v>188</v>
      </c>
      <c r="H22" s="14">
        <v>192.001</v>
      </c>
      <c r="I22" s="14"/>
      <c r="J22" s="14"/>
      <c r="K22" s="15">
        <v>4</v>
      </c>
      <c r="L22" s="15">
        <v>764.00099999999998</v>
      </c>
      <c r="M22" s="16">
        <v>191.00024999999999</v>
      </c>
      <c r="N22" s="17">
        <v>8</v>
      </c>
      <c r="O22" s="18">
        <v>199.00024999999999</v>
      </c>
    </row>
    <row r="23" spans="1:15" x14ac:dyDescent="0.25">
      <c r="A23" s="10" t="s">
        <v>22</v>
      </c>
      <c r="B23" s="11" t="s">
        <v>50</v>
      </c>
      <c r="C23" s="12">
        <v>45213</v>
      </c>
      <c r="D23" s="13" t="s">
        <v>48</v>
      </c>
      <c r="E23" s="14">
        <v>188</v>
      </c>
      <c r="F23" s="14">
        <v>188</v>
      </c>
      <c r="G23" s="14">
        <v>189</v>
      </c>
      <c r="H23" s="14">
        <v>192</v>
      </c>
      <c r="I23" s="14"/>
      <c r="J23" s="14"/>
      <c r="K23" s="15">
        <v>4</v>
      </c>
      <c r="L23" s="15">
        <v>757</v>
      </c>
      <c r="M23" s="16">
        <v>189.25</v>
      </c>
      <c r="N23" s="17">
        <v>4</v>
      </c>
      <c r="O23" s="18">
        <v>193.25</v>
      </c>
    </row>
    <row r="24" spans="1:15" x14ac:dyDescent="0.25">
      <c r="A24" s="10" t="s">
        <v>22</v>
      </c>
      <c r="B24" s="11" t="s">
        <v>50</v>
      </c>
      <c r="C24" s="12">
        <v>45221</v>
      </c>
      <c r="D24" s="13" t="s">
        <v>73</v>
      </c>
      <c r="E24" s="14">
        <v>193</v>
      </c>
      <c r="F24" s="14">
        <v>192</v>
      </c>
      <c r="G24" s="14">
        <v>193</v>
      </c>
      <c r="H24" s="14">
        <v>193</v>
      </c>
      <c r="I24" s="14"/>
      <c r="J24" s="14"/>
      <c r="K24" s="15">
        <v>4</v>
      </c>
      <c r="L24" s="15">
        <v>771</v>
      </c>
      <c r="M24" s="16">
        <v>192.75</v>
      </c>
      <c r="N24" s="17">
        <v>9</v>
      </c>
      <c r="O24" s="18">
        <v>201.75</v>
      </c>
    </row>
    <row r="25" spans="1:15" x14ac:dyDescent="0.25">
      <c r="A25" s="10" t="s">
        <v>22</v>
      </c>
      <c r="B25" s="11" t="s">
        <v>50</v>
      </c>
      <c r="C25" s="12">
        <v>45227</v>
      </c>
      <c r="D25" s="13" t="s">
        <v>48</v>
      </c>
      <c r="E25" s="14">
        <v>191</v>
      </c>
      <c r="F25" s="14">
        <v>191</v>
      </c>
      <c r="G25" s="14">
        <v>194.001</v>
      </c>
      <c r="H25" s="14">
        <v>192</v>
      </c>
      <c r="I25" s="14"/>
      <c r="J25" s="14"/>
      <c r="K25" s="15">
        <v>4</v>
      </c>
      <c r="L25" s="15">
        <v>768.00099999999998</v>
      </c>
      <c r="M25" s="16">
        <v>192.00024999999999</v>
      </c>
      <c r="N25" s="17">
        <v>6</v>
      </c>
      <c r="O25" s="18">
        <v>198.00024999999999</v>
      </c>
    </row>
    <row r="26" spans="1:15" x14ac:dyDescent="0.25">
      <c r="A26" s="10" t="s">
        <v>22</v>
      </c>
      <c r="B26" s="11" t="s">
        <v>50</v>
      </c>
      <c r="C26" s="12">
        <v>45234</v>
      </c>
      <c r="D26" s="13" t="s">
        <v>48</v>
      </c>
      <c r="E26" s="14">
        <v>187</v>
      </c>
      <c r="F26" s="14">
        <v>181</v>
      </c>
      <c r="G26" s="14">
        <v>174</v>
      </c>
      <c r="H26" s="14">
        <v>181</v>
      </c>
      <c r="I26" s="14"/>
      <c r="J26" s="14"/>
      <c r="K26" s="15">
        <v>4</v>
      </c>
      <c r="L26" s="15">
        <v>723</v>
      </c>
      <c r="M26" s="16">
        <v>180.75</v>
      </c>
      <c r="N26" s="17">
        <v>8</v>
      </c>
      <c r="O26" s="18">
        <v>188.75</v>
      </c>
    </row>
    <row r="27" spans="1:15" x14ac:dyDescent="0.25">
      <c r="A27" s="69" t="s">
        <v>22</v>
      </c>
      <c r="B27" s="70" t="s">
        <v>50</v>
      </c>
      <c r="C27" s="71">
        <v>45241</v>
      </c>
      <c r="D27" s="72" t="s">
        <v>73</v>
      </c>
      <c r="E27" s="73">
        <v>192.001</v>
      </c>
      <c r="F27" s="73">
        <v>191</v>
      </c>
      <c r="G27" s="73">
        <v>189.001</v>
      </c>
      <c r="H27" s="73">
        <v>191</v>
      </c>
      <c r="I27" s="73">
        <v>183</v>
      </c>
      <c r="J27" s="73">
        <v>188</v>
      </c>
      <c r="K27" s="74">
        <v>6</v>
      </c>
      <c r="L27" s="74">
        <v>1134.002</v>
      </c>
      <c r="M27" s="75">
        <v>189.00033333333332</v>
      </c>
      <c r="N27" s="76">
        <v>10</v>
      </c>
      <c r="O27" s="77">
        <v>199.00033333333332</v>
      </c>
    </row>
    <row r="29" spans="1:15" x14ac:dyDescent="0.25">
      <c r="K29" s="8">
        <f>SUM(K2:K28)</f>
        <v>110</v>
      </c>
      <c r="L29" s="8">
        <f>SUM(L2:L28)</f>
        <v>20697.011000000002</v>
      </c>
      <c r="M29" s="7">
        <f>SUM(L29/K29)</f>
        <v>188.15464545454549</v>
      </c>
      <c r="N29" s="8">
        <f>SUM(N2:N28)</f>
        <v>199</v>
      </c>
      <c r="O29" s="9">
        <f>SUM(M29+N29)</f>
        <v>387.15464545454552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2_1_2"/>
    <protectedRange algorithmName="SHA-512" hashValue="ON39YdpmFHfN9f47KpiRvqrKx0V9+erV1CNkpWzYhW/Qyc6aT8rEyCrvauWSYGZK2ia3o7vd3akF07acHAFpOA==" saltValue="yVW9XmDwTqEnmpSGai0KYg==" spinCount="100000" sqref="C2" name="Range1_1_1_1_2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B25:C25 E25:J25" name="Range1_2_1"/>
    <protectedRange algorithmName="SHA-512" hashValue="ON39YdpmFHfN9f47KpiRvqrKx0V9+erV1CNkpWzYhW/Qyc6aT8rEyCrvauWSYGZK2ia3o7vd3akF07acHAFpOA==" saltValue="yVW9XmDwTqEnmpSGai0KYg==" spinCount="100000" sqref="D25" name="Range1_1_2"/>
  </protectedRanges>
  <conditionalFormatting sqref="D2">
    <cfRule type="top10" dxfId="79" priority="25" rank="1"/>
  </conditionalFormatting>
  <conditionalFormatting sqref="I2">
    <cfRule type="top10" dxfId="78" priority="20" rank="1"/>
  </conditionalFormatting>
  <conditionalFormatting sqref="I3">
    <cfRule type="top10" dxfId="77" priority="15" rank="1"/>
  </conditionalFormatting>
  <conditionalFormatting sqref="I4">
    <cfRule type="top10" dxfId="76" priority="9" rank="1"/>
  </conditionalFormatting>
  <conditionalFormatting sqref="J3">
    <cfRule type="top10" dxfId="75" priority="14" rank="1"/>
  </conditionalFormatting>
  <conditionalFormatting sqref="J4">
    <cfRule type="top10" dxfId="74" priority="8" rank="1"/>
  </conditionalFormatting>
  <hyperlinks>
    <hyperlink ref="Q1" location="'Texas 2023'!A1" display="Back to Ranking" xr:uid="{6D84CD81-D4D0-4E27-A025-6D100D315B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CECEA-B4A4-459F-A619-51544FEDEF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DA0F-DB93-440A-9942-92C4095AF449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94</v>
      </c>
      <c r="C2" s="12">
        <v>45039</v>
      </c>
      <c r="D2" s="13" t="s">
        <v>73</v>
      </c>
      <c r="E2" s="14">
        <v>179</v>
      </c>
      <c r="F2" s="14">
        <v>181</v>
      </c>
      <c r="G2" s="14">
        <v>191</v>
      </c>
      <c r="H2" s="14">
        <v>184</v>
      </c>
      <c r="I2" s="14"/>
      <c r="J2" s="14"/>
      <c r="K2" s="15">
        <v>4</v>
      </c>
      <c r="L2" s="15">
        <v>735</v>
      </c>
      <c r="M2" s="16">
        <v>183.75</v>
      </c>
      <c r="N2" s="17">
        <v>13</v>
      </c>
      <c r="O2" s="18">
        <v>196.75</v>
      </c>
    </row>
    <row r="3" spans="1:17" x14ac:dyDescent="0.25">
      <c r="A3" s="10" t="s">
        <v>22</v>
      </c>
      <c r="B3" s="11" t="s">
        <v>94</v>
      </c>
      <c r="C3" s="12">
        <v>45097</v>
      </c>
      <c r="D3" s="13" t="s">
        <v>73</v>
      </c>
      <c r="E3" s="14">
        <v>188</v>
      </c>
      <c r="F3" s="14">
        <v>194</v>
      </c>
      <c r="G3" s="14">
        <v>187</v>
      </c>
      <c r="H3" s="14">
        <v>186</v>
      </c>
      <c r="I3" s="14"/>
      <c r="J3" s="14"/>
      <c r="K3" s="15">
        <v>4</v>
      </c>
      <c r="L3" s="15">
        <v>755</v>
      </c>
      <c r="M3" s="16">
        <v>188.75</v>
      </c>
      <c r="N3" s="17">
        <v>3</v>
      </c>
      <c r="O3" s="18">
        <v>191.75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16</v>
      </c>
      <c r="O5" s="9">
        <f>SUM(M5+N5)</f>
        <v>202.25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0" t="s">
        <v>72</v>
      </c>
      <c r="B9" s="11" t="s">
        <v>94</v>
      </c>
      <c r="C9" s="12">
        <v>45062</v>
      </c>
      <c r="D9" s="13" t="s">
        <v>73</v>
      </c>
      <c r="E9" s="14">
        <v>188</v>
      </c>
      <c r="F9" s="14">
        <v>190</v>
      </c>
      <c r="G9" s="14">
        <v>195</v>
      </c>
      <c r="H9" s="14">
        <v>188</v>
      </c>
      <c r="I9" s="14"/>
      <c r="J9" s="14"/>
      <c r="K9" s="15">
        <v>4</v>
      </c>
      <c r="L9" s="15">
        <v>761</v>
      </c>
      <c r="M9" s="16">
        <v>190.25</v>
      </c>
      <c r="N9" s="17">
        <v>4</v>
      </c>
      <c r="O9" s="18">
        <v>194.25</v>
      </c>
    </row>
    <row r="10" spans="1:17" x14ac:dyDescent="0.25">
      <c r="A10" s="10" t="s">
        <v>72</v>
      </c>
      <c r="B10" s="11" t="s">
        <v>94</v>
      </c>
      <c r="C10" s="12">
        <v>45074</v>
      </c>
      <c r="D10" s="13" t="s">
        <v>73</v>
      </c>
      <c r="E10" s="14">
        <v>187</v>
      </c>
      <c r="F10" s="14">
        <v>189</v>
      </c>
      <c r="G10" s="14">
        <v>186</v>
      </c>
      <c r="H10" s="14">
        <v>181</v>
      </c>
      <c r="I10" s="14"/>
      <c r="J10" s="14"/>
      <c r="K10" s="15">
        <v>4</v>
      </c>
      <c r="L10" s="15">
        <v>743</v>
      </c>
      <c r="M10" s="16">
        <v>185.75</v>
      </c>
      <c r="N10" s="17">
        <v>2</v>
      </c>
      <c r="O10" s="18">
        <v>187.75</v>
      </c>
    </row>
    <row r="11" spans="1:17" x14ac:dyDescent="0.25">
      <c r="A11" s="10" t="s">
        <v>72</v>
      </c>
      <c r="B11" s="11" t="s">
        <v>94</v>
      </c>
      <c r="C11" s="12">
        <v>45088</v>
      </c>
      <c r="D11" s="13" t="s">
        <v>73</v>
      </c>
      <c r="E11" s="14">
        <v>188</v>
      </c>
      <c r="F11" s="14">
        <v>187</v>
      </c>
      <c r="G11" s="14">
        <v>188</v>
      </c>
      <c r="H11" s="14">
        <v>192</v>
      </c>
      <c r="I11" s="14">
        <v>189</v>
      </c>
      <c r="J11" s="14">
        <v>188</v>
      </c>
      <c r="K11" s="15">
        <v>6</v>
      </c>
      <c r="L11" s="15">
        <v>1132</v>
      </c>
      <c r="M11" s="16">
        <v>188.66666666666666</v>
      </c>
      <c r="N11" s="17">
        <v>4</v>
      </c>
      <c r="O11" s="18">
        <v>192.66666666666666</v>
      </c>
    </row>
    <row r="13" spans="1:17" x14ac:dyDescent="0.25">
      <c r="K13" s="8">
        <f>SUM(K9:K12)</f>
        <v>14</v>
      </c>
      <c r="L13" s="8">
        <f>SUM(L9:L12)</f>
        <v>2636</v>
      </c>
      <c r="M13" s="7">
        <f>SUM(L13/K13)</f>
        <v>188.28571428571428</v>
      </c>
      <c r="N13" s="8">
        <f>SUM(N9:N12)</f>
        <v>10</v>
      </c>
      <c r="O13" s="9">
        <f>SUM(M13+N13)</f>
        <v>198.28571428571428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Texas 2023'!A1" display="Back to Ranking" xr:uid="{EA55BABC-D5F4-46B8-AF4F-662295F89D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5E89CB-9211-4BF5-A716-DAD60FEF79FF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A785-BD0E-485D-9235-F73CB2C6556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55" t="s">
        <v>93</v>
      </c>
      <c r="C2" s="48">
        <v>45034</v>
      </c>
      <c r="D2" s="49" t="s">
        <v>73</v>
      </c>
      <c r="E2" s="50">
        <v>181</v>
      </c>
      <c r="F2" s="50">
        <v>172</v>
      </c>
      <c r="G2" s="50">
        <v>168</v>
      </c>
      <c r="H2" s="50">
        <v>157</v>
      </c>
      <c r="I2" s="50"/>
      <c r="J2" s="50"/>
      <c r="K2" s="51">
        <v>4</v>
      </c>
      <c r="L2" s="51">
        <v>678</v>
      </c>
      <c r="M2" s="52">
        <v>169.5</v>
      </c>
      <c r="N2" s="53">
        <v>2</v>
      </c>
      <c r="O2" s="54">
        <v>171.5</v>
      </c>
    </row>
    <row r="4" spans="1:17" x14ac:dyDescent="0.25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2</v>
      </c>
      <c r="O4" s="9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0FC35613-C185-4A8F-91AF-E03E71DB95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F5F1EF-A6D5-40A2-9208-827B18E78F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6D32-578F-4F26-8186-C28A2DC7BDD4}">
  <sheetPr codeName="Sheet45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39" t="s">
        <v>82</v>
      </c>
      <c r="C2" s="12">
        <v>45011</v>
      </c>
      <c r="D2" s="36" t="s">
        <v>73</v>
      </c>
      <c r="E2" s="36">
        <v>190</v>
      </c>
      <c r="F2" s="36">
        <v>199</v>
      </c>
      <c r="G2" s="36">
        <v>197</v>
      </c>
      <c r="H2" s="36">
        <v>198</v>
      </c>
      <c r="I2" s="36"/>
      <c r="J2" s="36"/>
      <c r="K2" s="36">
        <v>4</v>
      </c>
      <c r="L2" s="36">
        <v>784</v>
      </c>
      <c r="M2" s="37">
        <v>196</v>
      </c>
      <c r="N2" s="36">
        <v>11</v>
      </c>
      <c r="O2" s="37">
        <v>207</v>
      </c>
    </row>
    <row r="3" spans="1:17" x14ac:dyDescent="0.25">
      <c r="A3" s="10" t="s">
        <v>22</v>
      </c>
      <c r="B3" s="11" t="s">
        <v>82</v>
      </c>
      <c r="C3" s="12">
        <v>45193</v>
      </c>
      <c r="D3" s="13" t="s">
        <v>73</v>
      </c>
      <c r="E3" s="14">
        <v>193</v>
      </c>
      <c r="F3" s="14">
        <v>194</v>
      </c>
      <c r="G3" s="14">
        <v>190</v>
      </c>
      <c r="H3" s="14">
        <v>192</v>
      </c>
      <c r="I3" s="14"/>
      <c r="J3" s="14"/>
      <c r="K3" s="15">
        <v>4</v>
      </c>
      <c r="L3" s="15">
        <v>769</v>
      </c>
      <c r="M3" s="16">
        <v>192.25</v>
      </c>
      <c r="N3" s="17">
        <v>11</v>
      </c>
      <c r="O3" s="18">
        <v>203.25</v>
      </c>
    </row>
    <row r="4" spans="1:17" x14ac:dyDescent="0.25">
      <c r="A4" s="10" t="s">
        <v>22</v>
      </c>
      <c r="B4" s="11" t="s">
        <v>82</v>
      </c>
      <c r="C4" s="12">
        <v>45199</v>
      </c>
      <c r="D4" s="13" t="s">
        <v>73</v>
      </c>
      <c r="E4" s="14">
        <v>194</v>
      </c>
      <c r="F4" s="14">
        <v>192</v>
      </c>
      <c r="G4" s="14">
        <v>193</v>
      </c>
      <c r="H4" s="14">
        <v>191</v>
      </c>
      <c r="I4" s="14">
        <v>191.001</v>
      </c>
      <c r="J4" s="14">
        <v>196</v>
      </c>
      <c r="K4" s="15">
        <v>6</v>
      </c>
      <c r="L4" s="15">
        <v>1157.001</v>
      </c>
      <c r="M4" s="16">
        <v>192.83349999999999</v>
      </c>
      <c r="N4" s="17">
        <v>26</v>
      </c>
      <c r="O4" s="18">
        <v>218.83349999999999</v>
      </c>
    </row>
    <row r="5" spans="1:17" x14ac:dyDescent="0.25">
      <c r="A5" s="69" t="s">
        <v>22</v>
      </c>
      <c r="B5" s="70" t="s">
        <v>82</v>
      </c>
      <c r="C5" s="71">
        <v>45241</v>
      </c>
      <c r="D5" s="72" t="s">
        <v>73</v>
      </c>
      <c r="E5" s="73">
        <v>192</v>
      </c>
      <c r="F5" s="73">
        <v>194</v>
      </c>
      <c r="G5" s="73">
        <v>196</v>
      </c>
      <c r="H5" s="73">
        <v>199</v>
      </c>
      <c r="I5" s="73">
        <v>191</v>
      </c>
      <c r="J5" s="73">
        <v>196</v>
      </c>
      <c r="K5" s="74">
        <v>6</v>
      </c>
      <c r="L5" s="74">
        <v>1168</v>
      </c>
      <c r="M5" s="75">
        <v>194.66666666666666</v>
      </c>
      <c r="N5" s="76">
        <v>26</v>
      </c>
      <c r="O5" s="77">
        <v>220.66666666666666</v>
      </c>
    </row>
    <row r="7" spans="1:17" x14ac:dyDescent="0.25">
      <c r="K7" s="8">
        <f>SUM(K2:K6)</f>
        <v>20</v>
      </c>
      <c r="L7" s="8">
        <f>SUM(L2:L6)</f>
        <v>3878.0010000000002</v>
      </c>
      <c r="M7" s="9">
        <f>SUM(L7/K7)</f>
        <v>193.90005000000002</v>
      </c>
      <c r="N7" s="8">
        <f>SUM(N2:N6)</f>
        <v>74</v>
      </c>
      <c r="O7" s="9">
        <f>SUM(M7+N7)</f>
        <v>267.90005000000002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0" t="s">
        <v>72</v>
      </c>
      <c r="B11" s="47" t="s">
        <v>82</v>
      </c>
      <c r="C11" s="12">
        <v>45074</v>
      </c>
      <c r="D11" s="13" t="s">
        <v>73</v>
      </c>
      <c r="E11" s="14">
        <v>192.001</v>
      </c>
      <c r="F11" s="14">
        <v>192</v>
      </c>
      <c r="G11" s="14">
        <v>195.00200000000001</v>
      </c>
      <c r="H11" s="14">
        <v>193</v>
      </c>
      <c r="I11" s="14"/>
      <c r="J11" s="14"/>
      <c r="K11" s="15">
        <v>4</v>
      </c>
      <c r="L11" s="15">
        <v>772.00299999999993</v>
      </c>
      <c r="M11" s="16">
        <v>193.00074999999998</v>
      </c>
      <c r="N11" s="17">
        <v>5</v>
      </c>
      <c r="O11" s="18">
        <v>198.00074999999998</v>
      </c>
    </row>
    <row r="12" spans="1:17" x14ac:dyDescent="0.25">
      <c r="A12" s="10" t="s">
        <v>72</v>
      </c>
      <c r="B12" s="11" t="s">
        <v>82</v>
      </c>
      <c r="C12" s="12">
        <v>45088</v>
      </c>
      <c r="D12" s="13" t="s">
        <v>73</v>
      </c>
      <c r="E12" s="14">
        <v>196</v>
      </c>
      <c r="F12" s="14">
        <v>198</v>
      </c>
      <c r="G12" s="14">
        <v>197</v>
      </c>
      <c r="H12" s="14">
        <v>197.001</v>
      </c>
      <c r="I12" s="14">
        <v>195</v>
      </c>
      <c r="J12" s="66">
        <v>200</v>
      </c>
      <c r="K12" s="15">
        <v>6</v>
      </c>
      <c r="L12" s="15">
        <v>1183.001</v>
      </c>
      <c r="M12" s="16">
        <v>197.16683333333333</v>
      </c>
      <c r="N12" s="17">
        <v>26</v>
      </c>
      <c r="O12" s="18">
        <v>223.16683333333333</v>
      </c>
    </row>
    <row r="13" spans="1:17" x14ac:dyDescent="0.25">
      <c r="A13" s="10" t="s">
        <v>72</v>
      </c>
      <c r="B13" s="11" t="s">
        <v>82</v>
      </c>
      <c r="C13" s="12">
        <v>45102</v>
      </c>
      <c r="D13" s="13" t="s">
        <v>73</v>
      </c>
      <c r="E13" s="14">
        <v>199</v>
      </c>
      <c r="F13" s="14">
        <v>193</v>
      </c>
      <c r="G13" s="14">
        <v>198</v>
      </c>
      <c r="H13" s="14">
        <v>196</v>
      </c>
      <c r="I13" s="14"/>
      <c r="J13" s="14"/>
      <c r="K13" s="15">
        <v>4</v>
      </c>
      <c r="L13" s="15">
        <v>786</v>
      </c>
      <c r="M13" s="16">
        <v>196.5</v>
      </c>
      <c r="N13" s="17">
        <v>13</v>
      </c>
      <c r="O13" s="18">
        <v>209.5</v>
      </c>
    </row>
    <row r="15" spans="1:17" x14ac:dyDescent="0.25">
      <c r="K15" s="8">
        <f>SUM(K11:K14)</f>
        <v>14</v>
      </c>
      <c r="L15" s="8">
        <f>SUM(L11:L14)</f>
        <v>2741.0039999999999</v>
      </c>
      <c r="M15" s="9">
        <f>SUM(L15/K15)</f>
        <v>195.786</v>
      </c>
      <c r="N15" s="8">
        <f>SUM(N11:N14)</f>
        <v>44</v>
      </c>
      <c r="O15" s="9">
        <f>SUM(M15+N15)</f>
        <v>239.786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</protectedRanges>
  <hyperlinks>
    <hyperlink ref="Q1" location="'Texas 2023'!A1" display="Back to Ranking" xr:uid="{04B188C7-D915-4F14-98E9-7B551E8465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DDEB00-734F-46A9-8943-477D2D336EF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7501-B319-4F0C-A6C6-12CA891C2D0B}">
  <sheetPr codeName="Sheet41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36" t="s">
        <v>76</v>
      </c>
      <c r="B2" s="39" t="s">
        <v>86</v>
      </c>
      <c r="C2" s="12">
        <v>45011</v>
      </c>
      <c r="D2" s="36" t="s">
        <v>73</v>
      </c>
      <c r="E2" s="36">
        <v>190</v>
      </c>
      <c r="F2" s="36">
        <v>189</v>
      </c>
      <c r="G2" s="36">
        <v>192</v>
      </c>
      <c r="H2" s="36">
        <v>189</v>
      </c>
      <c r="I2" s="36"/>
      <c r="J2" s="36"/>
      <c r="K2" s="36">
        <v>4</v>
      </c>
      <c r="L2" s="36">
        <v>760</v>
      </c>
      <c r="M2" s="37">
        <v>190</v>
      </c>
      <c r="N2" s="36">
        <v>3</v>
      </c>
      <c r="O2" s="37">
        <v>193</v>
      </c>
    </row>
    <row r="3" spans="1:17" x14ac:dyDescent="0.25">
      <c r="A3" s="67" t="s">
        <v>76</v>
      </c>
      <c r="B3" s="47" t="s">
        <v>86</v>
      </c>
      <c r="C3" s="60">
        <v>45193</v>
      </c>
      <c r="D3" s="68" t="s">
        <v>73</v>
      </c>
      <c r="E3" s="46">
        <v>187</v>
      </c>
      <c r="F3" s="46">
        <v>195</v>
      </c>
      <c r="G3" s="46">
        <v>188</v>
      </c>
      <c r="H3" s="46">
        <v>186</v>
      </c>
      <c r="I3" s="46"/>
      <c r="J3" s="46"/>
      <c r="K3" s="62">
        <v>4</v>
      </c>
      <c r="L3" s="62">
        <v>756</v>
      </c>
      <c r="M3" s="63">
        <v>189</v>
      </c>
      <c r="N3" s="64">
        <v>6</v>
      </c>
      <c r="O3" s="65">
        <v>195</v>
      </c>
    </row>
    <row r="4" spans="1:17" x14ac:dyDescent="0.25">
      <c r="A4" s="10" t="s">
        <v>76</v>
      </c>
      <c r="B4" s="11" t="s">
        <v>86</v>
      </c>
      <c r="C4" s="12">
        <v>45199</v>
      </c>
      <c r="D4" s="59" t="s">
        <v>73</v>
      </c>
      <c r="E4" s="14">
        <v>194</v>
      </c>
      <c r="F4" s="14">
        <v>183</v>
      </c>
      <c r="G4" s="14">
        <v>184</v>
      </c>
      <c r="H4" s="14">
        <v>192</v>
      </c>
      <c r="I4" s="14">
        <v>190</v>
      </c>
      <c r="J4" s="14">
        <v>186</v>
      </c>
      <c r="K4" s="15">
        <v>6</v>
      </c>
      <c r="L4" s="15">
        <v>1129</v>
      </c>
      <c r="M4" s="16">
        <v>188.16666666666666</v>
      </c>
      <c r="N4" s="17">
        <v>16</v>
      </c>
      <c r="O4" s="18">
        <v>204.16666666666666</v>
      </c>
    </row>
    <row r="6" spans="1:17" x14ac:dyDescent="0.25">
      <c r="K6" s="8">
        <f>SUM(K2:K5)</f>
        <v>14</v>
      </c>
      <c r="L6" s="8">
        <f>SUM(L2:L5)</f>
        <v>2645</v>
      </c>
      <c r="M6" s="9">
        <f>SUM(L6/K6)</f>
        <v>188.92857142857142</v>
      </c>
      <c r="N6" s="8">
        <f>SUM(N2:N5)</f>
        <v>25</v>
      </c>
      <c r="O6" s="9">
        <f>SUM(M6+N6)</f>
        <v>213.92857142857142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0" t="s">
        <v>77</v>
      </c>
      <c r="B10" s="47" t="s">
        <v>86</v>
      </c>
      <c r="C10" s="12">
        <v>45102</v>
      </c>
      <c r="D10" s="13" t="s">
        <v>73</v>
      </c>
      <c r="E10" s="14">
        <v>187.001</v>
      </c>
      <c r="F10" s="14">
        <v>186</v>
      </c>
      <c r="G10" s="14">
        <v>184</v>
      </c>
      <c r="H10" s="14">
        <v>192</v>
      </c>
      <c r="I10" s="14"/>
      <c r="J10" s="14"/>
      <c r="K10" s="15">
        <v>4</v>
      </c>
      <c r="L10" s="15">
        <v>749.00099999999998</v>
      </c>
      <c r="M10" s="16">
        <v>187.25024999999999</v>
      </c>
      <c r="N10" s="17">
        <v>11</v>
      </c>
      <c r="O10" s="18">
        <v>198.25024999999999</v>
      </c>
    </row>
    <row r="11" spans="1:17" x14ac:dyDescent="0.25">
      <c r="A11" s="10" t="s">
        <v>77</v>
      </c>
      <c r="B11" s="11" t="s">
        <v>86</v>
      </c>
      <c r="C11" s="12">
        <v>45158</v>
      </c>
      <c r="D11" s="13" t="s">
        <v>73</v>
      </c>
      <c r="E11" s="14">
        <v>160</v>
      </c>
      <c r="F11" s="14">
        <v>160</v>
      </c>
      <c r="G11" s="14">
        <v>178</v>
      </c>
      <c r="H11" s="14">
        <v>166</v>
      </c>
      <c r="I11" s="14"/>
      <c r="J11" s="14"/>
      <c r="K11" s="15">
        <v>4</v>
      </c>
      <c r="L11" s="15">
        <v>664</v>
      </c>
      <c r="M11" s="16">
        <v>166</v>
      </c>
      <c r="N11" s="17">
        <v>2</v>
      </c>
      <c r="O11" s="18">
        <v>168</v>
      </c>
    </row>
    <row r="13" spans="1:17" x14ac:dyDescent="0.25">
      <c r="K13" s="8">
        <f>SUM(K10:K12)</f>
        <v>8</v>
      </c>
      <c r="L13" s="8">
        <f>SUM(L10:L12)</f>
        <v>1413.001</v>
      </c>
      <c r="M13" s="9">
        <f>SUM(L13/K13)</f>
        <v>176.625125</v>
      </c>
      <c r="N13" s="8">
        <f>SUM(N10:N12)</f>
        <v>13</v>
      </c>
      <c r="O13" s="9">
        <f>SUM(M13+N13)</f>
        <v>189.625125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0" t="s">
        <v>72</v>
      </c>
      <c r="B17" s="11" t="s">
        <v>86</v>
      </c>
      <c r="C17" s="12">
        <v>45221</v>
      </c>
      <c r="D17" s="13" t="s">
        <v>73</v>
      </c>
      <c r="E17" s="14">
        <v>192.001</v>
      </c>
      <c r="F17" s="14">
        <v>190</v>
      </c>
      <c r="G17" s="14">
        <v>195.001</v>
      </c>
      <c r="H17" s="14">
        <v>193</v>
      </c>
      <c r="I17" s="14"/>
      <c r="J17" s="14"/>
      <c r="K17" s="15">
        <v>4</v>
      </c>
      <c r="L17" s="15">
        <v>770.00199999999995</v>
      </c>
      <c r="M17" s="16">
        <v>192.50049999999999</v>
      </c>
      <c r="N17" s="17">
        <v>2</v>
      </c>
      <c r="O17" s="18">
        <v>194.50049999999999</v>
      </c>
    </row>
    <row r="18" spans="1:15" x14ac:dyDescent="0.25">
      <c r="A18" s="69" t="s">
        <v>72</v>
      </c>
      <c r="B18" s="70" t="s">
        <v>86</v>
      </c>
      <c r="C18" s="71">
        <v>45241</v>
      </c>
      <c r="D18" s="72" t="s">
        <v>73</v>
      </c>
      <c r="E18" s="73">
        <v>196</v>
      </c>
      <c r="F18" s="73">
        <v>197</v>
      </c>
      <c r="G18" s="73">
        <v>195</v>
      </c>
      <c r="H18" s="73">
        <v>198</v>
      </c>
      <c r="I18" s="73">
        <v>190</v>
      </c>
      <c r="J18" s="73">
        <v>197</v>
      </c>
      <c r="K18" s="74">
        <v>6</v>
      </c>
      <c r="L18" s="74">
        <v>1173</v>
      </c>
      <c r="M18" s="75">
        <v>195.5</v>
      </c>
      <c r="N18" s="76">
        <v>26</v>
      </c>
      <c r="O18" s="77">
        <v>221.5</v>
      </c>
    </row>
    <row r="20" spans="1:15" x14ac:dyDescent="0.25">
      <c r="K20" s="8">
        <f>SUM(K17:K19)</f>
        <v>10</v>
      </c>
      <c r="L20" s="8">
        <f>SUM(L17:L19)</f>
        <v>1943.002</v>
      </c>
      <c r="M20" s="9">
        <f>SUM(L20/K20)</f>
        <v>194.30019999999999</v>
      </c>
      <c r="N20" s="8">
        <f>SUM(N17:N19)</f>
        <v>28</v>
      </c>
      <c r="O20" s="9">
        <f>SUM(M20+N20)</f>
        <v>222.30019999999999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9 B16" name="Range1_2"/>
  </protectedRanges>
  <hyperlinks>
    <hyperlink ref="Q1" location="'Texas 2023'!A1" display="Back to Ranking" xr:uid="{3283F755-E33A-4E85-B8FD-FF495FC804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77067E-4785-485B-8C72-360D144B1D88}">
          <x14:formula1>
            <xm:f>'C:\Users\abra2\Desktop\ABRA Files and More\AUTO BENCH REST ASSOCIATION FILE\ABRA 2019\Georgia\[Georgia Results 01 19 20.xlsm]DATA SHEET'!#REF!</xm:f>
          </x14:formula1>
          <xm:sqref>B1 B9 B16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F4D1-EDF3-4973-A9B5-58E1FC27DAC2}">
  <sheetPr codeName="Sheet14"/>
  <dimension ref="A1:Q23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53</v>
      </c>
      <c r="C2" s="12">
        <v>44982</v>
      </c>
      <c r="D2" s="13" t="s">
        <v>48</v>
      </c>
      <c r="E2" s="14">
        <v>161</v>
      </c>
      <c r="F2" s="14">
        <v>174</v>
      </c>
      <c r="G2" s="14">
        <v>169</v>
      </c>
      <c r="H2" s="14">
        <v>182</v>
      </c>
      <c r="I2" s="14"/>
      <c r="J2" s="14"/>
      <c r="K2" s="15">
        <v>4</v>
      </c>
      <c r="L2" s="15">
        <v>686</v>
      </c>
      <c r="M2" s="16">
        <v>171.5</v>
      </c>
      <c r="N2" s="17">
        <v>2</v>
      </c>
      <c r="O2" s="18">
        <v>173.5</v>
      </c>
    </row>
    <row r="3" spans="1:17" x14ac:dyDescent="0.25">
      <c r="A3" s="10" t="s">
        <v>22</v>
      </c>
      <c r="B3" s="11" t="s">
        <v>53</v>
      </c>
      <c r="C3" s="12">
        <v>44996</v>
      </c>
      <c r="D3" s="13" t="s">
        <v>48</v>
      </c>
      <c r="E3" s="14">
        <v>177</v>
      </c>
      <c r="F3" s="14">
        <v>173</v>
      </c>
      <c r="G3" s="14">
        <v>174</v>
      </c>
      <c r="H3" s="14">
        <v>170</v>
      </c>
      <c r="I3" s="14"/>
      <c r="J3" s="14"/>
      <c r="K3" s="15">
        <v>4</v>
      </c>
      <c r="L3" s="15">
        <v>694</v>
      </c>
      <c r="M3" s="16">
        <v>173.5</v>
      </c>
      <c r="N3" s="17">
        <v>2</v>
      </c>
      <c r="O3" s="18">
        <v>175.5</v>
      </c>
    </row>
    <row r="4" spans="1:17" x14ac:dyDescent="0.25">
      <c r="A4" s="10" t="s">
        <v>22</v>
      </c>
      <c r="B4" s="11" t="s">
        <v>53</v>
      </c>
      <c r="C4" s="12">
        <v>45010</v>
      </c>
      <c r="D4" s="13" t="s">
        <v>48</v>
      </c>
      <c r="E4" s="14">
        <v>151</v>
      </c>
      <c r="F4" s="14">
        <v>158</v>
      </c>
      <c r="G4" s="14">
        <v>179</v>
      </c>
      <c r="H4" s="14">
        <v>173</v>
      </c>
      <c r="I4" s="14"/>
      <c r="J4" s="14"/>
      <c r="K4" s="15">
        <v>4</v>
      </c>
      <c r="L4" s="15">
        <v>661</v>
      </c>
      <c r="M4" s="16">
        <v>165.25</v>
      </c>
      <c r="N4" s="17">
        <v>2</v>
      </c>
      <c r="O4" s="18">
        <v>167.25</v>
      </c>
    </row>
    <row r="5" spans="1:17" x14ac:dyDescent="0.25">
      <c r="A5" s="10" t="s">
        <v>22</v>
      </c>
      <c r="B5" s="11" t="s">
        <v>53</v>
      </c>
      <c r="C5" s="12">
        <v>45024</v>
      </c>
      <c r="D5" s="13" t="s">
        <v>48</v>
      </c>
      <c r="E5" s="14">
        <v>173</v>
      </c>
      <c r="F5" s="14">
        <v>179</v>
      </c>
      <c r="G5" s="14">
        <v>177</v>
      </c>
      <c r="H5" s="14">
        <v>170</v>
      </c>
      <c r="I5" s="14"/>
      <c r="J5" s="14"/>
      <c r="K5" s="15">
        <v>4</v>
      </c>
      <c r="L5" s="15">
        <v>699</v>
      </c>
      <c r="M5" s="16">
        <v>174.75</v>
      </c>
      <c r="N5" s="17">
        <v>2</v>
      </c>
      <c r="O5" s="18">
        <v>176.75</v>
      </c>
    </row>
    <row r="6" spans="1:17" x14ac:dyDescent="0.25">
      <c r="A6" s="10" t="s">
        <v>22</v>
      </c>
      <c r="B6" s="11" t="s">
        <v>53</v>
      </c>
      <c r="C6" s="12">
        <v>45038</v>
      </c>
      <c r="D6" s="13" t="s">
        <v>48</v>
      </c>
      <c r="E6" s="14">
        <v>161</v>
      </c>
      <c r="F6" s="14">
        <v>169</v>
      </c>
      <c r="G6" s="14">
        <v>169</v>
      </c>
      <c r="H6" s="14">
        <v>173</v>
      </c>
      <c r="I6" s="14"/>
      <c r="J6" s="14"/>
      <c r="K6" s="15">
        <v>4</v>
      </c>
      <c r="L6" s="15">
        <v>672</v>
      </c>
      <c r="M6" s="16">
        <v>168</v>
      </c>
      <c r="N6" s="17">
        <v>3</v>
      </c>
      <c r="O6" s="18">
        <v>171</v>
      </c>
    </row>
    <row r="7" spans="1:17" x14ac:dyDescent="0.25">
      <c r="A7" s="10" t="s">
        <v>22</v>
      </c>
      <c r="B7" s="11" t="s">
        <v>53</v>
      </c>
      <c r="C7" s="12">
        <v>45073</v>
      </c>
      <c r="D7" s="13" t="s">
        <v>48</v>
      </c>
      <c r="E7" s="14">
        <v>173</v>
      </c>
      <c r="F7" s="14">
        <v>168</v>
      </c>
      <c r="G7" s="14">
        <v>165</v>
      </c>
      <c r="H7" s="14">
        <v>163</v>
      </c>
      <c r="I7" s="14"/>
      <c r="J7" s="14"/>
      <c r="K7" s="15">
        <v>4</v>
      </c>
      <c r="L7" s="15">
        <v>669</v>
      </c>
      <c r="M7" s="16">
        <v>167.25</v>
      </c>
      <c r="N7" s="17">
        <v>3</v>
      </c>
      <c r="O7" s="18">
        <v>170.25</v>
      </c>
    </row>
    <row r="8" spans="1:17" x14ac:dyDescent="0.25">
      <c r="A8" s="10" t="s">
        <v>22</v>
      </c>
      <c r="B8" s="11" t="s">
        <v>53</v>
      </c>
      <c r="C8" s="12">
        <v>45083</v>
      </c>
      <c r="D8" s="13" t="s">
        <v>48</v>
      </c>
      <c r="E8" s="14">
        <v>172</v>
      </c>
      <c r="F8" s="14">
        <v>166</v>
      </c>
      <c r="G8" s="14">
        <v>172</v>
      </c>
      <c r="H8" s="14">
        <v>176</v>
      </c>
      <c r="I8" s="14"/>
      <c r="J8" s="14"/>
      <c r="K8" s="15">
        <v>4</v>
      </c>
      <c r="L8" s="15">
        <v>686</v>
      </c>
      <c r="M8" s="16">
        <v>171.5</v>
      </c>
      <c r="N8" s="17">
        <v>3</v>
      </c>
      <c r="O8" s="18">
        <v>174.5</v>
      </c>
    </row>
    <row r="9" spans="1:17" x14ac:dyDescent="0.25">
      <c r="A9" s="10" t="s">
        <v>22</v>
      </c>
      <c r="B9" s="11" t="s">
        <v>53</v>
      </c>
      <c r="C9" s="12">
        <v>45087</v>
      </c>
      <c r="D9" s="13" t="s">
        <v>48</v>
      </c>
      <c r="E9" s="14">
        <v>173</v>
      </c>
      <c r="F9" s="14">
        <v>176</v>
      </c>
      <c r="G9" s="14">
        <v>180</v>
      </c>
      <c r="H9" s="14">
        <v>174</v>
      </c>
      <c r="I9" s="14"/>
      <c r="J9" s="14"/>
      <c r="K9" s="15">
        <v>4</v>
      </c>
      <c r="L9" s="15">
        <v>703</v>
      </c>
      <c r="M9" s="16">
        <v>175.75</v>
      </c>
      <c r="N9" s="17">
        <v>2</v>
      </c>
      <c r="O9" s="18">
        <v>177.75</v>
      </c>
    </row>
    <row r="10" spans="1:17" x14ac:dyDescent="0.25">
      <c r="A10" s="10" t="s">
        <v>22</v>
      </c>
      <c r="B10" s="11" t="s">
        <v>53</v>
      </c>
      <c r="C10" s="12">
        <v>45123</v>
      </c>
      <c r="D10" s="13" t="s">
        <v>48</v>
      </c>
      <c r="E10" s="14">
        <v>165</v>
      </c>
      <c r="F10" s="14">
        <v>175</v>
      </c>
      <c r="G10" s="14">
        <v>170</v>
      </c>
      <c r="H10" s="14">
        <v>178</v>
      </c>
      <c r="I10" s="14">
        <v>170</v>
      </c>
      <c r="J10" s="14">
        <v>179</v>
      </c>
      <c r="K10" s="15">
        <v>6</v>
      </c>
      <c r="L10" s="15">
        <v>1037</v>
      </c>
      <c r="M10" s="16">
        <v>172.83333333333334</v>
      </c>
      <c r="N10" s="17">
        <v>4</v>
      </c>
      <c r="O10" s="18">
        <v>176.83333333333334</v>
      </c>
    </row>
    <row r="11" spans="1:17" x14ac:dyDescent="0.25">
      <c r="A11" s="10" t="s">
        <v>22</v>
      </c>
      <c r="B11" s="11" t="s">
        <v>53</v>
      </c>
      <c r="C11" s="12">
        <v>45129</v>
      </c>
      <c r="D11" s="13" t="s">
        <v>48</v>
      </c>
      <c r="E11" s="14">
        <v>173</v>
      </c>
      <c r="F11" s="14">
        <v>181</v>
      </c>
      <c r="G11" s="14">
        <v>174</v>
      </c>
      <c r="H11" s="14">
        <v>170</v>
      </c>
      <c r="I11" s="14"/>
      <c r="J11" s="14"/>
      <c r="K11" s="15">
        <v>4</v>
      </c>
      <c r="L11" s="15">
        <v>698</v>
      </c>
      <c r="M11" s="16">
        <v>174.5</v>
      </c>
      <c r="N11" s="17">
        <v>2</v>
      </c>
      <c r="O11" s="18">
        <v>176.5</v>
      </c>
    </row>
    <row r="12" spans="1:17" x14ac:dyDescent="0.25">
      <c r="A12" s="10" t="s">
        <v>22</v>
      </c>
      <c r="B12" s="11" t="s">
        <v>53</v>
      </c>
      <c r="C12" s="12">
        <v>45174</v>
      </c>
      <c r="D12" s="13" t="s">
        <v>48</v>
      </c>
      <c r="E12" s="14">
        <v>174</v>
      </c>
      <c r="F12" s="14">
        <v>172</v>
      </c>
      <c r="G12" s="14">
        <v>181</v>
      </c>
      <c r="H12" s="14">
        <v>179</v>
      </c>
      <c r="I12" s="14"/>
      <c r="J12" s="14"/>
      <c r="K12" s="15">
        <v>4</v>
      </c>
      <c r="L12" s="15">
        <v>706</v>
      </c>
      <c r="M12" s="16">
        <v>176.5</v>
      </c>
      <c r="N12" s="17">
        <v>3</v>
      </c>
      <c r="O12" s="18">
        <v>179.5</v>
      </c>
    </row>
    <row r="13" spans="1:17" x14ac:dyDescent="0.25">
      <c r="A13" s="10" t="s">
        <v>22</v>
      </c>
      <c r="B13" s="11" t="s">
        <v>53</v>
      </c>
      <c r="C13" s="12">
        <v>45178</v>
      </c>
      <c r="D13" s="13" t="s">
        <v>48</v>
      </c>
      <c r="E13" s="14">
        <v>178</v>
      </c>
      <c r="F13" s="14">
        <v>173</v>
      </c>
      <c r="G13" s="14">
        <v>178</v>
      </c>
      <c r="H13" s="14">
        <v>172</v>
      </c>
      <c r="I13" s="14"/>
      <c r="J13" s="14"/>
      <c r="K13" s="15">
        <v>4</v>
      </c>
      <c r="L13" s="15">
        <v>701</v>
      </c>
      <c r="M13" s="16">
        <v>175.25</v>
      </c>
      <c r="N13" s="17">
        <v>2</v>
      </c>
      <c r="O13" s="18">
        <v>177.25</v>
      </c>
    </row>
    <row r="15" spans="1:17" x14ac:dyDescent="0.25">
      <c r="K15" s="8">
        <f>SUM(K2:K14)</f>
        <v>50</v>
      </c>
      <c r="L15" s="8">
        <f>SUM(L2:L14)</f>
        <v>8612</v>
      </c>
      <c r="M15" s="7">
        <f>SUM(L15/K15)</f>
        <v>172.24</v>
      </c>
      <c r="N15" s="8">
        <f>SUM(N2:N14)</f>
        <v>30</v>
      </c>
      <c r="O15" s="9">
        <f>SUM(M15+N15)</f>
        <v>202.24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0" t="s">
        <v>54</v>
      </c>
      <c r="B19" s="11" t="s">
        <v>53</v>
      </c>
      <c r="C19" s="12">
        <v>45192</v>
      </c>
      <c r="D19" s="13" t="s">
        <v>48</v>
      </c>
      <c r="E19" s="14">
        <v>162</v>
      </c>
      <c r="F19" s="14">
        <v>162</v>
      </c>
      <c r="G19" s="14">
        <v>170</v>
      </c>
      <c r="H19" s="14">
        <v>182</v>
      </c>
      <c r="I19" s="14"/>
      <c r="J19" s="14"/>
      <c r="K19" s="15">
        <v>4</v>
      </c>
      <c r="L19" s="15">
        <v>676</v>
      </c>
      <c r="M19" s="16">
        <v>169</v>
      </c>
      <c r="N19" s="17">
        <v>2</v>
      </c>
      <c r="O19" s="18">
        <v>171</v>
      </c>
    </row>
    <row r="20" spans="1:15" x14ac:dyDescent="0.25">
      <c r="A20" s="10" t="s">
        <v>54</v>
      </c>
      <c r="B20" s="11" t="s">
        <v>53</v>
      </c>
      <c r="C20" s="12">
        <v>45202</v>
      </c>
      <c r="D20" s="13" t="s">
        <v>48</v>
      </c>
      <c r="E20" s="14">
        <v>164</v>
      </c>
      <c r="F20" s="14">
        <v>184</v>
      </c>
      <c r="G20" s="14">
        <v>176</v>
      </c>
      <c r="H20" s="14">
        <v>169</v>
      </c>
      <c r="I20" s="14"/>
      <c r="J20" s="14"/>
      <c r="K20" s="15">
        <v>4</v>
      </c>
      <c r="L20" s="15">
        <v>693</v>
      </c>
      <c r="M20" s="16">
        <v>173.25</v>
      </c>
      <c r="N20" s="17">
        <v>2</v>
      </c>
      <c r="O20" s="18">
        <v>175.25</v>
      </c>
    </row>
    <row r="21" spans="1:15" x14ac:dyDescent="0.25">
      <c r="A21" s="10" t="s">
        <v>76</v>
      </c>
      <c r="B21" s="11" t="s">
        <v>53</v>
      </c>
      <c r="C21" s="12">
        <v>45213</v>
      </c>
      <c r="D21" s="59" t="s">
        <v>48</v>
      </c>
      <c r="E21" s="14">
        <v>165</v>
      </c>
      <c r="F21" s="14">
        <v>176</v>
      </c>
      <c r="G21" s="14">
        <v>169</v>
      </c>
      <c r="H21" s="14">
        <v>170</v>
      </c>
      <c r="I21" s="14"/>
      <c r="J21" s="14"/>
      <c r="K21" s="15">
        <v>4</v>
      </c>
      <c r="L21" s="15">
        <v>680</v>
      </c>
      <c r="M21" s="16">
        <v>170</v>
      </c>
      <c r="N21" s="17">
        <v>3</v>
      </c>
      <c r="O21" s="18">
        <v>173</v>
      </c>
    </row>
    <row r="23" spans="1:15" x14ac:dyDescent="0.25">
      <c r="K23" s="8">
        <f>SUM(K19:K22)</f>
        <v>12</v>
      </c>
      <c r="L23" s="8">
        <f>SUM(L19:L22)</f>
        <v>2049</v>
      </c>
      <c r="M23" s="7">
        <f>SUM(L23/K23)</f>
        <v>170.75</v>
      </c>
      <c r="N23" s="8">
        <f>SUM(N19:N22)</f>
        <v>7</v>
      </c>
      <c r="O23" s="9">
        <f>SUM(M23+N23)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D2:I2 A2:B2" name="Range1_2_1_1"/>
    <protectedRange algorithmName="SHA-512" hashValue="ON39YdpmFHfN9f47KpiRvqrKx0V9+erV1CNkpWzYhW/Qyc6aT8rEyCrvauWSYGZK2ia3o7vd3akF07acHAFpOA==" saltValue="yVW9XmDwTqEnmpSGai0KYg==" spinCount="100000" sqref="C2" name="Range1_1_1_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4"/>
  </protectedRanges>
  <conditionalFormatting sqref="D2">
    <cfRule type="top10" dxfId="73" priority="24" rank="1"/>
  </conditionalFormatting>
  <conditionalFormatting sqref="I2">
    <cfRule type="top10" dxfId="72" priority="19" rank="1"/>
  </conditionalFormatting>
  <conditionalFormatting sqref="I3">
    <cfRule type="top10" dxfId="71" priority="14" rank="1"/>
  </conditionalFormatting>
  <conditionalFormatting sqref="I4">
    <cfRule type="top10" dxfId="70" priority="8" rank="1"/>
  </conditionalFormatting>
  <conditionalFormatting sqref="J3">
    <cfRule type="top10" dxfId="69" priority="13" rank="1"/>
  </conditionalFormatting>
  <conditionalFormatting sqref="J4">
    <cfRule type="top10" dxfId="68" priority="7" rank="1"/>
  </conditionalFormatting>
  <hyperlinks>
    <hyperlink ref="Q1" location="'Texas 2023'!A1" display="Back to Ranking" xr:uid="{935FB6C9-053D-4E6E-BBAF-A2DB791C7D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04E185-8F7B-46AC-B31A-53EC985EAE62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5D1B-9580-4E34-9CC8-A5ED0A0FEEF7}">
  <sheetPr codeName="Sheet38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75</v>
      </c>
      <c r="C2" s="12">
        <v>45006</v>
      </c>
      <c r="D2" s="13" t="s">
        <v>73</v>
      </c>
      <c r="E2" s="14">
        <v>167</v>
      </c>
      <c r="F2" s="14">
        <v>170</v>
      </c>
      <c r="G2" s="14">
        <v>166</v>
      </c>
      <c r="H2" s="14">
        <v>162</v>
      </c>
      <c r="I2" s="14"/>
      <c r="J2" s="14"/>
      <c r="K2" s="15">
        <v>4</v>
      </c>
      <c r="L2" s="15">
        <v>665</v>
      </c>
      <c r="M2" s="16">
        <v>166.25</v>
      </c>
      <c r="N2" s="17">
        <v>3</v>
      </c>
      <c r="O2" s="18">
        <v>169.25</v>
      </c>
    </row>
    <row r="3" spans="1:17" x14ac:dyDescent="0.25">
      <c r="A3" s="10" t="s">
        <v>22</v>
      </c>
      <c r="B3" s="11" t="s">
        <v>75</v>
      </c>
      <c r="C3" s="12">
        <v>45097</v>
      </c>
      <c r="D3" s="13" t="s">
        <v>73</v>
      </c>
      <c r="E3" s="14">
        <v>157</v>
      </c>
      <c r="F3" s="14">
        <v>169</v>
      </c>
      <c r="G3" s="14">
        <v>148</v>
      </c>
      <c r="H3" s="14">
        <v>165</v>
      </c>
      <c r="I3" s="14"/>
      <c r="J3" s="14"/>
      <c r="K3" s="15">
        <v>4</v>
      </c>
      <c r="L3" s="15">
        <v>639</v>
      </c>
      <c r="M3" s="16">
        <v>159.75</v>
      </c>
      <c r="N3" s="17">
        <v>2</v>
      </c>
      <c r="O3" s="18">
        <v>161.75</v>
      </c>
    </row>
    <row r="4" spans="1:17" x14ac:dyDescent="0.25">
      <c r="A4" s="10" t="s">
        <v>22</v>
      </c>
      <c r="B4" s="11" t="s">
        <v>75</v>
      </c>
      <c r="C4" s="12">
        <v>45193</v>
      </c>
      <c r="D4" s="13" t="s">
        <v>73</v>
      </c>
      <c r="E4" s="14">
        <v>167</v>
      </c>
      <c r="F4" s="14">
        <v>155</v>
      </c>
      <c r="G4" s="14">
        <v>158</v>
      </c>
      <c r="H4" s="14">
        <v>165</v>
      </c>
      <c r="I4" s="14"/>
      <c r="J4" s="14"/>
      <c r="K4" s="15">
        <v>4</v>
      </c>
      <c r="L4" s="15">
        <v>645</v>
      </c>
      <c r="M4" s="16">
        <v>161.25</v>
      </c>
      <c r="N4" s="17">
        <v>2</v>
      </c>
      <c r="O4" s="18">
        <v>163.25</v>
      </c>
    </row>
    <row r="6" spans="1:17" x14ac:dyDescent="0.25">
      <c r="K6" s="8">
        <f>SUM(K2:K5)</f>
        <v>12</v>
      </c>
      <c r="L6" s="8">
        <f>SUM(L2:L5)</f>
        <v>1949</v>
      </c>
      <c r="M6" s="7">
        <f>SUM(L6/K6)</f>
        <v>162.41666666666666</v>
      </c>
      <c r="N6" s="8">
        <f>SUM(N2:N5)</f>
        <v>7</v>
      </c>
      <c r="O6" s="9">
        <f>SUM(M6+N6)</f>
        <v>169.41666666666666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0" t="s">
        <v>77</v>
      </c>
      <c r="B10" s="47" t="s">
        <v>75</v>
      </c>
      <c r="C10" s="12">
        <v>45074</v>
      </c>
      <c r="D10" s="13" t="s">
        <v>73</v>
      </c>
      <c r="E10" s="14">
        <v>110</v>
      </c>
      <c r="F10" s="14">
        <v>130.001</v>
      </c>
      <c r="G10" s="14">
        <v>147</v>
      </c>
      <c r="H10" s="14">
        <v>149</v>
      </c>
      <c r="I10" s="14"/>
      <c r="J10" s="14"/>
      <c r="K10" s="15">
        <v>4</v>
      </c>
      <c r="L10" s="15">
        <v>536.00099999999998</v>
      </c>
      <c r="M10" s="16">
        <v>134.00024999999999</v>
      </c>
      <c r="N10" s="17">
        <v>2</v>
      </c>
      <c r="O10" s="18">
        <v>136.00024999999999</v>
      </c>
    </row>
    <row r="12" spans="1:17" x14ac:dyDescent="0.25">
      <c r="K12" s="8">
        <f>SUM(K10:K11)</f>
        <v>4</v>
      </c>
      <c r="L12" s="8">
        <f>SUM(L10:L11)</f>
        <v>536.00099999999998</v>
      </c>
      <c r="M12" s="7">
        <f>SUM(L12/K12)</f>
        <v>134.00024999999999</v>
      </c>
      <c r="N12" s="8">
        <f>SUM(N10:N11)</f>
        <v>2</v>
      </c>
      <c r="O12" s="9">
        <f>SUM(M12+N12)</f>
        <v>136.00024999999999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0" t="s">
        <v>76</v>
      </c>
      <c r="B16" s="11" t="s">
        <v>75</v>
      </c>
      <c r="C16" s="12">
        <v>45216</v>
      </c>
      <c r="D16" s="59" t="s">
        <v>73</v>
      </c>
      <c r="E16" s="14">
        <v>169</v>
      </c>
      <c r="F16" s="14">
        <v>177.001</v>
      </c>
      <c r="G16" s="14">
        <v>158</v>
      </c>
      <c r="H16" s="14">
        <v>154</v>
      </c>
      <c r="I16" s="14"/>
      <c r="J16" s="14"/>
      <c r="K16" s="15">
        <v>4</v>
      </c>
      <c r="L16" s="15">
        <v>658.00099999999998</v>
      </c>
      <c r="M16" s="16">
        <v>164.50024999999999</v>
      </c>
      <c r="N16" s="17">
        <v>2</v>
      </c>
      <c r="O16" s="18">
        <v>166.50024999999999</v>
      </c>
    </row>
    <row r="18" spans="11:15" x14ac:dyDescent="0.25">
      <c r="K18" s="8">
        <f>SUM(K16:K17)</f>
        <v>4</v>
      </c>
      <c r="L18" s="8">
        <f>SUM(L16:L17)</f>
        <v>658.00099999999998</v>
      </c>
      <c r="M18" s="7">
        <f>SUM(L18/K18)</f>
        <v>164.50024999999999</v>
      </c>
      <c r="N18" s="8">
        <f>SUM(N16:N17)</f>
        <v>2</v>
      </c>
      <c r="O18" s="9">
        <f>SUM(M18+N18)</f>
        <v>166.50024999999999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9 B15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</protectedRanges>
  <conditionalFormatting sqref="I2">
    <cfRule type="top10" dxfId="67" priority="8" rank="1"/>
  </conditionalFormatting>
  <conditionalFormatting sqref="J2">
    <cfRule type="top10" dxfId="66" priority="7" rank="1"/>
  </conditionalFormatting>
  <hyperlinks>
    <hyperlink ref="Q1" location="'Texas 2023'!A1" display="Back to Ranking" xr:uid="{479043BC-4CD0-4F14-AEE4-421D2CA3BC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10FDD7-A91A-47B1-8F43-79E39C375C05}">
          <x14:formula1>
            <xm:f>'C:\Users\abra2\Desktop\ABRA Files and More\AUTO BENCH REST ASSOCIATION FILE\ABRA 2019\Georgia\[Georgia Results 01 19 20.xlsm]DATA SHEET'!#REF!</xm:f>
          </x14:formula1>
          <xm:sqref>B1 B9 B15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4E32-8384-4AE7-B8E2-F1CAFB40F576}">
  <sheetPr codeName="Sheet46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72</v>
      </c>
      <c r="B2" s="39" t="s">
        <v>97</v>
      </c>
      <c r="C2" s="12">
        <v>45011</v>
      </c>
      <c r="D2" s="36" t="s">
        <v>73</v>
      </c>
      <c r="E2" s="36">
        <v>188</v>
      </c>
      <c r="F2" s="36">
        <v>193</v>
      </c>
      <c r="G2" s="36">
        <v>192</v>
      </c>
      <c r="H2" s="36">
        <v>191</v>
      </c>
      <c r="I2" s="36"/>
      <c r="J2" s="36"/>
      <c r="K2" s="36">
        <v>4</v>
      </c>
      <c r="L2" s="36">
        <v>764</v>
      </c>
      <c r="M2" s="36">
        <v>191</v>
      </c>
      <c r="N2" s="36">
        <v>6</v>
      </c>
      <c r="O2" s="36">
        <v>197</v>
      </c>
    </row>
    <row r="3" spans="1:17" x14ac:dyDescent="0.25">
      <c r="A3" s="10" t="s">
        <v>72</v>
      </c>
      <c r="B3" s="11" t="s">
        <v>97</v>
      </c>
      <c r="C3" s="12">
        <v>45062</v>
      </c>
      <c r="D3" s="13" t="s">
        <v>73</v>
      </c>
      <c r="E3" s="14">
        <v>195</v>
      </c>
      <c r="F3" s="14">
        <v>198</v>
      </c>
      <c r="G3" s="14">
        <v>192</v>
      </c>
      <c r="H3" s="14">
        <v>198</v>
      </c>
      <c r="I3" s="14"/>
      <c r="J3" s="14"/>
      <c r="K3" s="15">
        <v>4</v>
      </c>
      <c r="L3" s="15">
        <v>783</v>
      </c>
      <c r="M3" s="16">
        <v>195.75</v>
      </c>
      <c r="N3" s="17">
        <v>9</v>
      </c>
      <c r="O3" s="18">
        <v>204.75</v>
      </c>
    </row>
    <row r="4" spans="1:17" x14ac:dyDescent="0.25">
      <c r="A4" s="10" t="s">
        <v>72</v>
      </c>
      <c r="B4" s="11" t="s">
        <v>97</v>
      </c>
      <c r="C4" s="12">
        <v>45074</v>
      </c>
      <c r="D4" s="13" t="s">
        <v>73</v>
      </c>
      <c r="E4" s="14">
        <v>192</v>
      </c>
      <c r="F4" s="14">
        <v>195.001</v>
      </c>
      <c r="G4" s="14">
        <v>195.001</v>
      </c>
      <c r="H4" s="14">
        <v>188</v>
      </c>
      <c r="I4" s="14"/>
      <c r="J4" s="14"/>
      <c r="K4" s="15">
        <v>4</v>
      </c>
      <c r="L4" s="15">
        <v>770.00199999999995</v>
      </c>
      <c r="M4" s="16">
        <v>192.50049999999999</v>
      </c>
      <c r="N4" s="17">
        <v>4</v>
      </c>
      <c r="O4" s="18">
        <v>196.50049999999999</v>
      </c>
    </row>
    <row r="5" spans="1:17" x14ac:dyDescent="0.25">
      <c r="A5" s="10" t="s">
        <v>72</v>
      </c>
      <c r="B5" s="11" t="s">
        <v>97</v>
      </c>
      <c r="C5" s="12">
        <v>45102</v>
      </c>
      <c r="D5" s="13" t="s">
        <v>73</v>
      </c>
      <c r="E5" s="14">
        <v>193</v>
      </c>
      <c r="F5" s="14">
        <v>183</v>
      </c>
      <c r="G5" s="14">
        <v>192</v>
      </c>
      <c r="H5" s="14">
        <v>191</v>
      </c>
      <c r="I5" s="14"/>
      <c r="J5" s="14"/>
      <c r="K5" s="15">
        <v>4</v>
      </c>
      <c r="L5" s="15">
        <v>759</v>
      </c>
      <c r="M5" s="16">
        <v>189.75</v>
      </c>
      <c r="N5" s="17">
        <v>3</v>
      </c>
      <c r="O5" s="18">
        <v>192.75</v>
      </c>
    </row>
    <row r="6" spans="1:17" x14ac:dyDescent="0.25">
      <c r="A6" s="10" t="s">
        <v>72</v>
      </c>
      <c r="B6" s="11" t="s">
        <v>97</v>
      </c>
      <c r="C6" s="12">
        <v>45125</v>
      </c>
      <c r="D6" s="13" t="s">
        <v>73</v>
      </c>
      <c r="E6" s="14">
        <v>195</v>
      </c>
      <c r="F6" s="14">
        <v>193</v>
      </c>
      <c r="G6" s="14">
        <v>196</v>
      </c>
      <c r="H6" s="14">
        <v>193</v>
      </c>
      <c r="I6" s="14"/>
      <c r="J6" s="14"/>
      <c r="K6" s="15">
        <v>4</v>
      </c>
      <c r="L6" s="15">
        <v>777</v>
      </c>
      <c r="M6" s="16">
        <v>194.25</v>
      </c>
      <c r="N6" s="17">
        <v>9</v>
      </c>
      <c r="O6" s="18">
        <v>203.25</v>
      </c>
    </row>
    <row r="7" spans="1:17" x14ac:dyDescent="0.25">
      <c r="A7" s="10" t="s">
        <v>72</v>
      </c>
      <c r="B7" s="11" t="s">
        <v>97</v>
      </c>
      <c r="C7" s="12">
        <v>45130</v>
      </c>
      <c r="D7" s="13" t="s">
        <v>73</v>
      </c>
      <c r="E7" s="14">
        <v>189.001</v>
      </c>
      <c r="F7" s="14">
        <v>192</v>
      </c>
      <c r="G7" s="14">
        <v>188</v>
      </c>
      <c r="H7" s="14">
        <v>194</v>
      </c>
      <c r="I7" s="14"/>
      <c r="J7" s="14"/>
      <c r="K7" s="15">
        <v>4</v>
      </c>
      <c r="L7" s="15">
        <v>763.00099999999998</v>
      </c>
      <c r="M7" s="16">
        <v>190.75024999999999</v>
      </c>
      <c r="N7" s="17">
        <v>5</v>
      </c>
      <c r="O7" s="18">
        <v>195.75024999999999</v>
      </c>
    </row>
    <row r="8" spans="1:17" x14ac:dyDescent="0.25">
      <c r="A8" s="10" t="s">
        <v>72</v>
      </c>
      <c r="B8" s="11" t="s">
        <v>97</v>
      </c>
      <c r="C8" s="12">
        <v>45153</v>
      </c>
      <c r="D8" s="13" t="s">
        <v>73</v>
      </c>
      <c r="E8" s="14">
        <v>190</v>
      </c>
      <c r="F8" s="14">
        <v>192</v>
      </c>
      <c r="G8" s="14">
        <v>194</v>
      </c>
      <c r="H8" s="14">
        <v>195</v>
      </c>
      <c r="I8" s="14"/>
      <c r="J8" s="14"/>
      <c r="K8" s="15">
        <v>4</v>
      </c>
      <c r="L8" s="15">
        <v>771</v>
      </c>
      <c r="M8" s="16">
        <v>192.75</v>
      </c>
      <c r="N8" s="17">
        <v>13</v>
      </c>
      <c r="O8" s="18">
        <v>205.75</v>
      </c>
    </row>
    <row r="9" spans="1:17" x14ac:dyDescent="0.25">
      <c r="A9" s="10" t="s">
        <v>72</v>
      </c>
      <c r="B9" s="11" t="s">
        <v>97</v>
      </c>
      <c r="C9" s="12">
        <v>45158</v>
      </c>
      <c r="D9" s="13" t="s">
        <v>73</v>
      </c>
      <c r="E9" s="14">
        <v>194</v>
      </c>
      <c r="F9" s="14">
        <v>192</v>
      </c>
      <c r="G9" s="14">
        <v>193</v>
      </c>
      <c r="H9" s="14">
        <v>192</v>
      </c>
      <c r="I9" s="14"/>
      <c r="J9" s="14"/>
      <c r="K9" s="15">
        <v>4</v>
      </c>
      <c r="L9" s="15">
        <v>771</v>
      </c>
      <c r="M9" s="16">
        <v>192.75</v>
      </c>
      <c r="N9" s="17">
        <v>7</v>
      </c>
      <c r="O9" s="18">
        <v>199.75</v>
      </c>
    </row>
    <row r="10" spans="1:17" x14ac:dyDescent="0.25">
      <c r="A10" s="10" t="s">
        <v>72</v>
      </c>
      <c r="B10" s="11" t="s">
        <v>97</v>
      </c>
      <c r="C10" s="12">
        <v>45221</v>
      </c>
      <c r="D10" s="13" t="s">
        <v>73</v>
      </c>
      <c r="E10" s="14">
        <v>196.001</v>
      </c>
      <c r="F10" s="14">
        <v>197</v>
      </c>
      <c r="G10" s="14">
        <v>195</v>
      </c>
      <c r="H10" s="14">
        <v>196</v>
      </c>
      <c r="I10" s="14"/>
      <c r="J10" s="14"/>
      <c r="K10" s="15">
        <v>4</v>
      </c>
      <c r="L10" s="15">
        <v>784.00099999999998</v>
      </c>
      <c r="M10" s="16">
        <v>196.00024999999999</v>
      </c>
      <c r="N10" s="17">
        <v>9</v>
      </c>
      <c r="O10" s="18">
        <v>205.00024999999999</v>
      </c>
    </row>
    <row r="12" spans="1:17" x14ac:dyDescent="0.25">
      <c r="K12" s="8">
        <f>SUM(K2:K11)</f>
        <v>36</v>
      </c>
      <c r="L12" s="8">
        <f>SUM(L2:L11)</f>
        <v>6942.0039999999999</v>
      </c>
      <c r="M12" s="9">
        <f>SUM(L12/K12)</f>
        <v>192.83344444444444</v>
      </c>
      <c r="N12" s="8">
        <f>SUM(N2:N11)</f>
        <v>65</v>
      </c>
      <c r="O12" s="9">
        <f>SUM(M12+N12)</f>
        <v>257.83344444444447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0" t="s">
        <v>22</v>
      </c>
      <c r="B16" s="11" t="s">
        <v>97</v>
      </c>
      <c r="C16" s="12">
        <v>45188</v>
      </c>
      <c r="D16" s="13" t="s">
        <v>73</v>
      </c>
      <c r="E16" s="14">
        <v>183</v>
      </c>
      <c r="F16" s="14">
        <v>175</v>
      </c>
      <c r="G16" s="14">
        <v>184</v>
      </c>
      <c r="H16" s="14">
        <v>180</v>
      </c>
      <c r="I16" s="14"/>
      <c r="J16" s="14"/>
      <c r="K16" s="15">
        <v>4</v>
      </c>
      <c r="L16" s="15">
        <v>722</v>
      </c>
      <c r="M16" s="16">
        <v>180.5</v>
      </c>
      <c r="N16" s="17">
        <v>2</v>
      </c>
      <c r="O16" s="18">
        <v>182.5</v>
      </c>
    </row>
    <row r="17" spans="1:15" x14ac:dyDescent="0.25">
      <c r="A17" s="10" t="s">
        <v>22</v>
      </c>
      <c r="B17" s="11" t="s">
        <v>97</v>
      </c>
      <c r="C17" s="12">
        <v>45216</v>
      </c>
      <c r="D17" s="13" t="s">
        <v>73</v>
      </c>
      <c r="E17" s="14">
        <v>198</v>
      </c>
      <c r="F17" s="14">
        <v>198</v>
      </c>
      <c r="G17" s="14">
        <v>196.001</v>
      </c>
      <c r="H17" s="14">
        <v>196.001</v>
      </c>
      <c r="I17" s="14"/>
      <c r="J17" s="14"/>
      <c r="K17" s="15">
        <v>4</v>
      </c>
      <c r="L17" s="15">
        <v>788.00199999999995</v>
      </c>
      <c r="M17" s="16">
        <v>197.00049999999999</v>
      </c>
      <c r="N17" s="17">
        <v>13</v>
      </c>
      <c r="O17" s="18">
        <v>210.00049999999999</v>
      </c>
    </row>
    <row r="19" spans="1:15" x14ac:dyDescent="0.25">
      <c r="K19" s="8">
        <f>SUM(K16:K18)</f>
        <v>8</v>
      </c>
      <c r="L19" s="8">
        <f>SUM(L16:L18)</f>
        <v>1510.002</v>
      </c>
      <c r="M19" s="9">
        <f>SUM(L19/K19)</f>
        <v>188.75024999999999</v>
      </c>
      <c r="N19" s="8">
        <f>SUM(N16:N18)</f>
        <v>15</v>
      </c>
      <c r="O19" s="9">
        <f>SUM(M19+N19)</f>
        <v>203.75024999999999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</protectedRanges>
  <hyperlinks>
    <hyperlink ref="Q1" location="'Texas 2023'!A1" display="Back to Ranking" xr:uid="{C5E5A94A-8531-4DCB-A1CA-80E2E3DE99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6420C-DD3A-44D4-81D6-C2BD320EE70F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ADCD-8349-4A63-8E85-8680F96096AF}">
  <sheetPr codeName="Sheet15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61</v>
      </c>
      <c r="C2" s="12">
        <v>44982</v>
      </c>
      <c r="D2" s="13" t="s">
        <v>48</v>
      </c>
      <c r="E2" s="14">
        <v>168</v>
      </c>
      <c r="F2" s="14">
        <v>153</v>
      </c>
      <c r="G2" s="14">
        <v>182</v>
      </c>
      <c r="H2" s="14">
        <v>163</v>
      </c>
      <c r="I2" s="14"/>
      <c r="J2" s="14"/>
      <c r="K2" s="15">
        <v>4</v>
      </c>
      <c r="L2" s="15">
        <v>666</v>
      </c>
      <c r="M2" s="16">
        <v>166.5</v>
      </c>
      <c r="N2" s="17">
        <v>3</v>
      </c>
      <c r="O2" s="18">
        <v>169.5</v>
      </c>
    </row>
    <row r="3" spans="1:17" x14ac:dyDescent="0.25">
      <c r="A3" s="10" t="s">
        <v>58</v>
      </c>
      <c r="B3" s="11" t="s">
        <v>61</v>
      </c>
      <c r="C3" s="12">
        <v>44996</v>
      </c>
      <c r="D3" s="13" t="s">
        <v>48</v>
      </c>
      <c r="E3" s="14">
        <v>161</v>
      </c>
      <c r="F3" s="14">
        <v>162.001</v>
      </c>
      <c r="G3" s="14">
        <v>156</v>
      </c>
      <c r="H3" s="14">
        <v>147</v>
      </c>
      <c r="I3" s="14"/>
      <c r="J3" s="14"/>
      <c r="K3" s="15">
        <v>4</v>
      </c>
      <c r="L3" s="15">
        <v>626.00099999999998</v>
      </c>
      <c r="M3" s="16">
        <v>156.50024999999999</v>
      </c>
      <c r="N3" s="17">
        <v>2</v>
      </c>
      <c r="O3" s="18">
        <v>158.50024999999999</v>
      </c>
    </row>
    <row r="4" spans="1:17" x14ac:dyDescent="0.25">
      <c r="A4" s="10" t="s">
        <v>58</v>
      </c>
      <c r="B4" s="11" t="s">
        <v>61</v>
      </c>
      <c r="C4" s="12">
        <v>45010</v>
      </c>
      <c r="D4" s="13" t="s">
        <v>48</v>
      </c>
      <c r="E4" s="14">
        <v>157</v>
      </c>
      <c r="F4" s="14">
        <v>161</v>
      </c>
      <c r="G4" s="14">
        <v>151</v>
      </c>
      <c r="H4" s="14">
        <v>168</v>
      </c>
      <c r="I4" s="14"/>
      <c r="J4" s="14"/>
      <c r="K4" s="15">
        <v>4</v>
      </c>
      <c r="L4" s="15">
        <v>637</v>
      </c>
      <c r="M4" s="16">
        <v>159.25</v>
      </c>
      <c r="N4" s="17">
        <v>2</v>
      </c>
      <c r="O4" s="18">
        <v>161.25</v>
      </c>
    </row>
    <row r="5" spans="1:17" x14ac:dyDescent="0.25">
      <c r="A5" s="10" t="s">
        <v>58</v>
      </c>
      <c r="B5" s="11" t="s">
        <v>61</v>
      </c>
      <c r="C5" s="12">
        <v>45020</v>
      </c>
      <c r="D5" s="13" t="s">
        <v>48</v>
      </c>
      <c r="E5" s="14">
        <v>164</v>
      </c>
      <c r="F5" s="14">
        <v>173</v>
      </c>
      <c r="G5" s="14">
        <v>174</v>
      </c>
      <c r="H5" s="14">
        <v>178</v>
      </c>
      <c r="I5" s="14"/>
      <c r="J5" s="14"/>
      <c r="K5" s="15">
        <v>4</v>
      </c>
      <c r="L5" s="15">
        <v>689</v>
      </c>
      <c r="M5" s="16">
        <v>172.25</v>
      </c>
      <c r="N5" s="17">
        <v>2</v>
      </c>
      <c r="O5" s="18">
        <v>174.25</v>
      </c>
    </row>
    <row r="6" spans="1:17" x14ac:dyDescent="0.25">
      <c r="A6" s="10" t="s">
        <v>58</v>
      </c>
      <c r="B6" s="11" t="s">
        <v>61</v>
      </c>
      <c r="C6" s="12">
        <v>45024</v>
      </c>
      <c r="D6" s="13" t="s">
        <v>48</v>
      </c>
      <c r="E6" s="14">
        <v>176</v>
      </c>
      <c r="F6" s="14">
        <v>183</v>
      </c>
      <c r="G6" s="14">
        <v>168</v>
      </c>
      <c r="H6" s="14">
        <v>174</v>
      </c>
      <c r="I6" s="14"/>
      <c r="J6" s="14"/>
      <c r="K6" s="15">
        <v>4</v>
      </c>
      <c r="L6" s="15">
        <v>701</v>
      </c>
      <c r="M6" s="16">
        <v>175.25</v>
      </c>
      <c r="N6" s="17">
        <v>2</v>
      </c>
      <c r="O6" s="18">
        <v>177.25</v>
      </c>
    </row>
    <row r="7" spans="1:17" x14ac:dyDescent="0.25">
      <c r="A7" s="10" t="s">
        <v>58</v>
      </c>
      <c r="B7" s="11" t="s">
        <v>61</v>
      </c>
      <c r="C7" s="12">
        <v>45038</v>
      </c>
      <c r="D7" s="13" t="s">
        <v>48</v>
      </c>
      <c r="E7" s="14">
        <v>164</v>
      </c>
      <c r="F7" s="14">
        <v>152</v>
      </c>
      <c r="G7" s="14">
        <v>139</v>
      </c>
      <c r="H7" s="14">
        <v>171</v>
      </c>
      <c r="I7" s="14"/>
      <c r="J7" s="14"/>
      <c r="K7" s="15">
        <v>4</v>
      </c>
      <c r="L7" s="15">
        <v>626</v>
      </c>
      <c r="M7" s="16">
        <v>156.5</v>
      </c>
      <c r="N7" s="17">
        <v>2</v>
      </c>
      <c r="O7" s="18">
        <v>158.5</v>
      </c>
    </row>
    <row r="8" spans="1:17" x14ac:dyDescent="0.25">
      <c r="A8" s="10" t="s">
        <v>58</v>
      </c>
      <c r="B8" s="11" t="s">
        <v>61</v>
      </c>
      <c r="C8" s="12">
        <v>45048</v>
      </c>
      <c r="D8" s="13" t="s">
        <v>48</v>
      </c>
      <c r="E8" s="14">
        <v>160</v>
      </c>
      <c r="F8" s="14">
        <v>164</v>
      </c>
      <c r="G8" s="14">
        <v>172</v>
      </c>
      <c r="H8" s="14">
        <v>148</v>
      </c>
      <c r="I8" s="14"/>
      <c r="J8" s="14"/>
      <c r="K8" s="15">
        <v>4</v>
      </c>
      <c r="L8" s="15">
        <v>644</v>
      </c>
      <c r="M8" s="16">
        <v>161</v>
      </c>
      <c r="N8" s="17">
        <v>2</v>
      </c>
      <c r="O8" s="18">
        <v>163</v>
      </c>
    </row>
    <row r="9" spans="1:17" x14ac:dyDescent="0.25">
      <c r="A9" s="10" t="s">
        <v>58</v>
      </c>
      <c r="B9" s="11" t="s">
        <v>61</v>
      </c>
      <c r="C9" s="12">
        <v>45083</v>
      </c>
      <c r="D9" s="13" t="s">
        <v>48</v>
      </c>
      <c r="E9" s="14">
        <v>176</v>
      </c>
      <c r="F9" s="14">
        <v>175</v>
      </c>
      <c r="G9" s="14">
        <v>175</v>
      </c>
      <c r="H9" s="14">
        <v>172</v>
      </c>
      <c r="I9" s="14"/>
      <c r="J9" s="14"/>
      <c r="K9" s="15">
        <v>4</v>
      </c>
      <c r="L9" s="15">
        <v>698</v>
      </c>
      <c r="M9" s="16">
        <v>174.5</v>
      </c>
      <c r="N9" s="17">
        <v>2</v>
      </c>
      <c r="O9" s="18">
        <v>176.5</v>
      </c>
    </row>
    <row r="10" spans="1:17" x14ac:dyDescent="0.25">
      <c r="A10" s="10" t="s">
        <v>58</v>
      </c>
      <c r="B10" s="11" t="s">
        <v>61</v>
      </c>
      <c r="C10" s="12">
        <v>45087</v>
      </c>
      <c r="D10" s="13" t="s">
        <v>48</v>
      </c>
      <c r="E10" s="14">
        <v>169</v>
      </c>
      <c r="F10" s="14">
        <v>169</v>
      </c>
      <c r="G10" s="14">
        <v>154</v>
      </c>
      <c r="H10" s="14">
        <v>160</v>
      </c>
      <c r="I10" s="14"/>
      <c r="J10" s="14"/>
      <c r="K10" s="15">
        <v>4</v>
      </c>
      <c r="L10" s="15">
        <v>652</v>
      </c>
      <c r="M10" s="16">
        <v>163</v>
      </c>
      <c r="N10" s="17">
        <v>2</v>
      </c>
      <c r="O10" s="18">
        <v>165</v>
      </c>
    </row>
    <row r="11" spans="1:17" x14ac:dyDescent="0.25">
      <c r="A11" s="10" t="s">
        <v>58</v>
      </c>
      <c r="B11" s="11" t="s">
        <v>61</v>
      </c>
      <c r="C11" s="12">
        <v>45115</v>
      </c>
      <c r="D11" s="13" t="s">
        <v>48</v>
      </c>
      <c r="E11" s="14">
        <v>163</v>
      </c>
      <c r="F11" s="14">
        <v>174</v>
      </c>
      <c r="G11" s="14">
        <v>179</v>
      </c>
      <c r="H11" s="14">
        <v>165</v>
      </c>
      <c r="I11" s="14"/>
      <c r="J11" s="14"/>
      <c r="K11" s="15">
        <v>4</v>
      </c>
      <c r="L11" s="15">
        <v>681</v>
      </c>
      <c r="M11" s="16">
        <v>170.25</v>
      </c>
      <c r="N11" s="17">
        <v>2</v>
      </c>
      <c r="O11" s="18">
        <v>172.25</v>
      </c>
    </row>
    <row r="12" spans="1:17" x14ac:dyDescent="0.25">
      <c r="A12" s="10" t="s">
        <v>58</v>
      </c>
      <c r="B12" s="11" t="s">
        <v>61</v>
      </c>
      <c r="C12" s="12">
        <v>45129</v>
      </c>
      <c r="D12" s="13" t="s">
        <v>48</v>
      </c>
      <c r="E12" s="14">
        <v>175</v>
      </c>
      <c r="F12" s="14">
        <v>176</v>
      </c>
      <c r="G12" s="14">
        <v>177</v>
      </c>
      <c r="H12" s="14">
        <v>158</v>
      </c>
      <c r="I12" s="14"/>
      <c r="J12" s="14"/>
      <c r="K12" s="15">
        <v>4</v>
      </c>
      <c r="L12" s="15">
        <v>686</v>
      </c>
      <c r="M12" s="16">
        <v>171.5</v>
      </c>
      <c r="N12" s="17">
        <v>2</v>
      </c>
      <c r="O12" s="18">
        <v>173.5</v>
      </c>
    </row>
    <row r="13" spans="1:17" x14ac:dyDescent="0.25">
      <c r="A13" s="10" t="s">
        <v>58</v>
      </c>
      <c r="B13" s="11" t="s">
        <v>61</v>
      </c>
      <c r="C13" s="12">
        <v>45136</v>
      </c>
      <c r="D13" s="13" t="s">
        <v>48</v>
      </c>
      <c r="E13" s="14">
        <v>154</v>
      </c>
      <c r="F13" s="14">
        <v>167</v>
      </c>
      <c r="G13" s="14">
        <v>160</v>
      </c>
      <c r="H13" s="14">
        <v>164</v>
      </c>
      <c r="I13" s="14">
        <v>164</v>
      </c>
      <c r="J13" s="14">
        <v>170</v>
      </c>
      <c r="K13" s="15">
        <v>6</v>
      </c>
      <c r="L13" s="15">
        <v>979</v>
      </c>
      <c r="M13" s="16">
        <v>163.16666666666666</v>
      </c>
      <c r="N13" s="17">
        <v>4</v>
      </c>
      <c r="O13" s="18">
        <v>167.16666666666666</v>
      </c>
    </row>
    <row r="14" spans="1:17" x14ac:dyDescent="0.25">
      <c r="A14" s="10" t="s">
        <v>58</v>
      </c>
      <c r="B14" s="11" t="s">
        <v>61</v>
      </c>
      <c r="C14" s="12">
        <v>45139</v>
      </c>
      <c r="D14" s="13" t="s">
        <v>48</v>
      </c>
      <c r="E14" s="14">
        <v>164</v>
      </c>
      <c r="F14" s="14">
        <v>159</v>
      </c>
      <c r="G14" s="14">
        <v>176</v>
      </c>
      <c r="H14" s="14">
        <v>169</v>
      </c>
      <c r="I14" s="14"/>
      <c r="J14" s="14"/>
      <c r="K14" s="15">
        <v>4</v>
      </c>
      <c r="L14" s="15">
        <v>668</v>
      </c>
      <c r="M14" s="16">
        <v>167</v>
      </c>
      <c r="N14" s="17">
        <v>3</v>
      </c>
      <c r="O14" s="18">
        <v>170</v>
      </c>
    </row>
    <row r="15" spans="1:17" x14ac:dyDescent="0.25">
      <c r="A15" s="10" t="s">
        <v>58</v>
      </c>
      <c r="B15" s="11" t="s">
        <v>61</v>
      </c>
      <c r="C15" s="12">
        <v>45150</v>
      </c>
      <c r="D15" s="13" t="s">
        <v>48</v>
      </c>
      <c r="E15" s="14">
        <v>172</v>
      </c>
      <c r="F15" s="14">
        <v>162</v>
      </c>
      <c r="G15" s="14">
        <v>171</v>
      </c>
      <c r="H15" s="14">
        <v>171</v>
      </c>
      <c r="I15" s="14"/>
      <c r="J15" s="14"/>
      <c r="K15" s="15">
        <v>4</v>
      </c>
      <c r="L15" s="15">
        <v>676</v>
      </c>
      <c r="M15" s="16">
        <v>169</v>
      </c>
      <c r="N15" s="17">
        <v>2</v>
      </c>
      <c r="O15" s="18">
        <v>171</v>
      </c>
    </row>
    <row r="16" spans="1:17" x14ac:dyDescent="0.25">
      <c r="A16" s="10" t="s">
        <v>58</v>
      </c>
      <c r="B16" s="11" t="s">
        <v>61</v>
      </c>
      <c r="C16" s="12">
        <v>45174</v>
      </c>
      <c r="D16" s="13" t="s">
        <v>48</v>
      </c>
      <c r="E16" s="14">
        <v>177</v>
      </c>
      <c r="F16" s="14">
        <v>162</v>
      </c>
      <c r="G16" s="14">
        <v>165</v>
      </c>
      <c r="H16" s="14">
        <v>162</v>
      </c>
      <c r="I16" s="14"/>
      <c r="J16" s="14"/>
      <c r="K16" s="15">
        <v>4</v>
      </c>
      <c r="L16" s="15">
        <v>666</v>
      </c>
      <c r="M16" s="16">
        <v>166.5</v>
      </c>
      <c r="N16" s="17">
        <v>3</v>
      </c>
      <c r="O16" s="18">
        <v>169.5</v>
      </c>
    </row>
    <row r="17" spans="1:15" x14ac:dyDescent="0.25">
      <c r="A17" s="10" t="s">
        <v>58</v>
      </c>
      <c r="B17" s="11" t="s">
        <v>61</v>
      </c>
      <c r="C17" s="12">
        <v>45178</v>
      </c>
      <c r="D17" s="13" t="s">
        <v>48</v>
      </c>
      <c r="E17" s="14">
        <v>167</v>
      </c>
      <c r="F17" s="14">
        <v>128</v>
      </c>
      <c r="G17" s="14">
        <v>168</v>
      </c>
      <c r="H17" s="14">
        <v>157</v>
      </c>
      <c r="I17" s="14"/>
      <c r="J17" s="14"/>
      <c r="K17" s="15">
        <v>4</v>
      </c>
      <c r="L17" s="15">
        <v>620</v>
      </c>
      <c r="M17" s="16">
        <v>155</v>
      </c>
      <c r="N17" s="17">
        <v>2</v>
      </c>
      <c r="O17" s="18">
        <v>157</v>
      </c>
    </row>
    <row r="18" spans="1:15" x14ac:dyDescent="0.25">
      <c r="A18" s="10" t="s">
        <v>58</v>
      </c>
      <c r="B18" s="11" t="s">
        <v>61</v>
      </c>
      <c r="C18" s="12">
        <v>45192</v>
      </c>
      <c r="D18" s="13" t="s">
        <v>48</v>
      </c>
      <c r="E18" s="14">
        <v>162</v>
      </c>
      <c r="F18" s="14">
        <v>158</v>
      </c>
      <c r="G18" s="14">
        <v>176</v>
      </c>
      <c r="H18" s="14">
        <v>166</v>
      </c>
      <c r="I18" s="14"/>
      <c r="J18" s="14"/>
      <c r="K18" s="15">
        <v>4</v>
      </c>
      <c r="L18" s="15">
        <v>662</v>
      </c>
      <c r="M18" s="16">
        <v>165.5</v>
      </c>
      <c r="N18" s="17">
        <v>2</v>
      </c>
      <c r="O18" s="18">
        <v>167.5</v>
      </c>
    </row>
    <row r="19" spans="1:15" x14ac:dyDescent="0.25">
      <c r="A19" s="10" t="s">
        <v>77</v>
      </c>
      <c r="B19" s="11" t="s">
        <v>61</v>
      </c>
      <c r="C19" s="12">
        <v>45213</v>
      </c>
      <c r="D19" s="13" t="s">
        <v>48</v>
      </c>
      <c r="E19" s="14">
        <v>173</v>
      </c>
      <c r="F19" s="14">
        <v>165</v>
      </c>
      <c r="G19" s="14">
        <v>171</v>
      </c>
      <c r="H19" s="14">
        <v>166</v>
      </c>
      <c r="I19" s="14"/>
      <c r="J19" s="14"/>
      <c r="K19" s="15">
        <v>4</v>
      </c>
      <c r="L19" s="15">
        <v>675</v>
      </c>
      <c r="M19" s="16">
        <v>168.75</v>
      </c>
      <c r="N19" s="17">
        <v>2</v>
      </c>
      <c r="O19" s="18">
        <v>170.75</v>
      </c>
    </row>
    <row r="20" spans="1:15" x14ac:dyDescent="0.25">
      <c r="A20" s="10" t="s">
        <v>77</v>
      </c>
      <c r="B20" s="11" t="s">
        <v>61</v>
      </c>
      <c r="C20" s="12">
        <v>45227</v>
      </c>
      <c r="D20" s="13" t="s">
        <v>48</v>
      </c>
      <c r="E20" s="14">
        <v>168</v>
      </c>
      <c r="F20" s="14">
        <v>176</v>
      </c>
      <c r="G20" s="14">
        <v>175</v>
      </c>
      <c r="H20" s="14">
        <v>176</v>
      </c>
      <c r="I20" s="14"/>
      <c r="J20" s="14"/>
      <c r="K20" s="15">
        <v>4</v>
      </c>
      <c r="L20" s="15">
        <v>695</v>
      </c>
      <c r="M20" s="16">
        <v>173.75</v>
      </c>
      <c r="N20" s="17">
        <v>2</v>
      </c>
      <c r="O20" s="18">
        <v>175.75</v>
      </c>
    </row>
    <row r="21" spans="1:15" x14ac:dyDescent="0.25">
      <c r="A21" s="10" t="s">
        <v>77</v>
      </c>
      <c r="B21" s="11" t="s">
        <v>61</v>
      </c>
      <c r="C21" s="12">
        <v>45234</v>
      </c>
      <c r="D21" s="13" t="s">
        <v>48</v>
      </c>
      <c r="E21" s="14">
        <v>165</v>
      </c>
      <c r="F21" s="14">
        <v>167</v>
      </c>
      <c r="G21" s="14">
        <v>156</v>
      </c>
      <c r="H21" s="14">
        <v>166</v>
      </c>
      <c r="I21" s="14"/>
      <c r="J21" s="14"/>
      <c r="K21" s="15">
        <v>4</v>
      </c>
      <c r="L21" s="15">
        <v>654</v>
      </c>
      <c r="M21" s="16">
        <v>163.5</v>
      </c>
      <c r="N21" s="17">
        <v>2</v>
      </c>
      <c r="O21" s="18">
        <v>165.5</v>
      </c>
    </row>
    <row r="23" spans="1:15" x14ac:dyDescent="0.25">
      <c r="K23" s="8">
        <f>SUM(K2:K22)</f>
        <v>82</v>
      </c>
      <c r="L23" s="8">
        <f>SUM(L2:L22)</f>
        <v>13601.001</v>
      </c>
      <c r="M23" s="7">
        <f>SUM(L23/K23)</f>
        <v>165.86586585365853</v>
      </c>
      <c r="N23" s="8">
        <f>SUM(N2:N22)</f>
        <v>45</v>
      </c>
      <c r="O23" s="9">
        <f>SUM(M23+N23)</f>
        <v>210.86586585365853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5_1"/>
    <protectedRange algorithmName="SHA-512" hashValue="ON39YdpmFHfN9f47KpiRvqrKx0V9+erV1CNkpWzYhW/Qyc6aT8rEyCrvauWSYGZK2ia3o7vd3akF07acHAFpOA==" saltValue="yVW9XmDwTqEnmpSGai0KYg==" spinCount="100000" sqref="C2" name="Range1_1_3_1_1"/>
    <protectedRange algorithmName="SHA-512" hashValue="ON39YdpmFHfN9f47KpiRvqrKx0V9+erV1CNkpWzYhW/Qyc6aT8rEyCrvauWSYGZK2ia3o7vd3akF07acHAFpOA==" saltValue="yVW9XmDwTqEnmpSGai0KYg==" spinCount="100000" sqref="E3:J3 B3:C3" name="Range1_5_1_1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E4:J4 B4:C4" name="Range1_5_3"/>
    <protectedRange algorithmName="SHA-512" hashValue="ON39YdpmFHfN9f47KpiRvqrKx0V9+erV1CNkpWzYhW/Qyc6aT8rEyCrvauWSYGZK2ia3o7vd3akF07acHAFpOA==" saltValue="yVW9XmDwTqEnmpSGai0KYg==" spinCount="100000" sqref="D4" name="Range1_1_3_4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5"/>
  </protectedRanges>
  <hyperlinks>
    <hyperlink ref="Q1" location="'Texas 2023'!A1" display="Back to Ranking" xr:uid="{EFCF11BD-00A4-4C1B-8640-FAF7A9A8A9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F5AC4A-114D-4B42-A8A7-AB1B7C4AAC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A068-A3A3-4494-B5C1-AE076E366C22}">
  <sheetPr codeName="Sheet2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64</v>
      </c>
      <c r="C2" s="12">
        <v>44996</v>
      </c>
      <c r="D2" s="13" t="s">
        <v>48</v>
      </c>
      <c r="E2" s="14">
        <v>191</v>
      </c>
      <c r="F2" s="14">
        <v>168</v>
      </c>
      <c r="G2" s="14">
        <v>179</v>
      </c>
      <c r="H2" s="14">
        <v>164</v>
      </c>
      <c r="I2" s="14"/>
      <c r="J2" s="14"/>
      <c r="K2" s="15">
        <v>4</v>
      </c>
      <c r="L2" s="15">
        <v>702</v>
      </c>
      <c r="M2" s="16">
        <v>175.5</v>
      </c>
      <c r="N2" s="17">
        <v>6</v>
      </c>
      <c r="O2" s="18">
        <v>181.5</v>
      </c>
    </row>
    <row r="3" spans="1:17" x14ac:dyDescent="0.25">
      <c r="A3" s="10" t="s">
        <v>58</v>
      </c>
      <c r="B3" s="11" t="s">
        <v>64</v>
      </c>
      <c r="C3" s="12">
        <v>45010</v>
      </c>
      <c r="D3" s="13" t="s">
        <v>48</v>
      </c>
      <c r="E3" s="14">
        <v>180.001</v>
      </c>
      <c r="F3" s="14">
        <v>185</v>
      </c>
      <c r="G3" s="14">
        <v>177</v>
      </c>
      <c r="H3" s="14">
        <v>184</v>
      </c>
      <c r="I3" s="14"/>
      <c r="J3" s="14"/>
      <c r="K3" s="15">
        <v>4</v>
      </c>
      <c r="L3" s="15">
        <v>726.00099999999998</v>
      </c>
      <c r="M3" s="16">
        <v>181.50024999999999</v>
      </c>
      <c r="N3" s="17">
        <v>11</v>
      </c>
      <c r="O3" s="18">
        <v>192.50024999999999</v>
      </c>
    </row>
    <row r="4" spans="1:17" x14ac:dyDescent="0.25">
      <c r="A4" s="10" t="s">
        <v>58</v>
      </c>
      <c r="B4" s="11" t="s">
        <v>64</v>
      </c>
      <c r="C4" s="12">
        <v>45020</v>
      </c>
      <c r="D4" s="13" t="s">
        <v>48</v>
      </c>
      <c r="E4" s="14">
        <v>175.001</v>
      </c>
      <c r="F4" s="14">
        <v>181</v>
      </c>
      <c r="G4" s="14">
        <v>181</v>
      </c>
      <c r="H4" s="14">
        <v>182</v>
      </c>
      <c r="I4" s="14"/>
      <c r="J4" s="14"/>
      <c r="K4" s="15">
        <v>4</v>
      </c>
      <c r="L4" s="15">
        <v>719.00099999999998</v>
      </c>
      <c r="M4" s="16">
        <v>179.75024999999999</v>
      </c>
      <c r="N4" s="17">
        <v>8</v>
      </c>
      <c r="O4" s="18">
        <v>187.75024999999999</v>
      </c>
    </row>
    <row r="5" spans="1:17" x14ac:dyDescent="0.25">
      <c r="A5" s="10" t="s">
        <v>58</v>
      </c>
      <c r="B5" s="11" t="s">
        <v>64</v>
      </c>
      <c r="C5" s="12">
        <v>45024</v>
      </c>
      <c r="D5" s="13" t="s">
        <v>48</v>
      </c>
      <c r="E5" s="14">
        <v>190</v>
      </c>
      <c r="F5" s="14">
        <v>187</v>
      </c>
      <c r="G5" s="14">
        <v>185</v>
      </c>
      <c r="H5" s="14">
        <v>186</v>
      </c>
      <c r="I5" s="14"/>
      <c r="J5" s="14"/>
      <c r="K5" s="15">
        <v>4</v>
      </c>
      <c r="L5" s="15">
        <v>748</v>
      </c>
      <c r="M5" s="16">
        <v>187</v>
      </c>
      <c r="N5" s="17">
        <v>9</v>
      </c>
      <c r="O5" s="18">
        <v>196</v>
      </c>
    </row>
    <row r="6" spans="1:17" x14ac:dyDescent="0.25">
      <c r="A6" s="10" t="s">
        <v>58</v>
      </c>
      <c r="B6" s="11" t="s">
        <v>64</v>
      </c>
      <c r="C6" s="12">
        <v>45038</v>
      </c>
      <c r="D6" s="13" t="s">
        <v>48</v>
      </c>
      <c r="E6" s="14">
        <v>181</v>
      </c>
      <c r="F6" s="14">
        <v>180</v>
      </c>
      <c r="G6" s="14">
        <v>187</v>
      </c>
      <c r="H6" s="14">
        <v>182</v>
      </c>
      <c r="I6" s="14"/>
      <c r="J6" s="14"/>
      <c r="K6" s="15">
        <v>4</v>
      </c>
      <c r="L6" s="15">
        <v>730</v>
      </c>
      <c r="M6" s="16">
        <v>182.5</v>
      </c>
      <c r="N6" s="17">
        <v>9</v>
      </c>
      <c r="O6" s="18">
        <v>191.5</v>
      </c>
    </row>
    <row r="7" spans="1:17" x14ac:dyDescent="0.25">
      <c r="A7" s="10" t="s">
        <v>58</v>
      </c>
      <c r="B7" s="11" t="s">
        <v>64</v>
      </c>
      <c r="C7" s="12">
        <v>45048</v>
      </c>
      <c r="D7" s="13" t="s">
        <v>48</v>
      </c>
      <c r="E7" s="14">
        <v>181</v>
      </c>
      <c r="F7" s="14">
        <v>183</v>
      </c>
      <c r="G7" s="14">
        <v>190</v>
      </c>
      <c r="H7" s="14">
        <v>186</v>
      </c>
      <c r="I7" s="14"/>
      <c r="J7" s="14"/>
      <c r="K7" s="15">
        <v>4</v>
      </c>
      <c r="L7" s="15">
        <v>740</v>
      </c>
      <c r="M7" s="16">
        <v>185</v>
      </c>
      <c r="N7" s="17">
        <v>9</v>
      </c>
      <c r="O7" s="18">
        <v>194</v>
      </c>
    </row>
    <row r="8" spans="1:17" x14ac:dyDescent="0.25">
      <c r="A8" s="10" t="s">
        <v>58</v>
      </c>
      <c r="B8" s="11" t="s">
        <v>64</v>
      </c>
      <c r="C8" s="12">
        <v>45073</v>
      </c>
      <c r="D8" s="13" t="s">
        <v>48</v>
      </c>
      <c r="E8" s="14">
        <v>190</v>
      </c>
      <c r="F8" s="14">
        <v>184</v>
      </c>
      <c r="G8" s="14">
        <v>186</v>
      </c>
      <c r="H8" s="14">
        <v>178</v>
      </c>
      <c r="I8" s="14"/>
      <c r="J8" s="14"/>
      <c r="K8" s="15">
        <v>4</v>
      </c>
      <c r="L8" s="15">
        <v>738</v>
      </c>
      <c r="M8" s="16">
        <v>184.5</v>
      </c>
      <c r="N8" s="17">
        <v>13</v>
      </c>
      <c r="O8" s="18">
        <v>197.5</v>
      </c>
    </row>
    <row r="9" spans="1:17" x14ac:dyDescent="0.25">
      <c r="A9" s="10" t="s">
        <v>58</v>
      </c>
      <c r="B9" s="11" t="s">
        <v>64</v>
      </c>
      <c r="C9" s="12">
        <v>45083</v>
      </c>
      <c r="D9" s="13" t="s">
        <v>48</v>
      </c>
      <c r="E9" s="14">
        <v>191</v>
      </c>
      <c r="F9" s="14">
        <v>188</v>
      </c>
      <c r="G9" s="14">
        <v>189</v>
      </c>
      <c r="H9" s="14">
        <v>182</v>
      </c>
      <c r="I9" s="14"/>
      <c r="J9" s="14"/>
      <c r="K9" s="15">
        <v>4</v>
      </c>
      <c r="L9" s="15">
        <v>750</v>
      </c>
      <c r="M9" s="16">
        <v>187.5</v>
      </c>
      <c r="N9" s="17">
        <v>11</v>
      </c>
      <c r="O9" s="18">
        <v>198.5</v>
      </c>
    </row>
    <row r="10" spans="1:17" x14ac:dyDescent="0.25">
      <c r="A10" s="10" t="s">
        <v>58</v>
      </c>
      <c r="B10" s="11" t="s">
        <v>64</v>
      </c>
      <c r="C10" s="12">
        <v>45087</v>
      </c>
      <c r="D10" s="13" t="s">
        <v>48</v>
      </c>
      <c r="E10" s="14">
        <v>184</v>
      </c>
      <c r="F10" s="14">
        <v>183</v>
      </c>
      <c r="G10" s="14">
        <v>181</v>
      </c>
      <c r="H10" s="14">
        <v>180</v>
      </c>
      <c r="I10" s="14"/>
      <c r="J10" s="14"/>
      <c r="K10" s="15">
        <v>4</v>
      </c>
      <c r="L10" s="15">
        <v>728</v>
      </c>
      <c r="M10" s="16">
        <v>182</v>
      </c>
      <c r="N10" s="17">
        <v>7</v>
      </c>
      <c r="O10" s="18">
        <v>189</v>
      </c>
    </row>
    <row r="11" spans="1:17" x14ac:dyDescent="0.25">
      <c r="A11" s="10" t="s">
        <v>58</v>
      </c>
      <c r="B11" s="11" t="s">
        <v>64</v>
      </c>
      <c r="C11" s="12">
        <v>45101</v>
      </c>
      <c r="D11" s="13" t="s">
        <v>48</v>
      </c>
      <c r="E11" s="14">
        <v>170</v>
      </c>
      <c r="F11" s="14">
        <v>178</v>
      </c>
      <c r="G11" s="14">
        <v>179</v>
      </c>
      <c r="H11" s="14">
        <v>181</v>
      </c>
      <c r="I11" s="14"/>
      <c r="J11" s="14"/>
      <c r="K11" s="15">
        <v>4</v>
      </c>
      <c r="L11" s="15">
        <v>708</v>
      </c>
      <c r="M11" s="16">
        <v>177</v>
      </c>
      <c r="N11" s="17">
        <v>7</v>
      </c>
      <c r="O11" s="18">
        <v>184</v>
      </c>
    </row>
    <row r="12" spans="1:17" x14ac:dyDescent="0.25">
      <c r="A12" s="10" t="s">
        <v>58</v>
      </c>
      <c r="B12" s="11" t="s">
        <v>64</v>
      </c>
      <c r="C12" s="12">
        <v>45129</v>
      </c>
      <c r="D12" s="13" t="s">
        <v>48</v>
      </c>
      <c r="E12" s="14">
        <v>187</v>
      </c>
      <c r="F12" s="14">
        <v>187</v>
      </c>
      <c r="G12" s="14">
        <v>189</v>
      </c>
      <c r="H12" s="14">
        <v>182</v>
      </c>
      <c r="I12" s="14"/>
      <c r="J12" s="14"/>
      <c r="K12" s="15">
        <v>4</v>
      </c>
      <c r="L12" s="15">
        <v>745</v>
      </c>
      <c r="M12" s="16">
        <v>186.25</v>
      </c>
      <c r="N12" s="17">
        <v>11</v>
      </c>
      <c r="O12" s="18">
        <v>197.25</v>
      </c>
    </row>
    <row r="13" spans="1:17" x14ac:dyDescent="0.25">
      <c r="A13" s="10" t="s">
        <v>58</v>
      </c>
      <c r="B13" s="11" t="s">
        <v>64</v>
      </c>
      <c r="C13" s="12">
        <v>45136</v>
      </c>
      <c r="D13" s="13" t="s">
        <v>48</v>
      </c>
      <c r="E13" s="14">
        <v>178</v>
      </c>
      <c r="F13" s="14">
        <v>182</v>
      </c>
      <c r="G13" s="14">
        <v>184</v>
      </c>
      <c r="H13" s="14">
        <v>180</v>
      </c>
      <c r="I13" s="14">
        <v>183</v>
      </c>
      <c r="J13" s="14">
        <v>187</v>
      </c>
      <c r="K13" s="15">
        <v>6</v>
      </c>
      <c r="L13" s="15">
        <v>1094</v>
      </c>
      <c r="M13" s="16">
        <v>182.33333333333334</v>
      </c>
      <c r="N13" s="17">
        <v>26</v>
      </c>
      <c r="O13" s="18">
        <v>208.33333333333334</v>
      </c>
    </row>
    <row r="14" spans="1:17" x14ac:dyDescent="0.25">
      <c r="A14" s="10" t="s">
        <v>58</v>
      </c>
      <c r="B14" s="11" t="s">
        <v>64</v>
      </c>
      <c r="C14" s="12">
        <v>45150</v>
      </c>
      <c r="D14" s="13" t="s">
        <v>48</v>
      </c>
      <c r="E14" s="14">
        <v>171</v>
      </c>
      <c r="F14" s="14">
        <v>177</v>
      </c>
      <c r="G14" s="14">
        <v>175</v>
      </c>
      <c r="H14" s="14">
        <v>173</v>
      </c>
      <c r="I14" s="14"/>
      <c r="J14" s="14"/>
      <c r="K14" s="15">
        <v>4</v>
      </c>
      <c r="L14" s="15">
        <v>696</v>
      </c>
      <c r="M14" s="16">
        <v>174</v>
      </c>
      <c r="N14" s="17">
        <v>3</v>
      </c>
      <c r="O14" s="18">
        <v>177</v>
      </c>
    </row>
    <row r="15" spans="1:17" x14ac:dyDescent="0.25">
      <c r="A15" s="10" t="s">
        <v>58</v>
      </c>
      <c r="B15" s="11" t="s">
        <v>64</v>
      </c>
      <c r="C15" s="12">
        <v>45164</v>
      </c>
      <c r="D15" s="13" t="s">
        <v>48</v>
      </c>
      <c r="E15" s="14">
        <v>182</v>
      </c>
      <c r="F15" s="14">
        <v>192</v>
      </c>
      <c r="G15" s="14">
        <v>179</v>
      </c>
      <c r="H15" s="14">
        <v>180</v>
      </c>
      <c r="I15" s="14"/>
      <c r="J15" s="14"/>
      <c r="K15" s="15">
        <v>4</v>
      </c>
      <c r="L15" s="15">
        <v>733</v>
      </c>
      <c r="M15" s="16">
        <v>183.25</v>
      </c>
      <c r="N15" s="17">
        <v>7</v>
      </c>
      <c r="O15" s="18">
        <v>190.25</v>
      </c>
    </row>
    <row r="16" spans="1:17" x14ac:dyDescent="0.25">
      <c r="A16" s="10" t="s">
        <v>58</v>
      </c>
      <c r="B16" s="11" t="s">
        <v>64</v>
      </c>
      <c r="C16" s="12">
        <v>45178</v>
      </c>
      <c r="D16" s="13" t="s">
        <v>48</v>
      </c>
      <c r="E16" s="14">
        <v>190</v>
      </c>
      <c r="F16" s="14">
        <v>176</v>
      </c>
      <c r="G16" s="14">
        <v>182</v>
      </c>
      <c r="H16" s="14">
        <v>182</v>
      </c>
      <c r="I16" s="14"/>
      <c r="J16" s="14"/>
      <c r="K16" s="15">
        <v>4</v>
      </c>
      <c r="L16" s="15">
        <v>730</v>
      </c>
      <c r="M16" s="16">
        <v>182.5</v>
      </c>
      <c r="N16" s="17">
        <v>9</v>
      </c>
      <c r="O16" s="18">
        <v>191.5</v>
      </c>
    </row>
    <row r="17" spans="1:15" x14ac:dyDescent="0.25">
      <c r="A17" s="10" t="s">
        <v>58</v>
      </c>
      <c r="B17" s="11" t="s">
        <v>64</v>
      </c>
      <c r="C17" s="12">
        <v>45192</v>
      </c>
      <c r="D17" s="13" t="s">
        <v>48</v>
      </c>
      <c r="E17" s="14">
        <v>181</v>
      </c>
      <c r="F17" s="14">
        <v>172</v>
      </c>
      <c r="G17" s="14">
        <v>172.001</v>
      </c>
      <c r="H17" s="14">
        <v>175</v>
      </c>
      <c r="I17" s="14"/>
      <c r="J17" s="14"/>
      <c r="K17" s="15">
        <v>4</v>
      </c>
      <c r="L17" s="15">
        <v>700.00099999999998</v>
      </c>
      <c r="M17" s="16">
        <v>175.00024999999999</v>
      </c>
      <c r="N17" s="17">
        <v>5</v>
      </c>
      <c r="O17" s="18">
        <v>180.00024999999999</v>
      </c>
    </row>
    <row r="18" spans="1:15" x14ac:dyDescent="0.25">
      <c r="A18" s="10" t="s">
        <v>58</v>
      </c>
      <c r="B18" s="11" t="s">
        <v>64</v>
      </c>
      <c r="C18" s="12">
        <v>45202</v>
      </c>
      <c r="D18" s="13" t="s">
        <v>48</v>
      </c>
      <c r="E18" s="14">
        <v>190</v>
      </c>
      <c r="F18" s="14">
        <v>188</v>
      </c>
      <c r="G18" s="14">
        <v>183</v>
      </c>
      <c r="H18" s="14">
        <v>179.001</v>
      </c>
      <c r="I18" s="14"/>
      <c r="J18" s="14"/>
      <c r="K18" s="15">
        <v>4</v>
      </c>
      <c r="L18" s="15">
        <v>740.00099999999998</v>
      </c>
      <c r="M18" s="16">
        <v>185.00024999999999</v>
      </c>
      <c r="N18" s="17">
        <v>8</v>
      </c>
      <c r="O18" s="18">
        <v>193.00024999999999</v>
      </c>
    </row>
    <row r="19" spans="1:15" x14ac:dyDescent="0.25">
      <c r="A19" s="10" t="s">
        <v>77</v>
      </c>
      <c r="B19" s="11" t="s">
        <v>64</v>
      </c>
      <c r="C19" s="12">
        <v>45213</v>
      </c>
      <c r="D19" s="13" t="s">
        <v>48</v>
      </c>
      <c r="E19" s="14">
        <v>182</v>
      </c>
      <c r="F19" s="14">
        <v>178</v>
      </c>
      <c r="G19" s="14">
        <v>180</v>
      </c>
      <c r="H19" s="14">
        <v>181</v>
      </c>
      <c r="I19" s="14"/>
      <c r="J19" s="14"/>
      <c r="K19" s="15">
        <v>4</v>
      </c>
      <c r="L19" s="15">
        <v>721</v>
      </c>
      <c r="M19" s="16">
        <v>180.25</v>
      </c>
      <c r="N19" s="17">
        <v>3</v>
      </c>
      <c r="O19" s="18">
        <v>183.25</v>
      </c>
    </row>
    <row r="20" spans="1:15" x14ac:dyDescent="0.25">
      <c r="A20" s="10" t="s">
        <v>77</v>
      </c>
      <c r="B20" s="11" t="s">
        <v>64</v>
      </c>
      <c r="C20" s="12">
        <v>45227</v>
      </c>
      <c r="D20" s="13" t="s">
        <v>48</v>
      </c>
      <c r="E20" s="14">
        <v>188</v>
      </c>
      <c r="F20" s="14">
        <v>183</v>
      </c>
      <c r="G20" s="14">
        <v>184.001</v>
      </c>
      <c r="H20" s="14">
        <v>185</v>
      </c>
      <c r="I20" s="14"/>
      <c r="J20" s="14"/>
      <c r="K20" s="15">
        <v>4</v>
      </c>
      <c r="L20" s="15">
        <v>740.00099999999998</v>
      </c>
      <c r="M20" s="16">
        <v>185.00024999999999</v>
      </c>
      <c r="N20" s="17">
        <v>9</v>
      </c>
      <c r="O20" s="18">
        <v>194.00024999999999</v>
      </c>
    </row>
    <row r="21" spans="1:15" x14ac:dyDescent="0.25">
      <c r="A21" s="10" t="s">
        <v>77</v>
      </c>
      <c r="B21" s="11" t="s">
        <v>64</v>
      </c>
      <c r="C21" s="12">
        <v>45234</v>
      </c>
      <c r="D21" s="13" t="s">
        <v>48</v>
      </c>
      <c r="E21" s="14">
        <v>179.001</v>
      </c>
      <c r="F21" s="14">
        <v>167.001</v>
      </c>
      <c r="G21" s="14">
        <v>172</v>
      </c>
      <c r="H21" s="14">
        <v>176.001</v>
      </c>
      <c r="I21" s="14"/>
      <c r="J21" s="14"/>
      <c r="K21" s="15">
        <v>4</v>
      </c>
      <c r="L21" s="15">
        <v>694.00299999999993</v>
      </c>
      <c r="M21" s="16">
        <v>173.50074999999998</v>
      </c>
      <c r="N21" s="17">
        <v>3</v>
      </c>
      <c r="O21" s="18">
        <v>176.50074999999998</v>
      </c>
    </row>
    <row r="23" spans="1:15" x14ac:dyDescent="0.25">
      <c r="K23" s="8">
        <f>SUM(K2:K22)</f>
        <v>82</v>
      </c>
      <c r="L23" s="8">
        <f>SUM(L2:L22)</f>
        <v>14882.008000000002</v>
      </c>
      <c r="M23" s="7">
        <f>SUM(L23/K23)</f>
        <v>181.48790243902442</v>
      </c>
      <c r="N23" s="8">
        <f>SUM(N2:N22)</f>
        <v>174</v>
      </c>
      <c r="O23" s="9">
        <f>SUM(M23+N23)</f>
        <v>355.48790243902442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5_3"/>
    <protectedRange algorithmName="SHA-512" hashValue="ON39YdpmFHfN9f47KpiRvqrKx0V9+erV1CNkpWzYhW/Qyc6aT8rEyCrvauWSYGZK2ia3o7vd3akF07acHAFpOA==" saltValue="yVW9XmDwTqEnmpSGai0KYg==" spinCount="100000" sqref="D3" name="Range1_1_3_4"/>
    <protectedRange algorithmName="SHA-512" hashValue="ON39YdpmFHfN9f47KpiRvqrKx0V9+erV1CNkpWzYhW/Qyc6aT8rEyCrvauWSYGZK2ia3o7vd3akF07acHAFpOA==" saltValue="yVW9XmDwTqEnmpSGai0KYg==" spinCount="100000" sqref="B20:C20 E20:J20" name="Range1_5"/>
    <protectedRange algorithmName="SHA-512" hashValue="ON39YdpmFHfN9f47KpiRvqrKx0V9+erV1CNkpWzYhW/Qyc6aT8rEyCrvauWSYGZK2ia3o7vd3akF07acHAFpOA==" saltValue="yVW9XmDwTqEnmpSGai0KYg==" spinCount="100000" sqref="D20" name="Range1_1_5"/>
  </protectedRanges>
  <hyperlinks>
    <hyperlink ref="Q1" location="'Texas 2023'!A1" display="Back to Ranking" xr:uid="{9AFF1CA7-E571-40E9-BD13-54C8DDD221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0ABBE1-2B24-404A-9BEB-1DD431088A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E52E-B783-4186-9A74-9452A7763226}">
  <sheetPr codeName="Sheet47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1.140625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56" t="s">
        <v>72</v>
      </c>
      <c r="B2" s="39" t="s">
        <v>80</v>
      </c>
      <c r="C2" s="12">
        <v>45011</v>
      </c>
      <c r="D2" s="36" t="s">
        <v>73</v>
      </c>
      <c r="E2" s="36">
        <v>191</v>
      </c>
      <c r="F2" s="36">
        <v>193</v>
      </c>
      <c r="G2" s="36">
        <v>199</v>
      </c>
      <c r="H2" s="36">
        <v>196</v>
      </c>
      <c r="I2" s="36"/>
      <c r="J2" s="36"/>
      <c r="K2" s="36">
        <v>4</v>
      </c>
      <c r="L2" s="36">
        <v>779</v>
      </c>
      <c r="M2" s="36">
        <v>194.75</v>
      </c>
      <c r="N2" s="36">
        <v>9</v>
      </c>
      <c r="O2" s="36">
        <v>203.75</v>
      </c>
    </row>
    <row r="3" spans="1:17" x14ac:dyDescent="0.25">
      <c r="A3" s="56" t="s">
        <v>72</v>
      </c>
      <c r="B3" s="57" t="s">
        <v>80</v>
      </c>
      <c r="C3" s="48">
        <v>45034</v>
      </c>
      <c r="D3" s="49" t="s">
        <v>73</v>
      </c>
      <c r="E3" s="50">
        <v>194.001</v>
      </c>
      <c r="F3" s="50">
        <v>193</v>
      </c>
      <c r="G3" s="50">
        <v>193</v>
      </c>
      <c r="H3" s="50">
        <v>196</v>
      </c>
      <c r="I3" s="50"/>
      <c r="J3" s="50"/>
      <c r="K3" s="51">
        <v>4</v>
      </c>
      <c r="L3" s="51">
        <v>776.00099999999998</v>
      </c>
      <c r="M3" s="52">
        <v>194.00024999999999</v>
      </c>
      <c r="N3" s="53">
        <v>3</v>
      </c>
      <c r="O3" s="54">
        <v>197.00024999999999</v>
      </c>
    </row>
    <row r="4" spans="1:17" x14ac:dyDescent="0.25">
      <c r="A4" s="10" t="s">
        <v>72</v>
      </c>
      <c r="B4" s="11" t="s">
        <v>80</v>
      </c>
      <c r="C4" s="12">
        <v>45062</v>
      </c>
      <c r="D4" s="13" t="s">
        <v>73</v>
      </c>
      <c r="E4" s="14">
        <v>198</v>
      </c>
      <c r="F4" s="14">
        <v>195</v>
      </c>
      <c r="G4" s="14">
        <v>194.001</v>
      </c>
      <c r="H4" s="14">
        <v>194</v>
      </c>
      <c r="I4" s="14"/>
      <c r="J4" s="14"/>
      <c r="K4" s="15">
        <v>4</v>
      </c>
      <c r="L4" s="15">
        <v>781.00099999999998</v>
      </c>
      <c r="M4" s="16">
        <v>195.25024999999999</v>
      </c>
      <c r="N4" s="17">
        <v>6</v>
      </c>
      <c r="O4" s="18">
        <v>201.25024999999999</v>
      </c>
    </row>
    <row r="5" spans="1:17" x14ac:dyDescent="0.25">
      <c r="A5" s="10" t="s">
        <v>72</v>
      </c>
      <c r="B5" s="11" t="s">
        <v>80</v>
      </c>
      <c r="C5" s="12">
        <v>45074</v>
      </c>
      <c r="D5" s="13" t="s">
        <v>73</v>
      </c>
      <c r="E5" s="14">
        <v>194.001</v>
      </c>
      <c r="F5" s="14">
        <v>195</v>
      </c>
      <c r="G5" s="14">
        <v>194</v>
      </c>
      <c r="H5" s="14">
        <v>193.001</v>
      </c>
      <c r="I5" s="14"/>
      <c r="J5" s="14"/>
      <c r="K5" s="15">
        <v>4</v>
      </c>
      <c r="L5" s="15">
        <v>776.00199999999995</v>
      </c>
      <c r="M5" s="16">
        <v>194.00049999999999</v>
      </c>
      <c r="N5" s="17">
        <v>6</v>
      </c>
      <c r="O5" s="18">
        <v>200.00049999999999</v>
      </c>
    </row>
    <row r="6" spans="1:17" x14ac:dyDescent="0.25">
      <c r="A6" s="10" t="s">
        <v>72</v>
      </c>
      <c r="B6" s="11" t="s">
        <v>80</v>
      </c>
      <c r="C6" s="12">
        <v>45088</v>
      </c>
      <c r="D6" s="13" t="s">
        <v>73</v>
      </c>
      <c r="E6" s="14">
        <v>192</v>
      </c>
      <c r="F6" s="14">
        <v>191</v>
      </c>
      <c r="G6" s="14">
        <v>191</v>
      </c>
      <c r="H6" s="14">
        <v>196</v>
      </c>
      <c r="I6" s="14">
        <v>187</v>
      </c>
      <c r="J6" s="14">
        <v>194</v>
      </c>
      <c r="K6" s="15">
        <v>6</v>
      </c>
      <c r="L6" s="15">
        <v>1151</v>
      </c>
      <c r="M6" s="16">
        <v>191.83333333333334</v>
      </c>
      <c r="N6" s="17">
        <v>6</v>
      </c>
      <c r="O6" s="18">
        <v>197.83333333333334</v>
      </c>
    </row>
    <row r="7" spans="1:17" x14ac:dyDescent="0.25">
      <c r="A7" s="10" t="s">
        <v>72</v>
      </c>
      <c r="B7" s="11" t="s">
        <v>80</v>
      </c>
      <c r="C7" s="12">
        <v>45102</v>
      </c>
      <c r="D7" s="13" t="s">
        <v>73</v>
      </c>
      <c r="E7" s="14">
        <v>195</v>
      </c>
      <c r="F7" s="14">
        <v>191</v>
      </c>
      <c r="G7" s="14">
        <v>193</v>
      </c>
      <c r="H7" s="14">
        <v>192</v>
      </c>
      <c r="I7" s="14"/>
      <c r="J7" s="14"/>
      <c r="K7" s="15">
        <v>4</v>
      </c>
      <c r="L7" s="15">
        <v>771</v>
      </c>
      <c r="M7" s="16">
        <v>192.75</v>
      </c>
      <c r="N7" s="17">
        <v>4</v>
      </c>
      <c r="O7" s="18">
        <v>196.75</v>
      </c>
    </row>
    <row r="8" spans="1:17" x14ac:dyDescent="0.25">
      <c r="A8" s="10" t="s">
        <v>72</v>
      </c>
      <c r="B8" s="11" t="s">
        <v>80</v>
      </c>
      <c r="C8" s="12">
        <v>45125</v>
      </c>
      <c r="D8" s="13" t="s">
        <v>73</v>
      </c>
      <c r="E8" s="14">
        <v>191</v>
      </c>
      <c r="F8" s="14">
        <v>189</v>
      </c>
      <c r="G8" s="14">
        <v>194</v>
      </c>
      <c r="H8" s="14">
        <v>187</v>
      </c>
      <c r="I8" s="14"/>
      <c r="J8" s="14"/>
      <c r="K8" s="15">
        <v>4</v>
      </c>
      <c r="L8" s="15">
        <v>761</v>
      </c>
      <c r="M8" s="16">
        <v>190.25</v>
      </c>
      <c r="N8" s="17">
        <v>3</v>
      </c>
      <c r="O8" s="18">
        <v>193.25</v>
      </c>
    </row>
    <row r="9" spans="1:17" x14ac:dyDescent="0.25">
      <c r="A9" s="10" t="s">
        <v>72</v>
      </c>
      <c r="B9" s="11" t="s">
        <v>80</v>
      </c>
      <c r="C9" s="12">
        <v>45130</v>
      </c>
      <c r="D9" s="13" t="s">
        <v>73</v>
      </c>
      <c r="E9" s="14">
        <v>192.001</v>
      </c>
      <c r="F9" s="14">
        <v>193.001</v>
      </c>
      <c r="G9" s="14">
        <v>191</v>
      </c>
      <c r="H9" s="14">
        <v>190.001</v>
      </c>
      <c r="I9" s="14"/>
      <c r="J9" s="14"/>
      <c r="K9" s="15">
        <v>4</v>
      </c>
      <c r="L9" s="15">
        <v>766.00299999999993</v>
      </c>
      <c r="M9" s="16">
        <v>191.50074999999998</v>
      </c>
      <c r="N9" s="17">
        <v>4</v>
      </c>
      <c r="O9" s="18">
        <v>195.50074999999998</v>
      </c>
    </row>
    <row r="10" spans="1:17" x14ac:dyDescent="0.25">
      <c r="A10" s="10" t="s">
        <v>72</v>
      </c>
      <c r="B10" s="11" t="s">
        <v>80</v>
      </c>
      <c r="C10" s="12">
        <v>45158</v>
      </c>
      <c r="D10" s="13" t="s">
        <v>73</v>
      </c>
      <c r="E10" s="14">
        <v>189.001</v>
      </c>
      <c r="F10" s="14">
        <v>189</v>
      </c>
      <c r="G10" s="14">
        <v>188</v>
      </c>
      <c r="H10" s="14">
        <v>196</v>
      </c>
      <c r="I10" s="14"/>
      <c r="J10" s="14"/>
      <c r="K10" s="15">
        <v>4</v>
      </c>
      <c r="L10" s="15">
        <v>762.00099999999998</v>
      </c>
      <c r="M10" s="16">
        <v>190.50024999999999</v>
      </c>
      <c r="N10" s="17">
        <v>6</v>
      </c>
      <c r="O10" s="18">
        <v>196.50024999999999</v>
      </c>
    </row>
    <row r="11" spans="1:17" x14ac:dyDescent="0.25">
      <c r="A11" s="10" t="s">
        <v>72</v>
      </c>
      <c r="B11" s="11" t="s">
        <v>80</v>
      </c>
      <c r="C11" s="12">
        <v>45188</v>
      </c>
      <c r="D11" s="13" t="s">
        <v>73</v>
      </c>
      <c r="E11" s="14">
        <v>193</v>
      </c>
      <c r="F11" s="14">
        <v>195</v>
      </c>
      <c r="G11" s="14">
        <v>192.001</v>
      </c>
      <c r="H11" s="14">
        <v>196</v>
      </c>
      <c r="I11" s="14"/>
      <c r="J11" s="14"/>
      <c r="K11" s="15">
        <v>4</v>
      </c>
      <c r="L11" s="15">
        <v>776.00099999999998</v>
      </c>
      <c r="M11" s="16">
        <v>194.00024999999999</v>
      </c>
      <c r="N11" s="17">
        <v>9</v>
      </c>
      <c r="O11" s="18">
        <v>203.00024999999999</v>
      </c>
    </row>
    <row r="12" spans="1:17" x14ac:dyDescent="0.25">
      <c r="A12" s="10" t="s">
        <v>72</v>
      </c>
      <c r="B12" s="11" t="s">
        <v>80</v>
      </c>
      <c r="C12" s="12">
        <v>45193</v>
      </c>
      <c r="D12" s="13" t="s">
        <v>73</v>
      </c>
      <c r="E12" s="14">
        <v>189</v>
      </c>
      <c r="F12" s="14">
        <v>193</v>
      </c>
      <c r="G12" s="14">
        <v>192</v>
      </c>
      <c r="H12" s="14">
        <v>195</v>
      </c>
      <c r="I12" s="14"/>
      <c r="J12" s="14"/>
      <c r="K12" s="15">
        <v>4</v>
      </c>
      <c r="L12" s="15">
        <v>769</v>
      </c>
      <c r="M12" s="16">
        <v>192.25</v>
      </c>
      <c r="N12" s="17">
        <v>6</v>
      </c>
      <c r="O12" s="18">
        <v>198.25</v>
      </c>
    </row>
    <row r="13" spans="1:17" x14ac:dyDescent="0.25">
      <c r="A13" s="10" t="s">
        <v>72</v>
      </c>
      <c r="B13" s="11" t="s">
        <v>80</v>
      </c>
      <c r="C13" s="12">
        <v>45199</v>
      </c>
      <c r="D13" s="13" t="s">
        <v>73</v>
      </c>
      <c r="E13" s="14">
        <v>193</v>
      </c>
      <c r="F13" s="14">
        <v>195</v>
      </c>
      <c r="G13" s="14">
        <v>193</v>
      </c>
      <c r="H13" s="14">
        <v>194</v>
      </c>
      <c r="I13" s="14">
        <v>196</v>
      </c>
      <c r="J13" s="14">
        <v>193</v>
      </c>
      <c r="K13" s="15">
        <v>6</v>
      </c>
      <c r="L13" s="15">
        <v>1164</v>
      </c>
      <c r="M13" s="16">
        <v>194</v>
      </c>
      <c r="N13" s="17">
        <v>30</v>
      </c>
      <c r="O13" s="18">
        <v>224</v>
      </c>
    </row>
    <row r="14" spans="1:17" x14ac:dyDescent="0.25">
      <c r="A14" s="10" t="s">
        <v>72</v>
      </c>
      <c r="B14" s="11" t="s">
        <v>80</v>
      </c>
      <c r="C14" s="12">
        <v>45216</v>
      </c>
      <c r="D14" s="13" t="s">
        <v>73</v>
      </c>
      <c r="E14" s="14">
        <v>189</v>
      </c>
      <c r="F14" s="14">
        <v>196.001</v>
      </c>
      <c r="G14" s="14">
        <v>194</v>
      </c>
      <c r="H14" s="14">
        <v>191</v>
      </c>
      <c r="I14" s="14"/>
      <c r="J14" s="14"/>
      <c r="K14" s="15">
        <v>4</v>
      </c>
      <c r="L14" s="15">
        <v>770.00099999999998</v>
      </c>
      <c r="M14" s="16">
        <v>192.50024999999999</v>
      </c>
      <c r="N14" s="17">
        <v>2</v>
      </c>
      <c r="O14" s="18">
        <v>194.50024999999999</v>
      </c>
    </row>
    <row r="15" spans="1:17" x14ac:dyDescent="0.25">
      <c r="A15" s="10" t="s">
        <v>72</v>
      </c>
      <c r="B15" s="11" t="s">
        <v>80</v>
      </c>
      <c r="C15" s="12">
        <v>45221</v>
      </c>
      <c r="D15" s="13" t="s">
        <v>73</v>
      </c>
      <c r="E15" s="14">
        <v>191</v>
      </c>
      <c r="F15" s="14">
        <v>191.001</v>
      </c>
      <c r="G15" s="14">
        <v>194</v>
      </c>
      <c r="H15" s="14">
        <v>197.001</v>
      </c>
      <c r="I15" s="14"/>
      <c r="J15" s="14"/>
      <c r="K15" s="15">
        <v>4</v>
      </c>
      <c r="L15" s="15">
        <v>773.00199999999995</v>
      </c>
      <c r="M15" s="16">
        <v>193.25049999999999</v>
      </c>
      <c r="N15" s="17">
        <v>6</v>
      </c>
      <c r="O15" s="18">
        <v>199.25049999999999</v>
      </c>
    </row>
    <row r="17" spans="11:15" x14ac:dyDescent="0.25">
      <c r="K17" s="8">
        <f>SUM(K2:K16)</f>
        <v>60</v>
      </c>
      <c r="L17" s="8">
        <f>SUM(L2:L16)</f>
        <v>11575.012000000001</v>
      </c>
      <c r="M17" s="9">
        <f>SUM(L17/K17)</f>
        <v>192.91686666666666</v>
      </c>
      <c r="N17" s="8">
        <f>SUM(N2:N16)</f>
        <v>100</v>
      </c>
      <c r="O17" s="9">
        <f>SUM(M17+N17)</f>
        <v>292.91686666666669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A39837A5-CB84-4891-B8AD-43844F64F7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FE485-0C18-4681-8483-488AA98F10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D3F5-362E-4E1D-A6D6-E51CB6277539}">
  <sheetPr codeName="Sheet39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77</v>
      </c>
      <c r="B2" s="11" t="s">
        <v>78</v>
      </c>
      <c r="C2" s="12">
        <v>45006</v>
      </c>
      <c r="D2" s="13" t="s">
        <v>73</v>
      </c>
      <c r="E2" s="14">
        <v>187.001</v>
      </c>
      <c r="F2" s="14">
        <v>188</v>
      </c>
      <c r="G2" s="14">
        <v>187</v>
      </c>
      <c r="H2" s="14">
        <v>190</v>
      </c>
      <c r="I2" s="14"/>
      <c r="J2" s="14"/>
      <c r="K2" s="15">
        <v>4</v>
      </c>
      <c r="L2" s="15">
        <v>752.00099999999998</v>
      </c>
      <c r="M2" s="16">
        <v>188.00024999999999</v>
      </c>
      <c r="N2" s="17">
        <v>10</v>
      </c>
      <c r="O2" s="18">
        <v>198</v>
      </c>
    </row>
    <row r="3" spans="1:17" x14ac:dyDescent="0.25">
      <c r="A3" s="56" t="s">
        <v>77</v>
      </c>
      <c r="B3" s="57" t="s">
        <v>78</v>
      </c>
      <c r="C3" s="48">
        <v>45034</v>
      </c>
      <c r="D3" s="49" t="s">
        <v>73</v>
      </c>
      <c r="E3" s="50">
        <v>182</v>
      </c>
      <c r="F3" s="50">
        <v>178</v>
      </c>
      <c r="G3" s="50">
        <v>187</v>
      </c>
      <c r="H3" s="50">
        <v>184</v>
      </c>
      <c r="I3" s="50"/>
      <c r="J3" s="50"/>
      <c r="K3" s="51">
        <v>4</v>
      </c>
      <c r="L3" s="51">
        <v>731</v>
      </c>
      <c r="M3" s="52">
        <v>182.75</v>
      </c>
      <c r="N3" s="53">
        <v>7</v>
      </c>
      <c r="O3" s="54">
        <v>189.75</v>
      </c>
    </row>
    <row r="4" spans="1:17" x14ac:dyDescent="0.25">
      <c r="A4" s="10" t="s">
        <v>77</v>
      </c>
      <c r="B4" s="11" t="s">
        <v>78</v>
      </c>
      <c r="C4" s="12">
        <v>45062</v>
      </c>
      <c r="D4" s="13" t="s">
        <v>73</v>
      </c>
      <c r="E4" s="14">
        <v>181</v>
      </c>
      <c r="F4" s="14">
        <v>185</v>
      </c>
      <c r="G4" s="14">
        <v>189</v>
      </c>
      <c r="H4" s="14">
        <v>189</v>
      </c>
      <c r="I4" s="14"/>
      <c r="J4" s="14"/>
      <c r="K4" s="15">
        <v>4</v>
      </c>
      <c r="L4" s="15">
        <v>744</v>
      </c>
      <c r="M4" s="16">
        <v>186</v>
      </c>
      <c r="N4" s="17">
        <v>11</v>
      </c>
      <c r="O4" s="18">
        <v>197</v>
      </c>
    </row>
    <row r="5" spans="1:17" x14ac:dyDescent="0.25">
      <c r="A5" s="10" t="s">
        <v>77</v>
      </c>
      <c r="B5" s="11" t="s">
        <v>78</v>
      </c>
      <c r="C5" s="12">
        <v>45074</v>
      </c>
      <c r="D5" s="13" t="s">
        <v>73</v>
      </c>
      <c r="E5" s="14">
        <v>181</v>
      </c>
      <c r="F5" s="14">
        <v>187</v>
      </c>
      <c r="G5" s="14">
        <v>185</v>
      </c>
      <c r="H5" s="14">
        <v>185.001</v>
      </c>
      <c r="I5" s="14"/>
      <c r="J5" s="14"/>
      <c r="K5" s="15">
        <v>4</v>
      </c>
      <c r="L5" s="15">
        <v>738.00099999999998</v>
      </c>
      <c r="M5" s="16">
        <v>184.50024999999999</v>
      </c>
      <c r="N5" s="17">
        <v>6</v>
      </c>
      <c r="O5" s="18">
        <v>190.50024999999999</v>
      </c>
    </row>
    <row r="6" spans="1:17" x14ac:dyDescent="0.25">
      <c r="A6" s="10" t="s">
        <v>77</v>
      </c>
      <c r="B6" s="11" t="s">
        <v>78</v>
      </c>
      <c r="C6" s="12">
        <v>45088</v>
      </c>
      <c r="D6" s="13" t="s">
        <v>73</v>
      </c>
      <c r="E6" s="14">
        <v>184</v>
      </c>
      <c r="F6" s="14">
        <v>182</v>
      </c>
      <c r="G6" s="14">
        <v>190</v>
      </c>
      <c r="H6" s="14">
        <v>190</v>
      </c>
      <c r="I6" s="14">
        <v>186</v>
      </c>
      <c r="J6" s="14">
        <v>186</v>
      </c>
      <c r="K6" s="15">
        <v>6</v>
      </c>
      <c r="L6" s="15">
        <v>1118</v>
      </c>
      <c r="M6" s="16">
        <v>186.33333333333334</v>
      </c>
      <c r="N6" s="17">
        <v>26</v>
      </c>
      <c r="O6" s="18">
        <v>212.33333333333334</v>
      </c>
    </row>
    <row r="7" spans="1:17" x14ac:dyDescent="0.25">
      <c r="A7" s="10" t="s">
        <v>77</v>
      </c>
      <c r="B7" s="11" t="s">
        <v>78</v>
      </c>
      <c r="C7" s="12">
        <v>45102</v>
      </c>
      <c r="D7" s="13" t="s">
        <v>73</v>
      </c>
      <c r="E7" s="14">
        <v>187</v>
      </c>
      <c r="F7" s="14">
        <v>185</v>
      </c>
      <c r="G7" s="14">
        <v>180</v>
      </c>
      <c r="H7" s="14">
        <v>182</v>
      </c>
      <c r="I7" s="14"/>
      <c r="J7" s="14"/>
      <c r="K7" s="15">
        <v>4</v>
      </c>
      <c r="L7" s="15">
        <v>734</v>
      </c>
      <c r="M7" s="16">
        <v>183.5</v>
      </c>
      <c r="N7" s="17">
        <v>4</v>
      </c>
      <c r="O7" s="18">
        <v>187.5</v>
      </c>
    </row>
    <row r="8" spans="1:17" x14ac:dyDescent="0.25">
      <c r="A8" s="10" t="s">
        <v>77</v>
      </c>
      <c r="B8" s="11" t="s">
        <v>78</v>
      </c>
      <c r="C8" s="12">
        <v>45125</v>
      </c>
      <c r="D8" s="13" t="s">
        <v>73</v>
      </c>
      <c r="E8" s="14">
        <v>183</v>
      </c>
      <c r="F8" s="14">
        <v>181</v>
      </c>
      <c r="G8" s="14">
        <v>184</v>
      </c>
      <c r="H8" s="14">
        <v>188</v>
      </c>
      <c r="I8" s="14"/>
      <c r="J8" s="14"/>
      <c r="K8" s="15">
        <v>4</v>
      </c>
      <c r="L8" s="15">
        <v>736</v>
      </c>
      <c r="M8" s="16">
        <v>184</v>
      </c>
      <c r="N8" s="17">
        <v>13</v>
      </c>
      <c r="O8" s="18">
        <v>197</v>
      </c>
    </row>
    <row r="9" spans="1:17" x14ac:dyDescent="0.25">
      <c r="A9" s="10" t="s">
        <v>77</v>
      </c>
      <c r="B9" s="11" t="s">
        <v>78</v>
      </c>
      <c r="C9" s="12">
        <v>45130</v>
      </c>
      <c r="D9" s="13" t="s">
        <v>73</v>
      </c>
      <c r="E9" s="14">
        <v>184</v>
      </c>
      <c r="F9" s="14">
        <v>180</v>
      </c>
      <c r="G9" s="14">
        <v>184</v>
      </c>
      <c r="H9" s="14">
        <v>186</v>
      </c>
      <c r="I9" s="14"/>
      <c r="J9" s="14"/>
      <c r="K9" s="15">
        <v>4</v>
      </c>
      <c r="L9" s="15">
        <v>734</v>
      </c>
      <c r="M9" s="16">
        <v>183.5</v>
      </c>
      <c r="N9" s="17">
        <v>9</v>
      </c>
      <c r="O9" s="18">
        <v>192.5</v>
      </c>
    </row>
    <row r="10" spans="1:17" x14ac:dyDescent="0.25">
      <c r="A10" s="10" t="s">
        <v>77</v>
      </c>
      <c r="B10" s="11" t="s">
        <v>78</v>
      </c>
      <c r="C10" s="12">
        <v>45153</v>
      </c>
      <c r="D10" s="13" t="s">
        <v>73</v>
      </c>
      <c r="E10" s="14">
        <v>179</v>
      </c>
      <c r="F10" s="14">
        <v>180</v>
      </c>
      <c r="G10" s="14">
        <v>183</v>
      </c>
      <c r="H10" s="14">
        <v>186</v>
      </c>
      <c r="I10" s="14"/>
      <c r="J10" s="14"/>
      <c r="K10" s="15">
        <v>4</v>
      </c>
      <c r="L10" s="15">
        <v>728</v>
      </c>
      <c r="M10" s="16">
        <v>182</v>
      </c>
      <c r="N10" s="17">
        <v>13</v>
      </c>
      <c r="O10" s="18">
        <v>195</v>
      </c>
    </row>
    <row r="11" spans="1:17" x14ac:dyDescent="0.25">
      <c r="A11" s="10" t="s">
        <v>77</v>
      </c>
      <c r="B11" s="11" t="s">
        <v>78</v>
      </c>
      <c r="C11" s="12">
        <v>45158</v>
      </c>
      <c r="D11" s="13" t="s">
        <v>73</v>
      </c>
      <c r="E11" s="14">
        <v>176</v>
      </c>
      <c r="F11" s="14">
        <v>174</v>
      </c>
      <c r="G11" s="14">
        <v>176.001</v>
      </c>
      <c r="H11" s="14">
        <v>183</v>
      </c>
      <c r="I11" s="14"/>
      <c r="J11" s="14"/>
      <c r="K11" s="15">
        <v>4</v>
      </c>
      <c r="L11" s="15">
        <v>709.00099999999998</v>
      </c>
      <c r="M11" s="16">
        <v>177.25024999999999</v>
      </c>
      <c r="N11" s="17">
        <v>2</v>
      </c>
      <c r="O11" s="18">
        <v>179.25024999999999</v>
      </c>
    </row>
    <row r="12" spans="1:17" x14ac:dyDescent="0.25">
      <c r="A12" s="10" t="s">
        <v>77</v>
      </c>
      <c r="B12" s="11" t="s">
        <v>78</v>
      </c>
      <c r="C12" s="12">
        <v>45188</v>
      </c>
      <c r="D12" s="13" t="s">
        <v>73</v>
      </c>
      <c r="E12" s="14">
        <v>179</v>
      </c>
      <c r="F12" s="14">
        <v>181</v>
      </c>
      <c r="G12" s="14">
        <v>185</v>
      </c>
      <c r="H12" s="66">
        <v>193</v>
      </c>
      <c r="I12" s="14"/>
      <c r="J12" s="14"/>
      <c r="K12" s="15">
        <v>4</v>
      </c>
      <c r="L12" s="15">
        <v>738</v>
      </c>
      <c r="M12" s="16">
        <v>184.5</v>
      </c>
      <c r="N12" s="17">
        <v>9</v>
      </c>
      <c r="O12" s="18">
        <v>193.5</v>
      </c>
    </row>
    <row r="13" spans="1:17" x14ac:dyDescent="0.25">
      <c r="A13" s="10" t="s">
        <v>77</v>
      </c>
      <c r="B13" s="11" t="s">
        <v>78</v>
      </c>
      <c r="C13" s="12">
        <v>45193</v>
      </c>
      <c r="D13" s="13" t="s">
        <v>73</v>
      </c>
      <c r="E13" s="14">
        <v>180</v>
      </c>
      <c r="F13" s="14">
        <v>189</v>
      </c>
      <c r="G13" s="14">
        <v>189</v>
      </c>
      <c r="H13" s="14">
        <v>189</v>
      </c>
      <c r="I13" s="14"/>
      <c r="J13" s="14"/>
      <c r="K13" s="15">
        <v>4</v>
      </c>
      <c r="L13" s="15">
        <v>747</v>
      </c>
      <c r="M13" s="16">
        <v>186.75</v>
      </c>
      <c r="N13" s="17">
        <v>11</v>
      </c>
      <c r="O13" s="18">
        <v>197.75</v>
      </c>
    </row>
    <row r="14" spans="1:17" x14ac:dyDescent="0.25">
      <c r="A14" s="10" t="s">
        <v>77</v>
      </c>
      <c r="B14" s="11" t="s">
        <v>78</v>
      </c>
      <c r="C14" s="12">
        <v>45199</v>
      </c>
      <c r="D14" s="13" t="s">
        <v>73</v>
      </c>
      <c r="E14" s="14">
        <v>187</v>
      </c>
      <c r="F14" s="14">
        <v>183</v>
      </c>
      <c r="G14" s="14">
        <v>183</v>
      </c>
      <c r="H14" s="14">
        <v>186</v>
      </c>
      <c r="I14" s="14">
        <v>189</v>
      </c>
      <c r="J14" s="14">
        <v>181</v>
      </c>
      <c r="K14" s="15">
        <v>6</v>
      </c>
      <c r="L14" s="15">
        <v>1109</v>
      </c>
      <c r="M14" s="16">
        <v>184.83333333333334</v>
      </c>
      <c r="N14" s="17">
        <v>26</v>
      </c>
      <c r="O14" s="18">
        <v>210.83333333333334</v>
      </c>
    </row>
    <row r="15" spans="1:17" x14ac:dyDescent="0.25">
      <c r="A15" s="10" t="s">
        <v>77</v>
      </c>
      <c r="B15" s="11" t="s">
        <v>78</v>
      </c>
      <c r="C15" s="12">
        <v>45216</v>
      </c>
      <c r="D15" s="13" t="s">
        <v>73</v>
      </c>
      <c r="E15" s="14">
        <v>172</v>
      </c>
      <c r="F15" s="14">
        <v>179</v>
      </c>
      <c r="G15" s="14">
        <v>183</v>
      </c>
      <c r="H15" s="14">
        <v>175</v>
      </c>
      <c r="I15" s="14"/>
      <c r="J15" s="14"/>
      <c r="K15" s="15">
        <v>4</v>
      </c>
      <c r="L15" s="15">
        <v>709</v>
      </c>
      <c r="M15" s="16">
        <v>177.25</v>
      </c>
      <c r="N15" s="17">
        <v>4</v>
      </c>
      <c r="O15" s="18">
        <v>181.25</v>
      </c>
    </row>
    <row r="16" spans="1:17" x14ac:dyDescent="0.25">
      <c r="A16" s="10" t="s">
        <v>77</v>
      </c>
      <c r="B16" s="11" t="s">
        <v>78</v>
      </c>
      <c r="C16" s="12">
        <v>45221</v>
      </c>
      <c r="D16" s="13" t="s">
        <v>73</v>
      </c>
      <c r="E16" s="14">
        <v>188</v>
      </c>
      <c r="F16" s="14">
        <v>181.001</v>
      </c>
      <c r="G16" s="14">
        <v>185</v>
      </c>
      <c r="H16" s="14">
        <v>187</v>
      </c>
      <c r="I16" s="14"/>
      <c r="J16" s="14"/>
      <c r="K16" s="15">
        <v>4</v>
      </c>
      <c r="L16" s="15">
        <v>741.00099999999998</v>
      </c>
      <c r="M16" s="16">
        <v>185.25024999999999</v>
      </c>
      <c r="N16" s="17">
        <v>9</v>
      </c>
      <c r="O16" s="18">
        <v>194.25024999999999</v>
      </c>
    </row>
    <row r="17" spans="1:15" x14ac:dyDescent="0.25">
      <c r="A17" s="69" t="s">
        <v>77</v>
      </c>
      <c r="B17" s="70" t="s">
        <v>78</v>
      </c>
      <c r="C17" s="71">
        <v>45241</v>
      </c>
      <c r="D17" s="72" t="s">
        <v>73</v>
      </c>
      <c r="E17" s="73">
        <v>184</v>
      </c>
      <c r="F17" s="73">
        <v>181</v>
      </c>
      <c r="G17" s="73">
        <v>179</v>
      </c>
      <c r="H17" s="73">
        <v>181</v>
      </c>
      <c r="I17" s="73">
        <v>182</v>
      </c>
      <c r="J17" s="73">
        <v>181</v>
      </c>
      <c r="K17" s="74">
        <v>6</v>
      </c>
      <c r="L17" s="74">
        <v>1088</v>
      </c>
      <c r="M17" s="75">
        <v>181.33333333333334</v>
      </c>
      <c r="N17" s="76">
        <v>12</v>
      </c>
      <c r="O17" s="77">
        <v>193.33333333333334</v>
      </c>
    </row>
    <row r="19" spans="1:15" x14ac:dyDescent="0.25">
      <c r="K19" s="8">
        <f>SUM(K2:K18)</f>
        <v>70</v>
      </c>
      <c r="L19" s="8">
        <f>SUM(L2:L18)</f>
        <v>12856.004000000001</v>
      </c>
      <c r="M19" s="7">
        <f>SUM(L19/K19)</f>
        <v>183.65720000000002</v>
      </c>
      <c r="N19" s="8">
        <f>SUM(N2:N18)</f>
        <v>172</v>
      </c>
      <c r="O19" s="9">
        <f>SUM(M19+N19)</f>
        <v>355.65719999999999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0"/>
  </protectedRanges>
  <hyperlinks>
    <hyperlink ref="Q1" location="'Texas 2023'!A1" display="Back to Ranking" xr:uid="{D7A75F13-F303-475D-B5E6-2BF2FF81DD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AF3246-E083-4E6E-8FE2-427AF8E8B9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AC53-3D75-42B9-9A4C-1C45D446E81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77</v>
      </c>
      <c r="B2" s="47" t="s">
        <v>100</v>
      </c>
      <c r="C2" s="12">
        <v>45074</v>
      </c>
      <c r="D2" s="13" t="s">
        <v>73</v>
      </c>
      <c r="E2" s="14">
        <v>147</v>
      </c>
      <c r="F2" s="14">
        <v>130</v>
      </c>
      <c r="G2" s="14">
        <v>126</v>
      </c>
      <c r="H2" s="14">
        <v>147</v>
      </c>
      <c r="I2" s="14"/>
      <c r="J2" s="14"/>
      <c r="K2" s="15">
        <v>4</v>
      </c>
      <c r="L2" s="15">
        <v>550</v>
      </c>
      <c r="M2" s="16">
        <v>137.5</v>
      </c>
      <c r="N2" s="17">
        <v>2</v>
      </c>
      <c r="O2" s="18">
        <v>139.5</v>
      </c>
    </row>
    <row r="3" spans="1:17" x14ac:dyDescent="0.25">
      <c r="A3" s="10" t="s">
        <v>77</v>
      </c>
      <c r="B3" s="11" t="s">
        <v>100</v>
      </c>
      <c r="C3" s="12">
        <v>45097</v>
      </c>
      <c r="D3" s="13" t="s">
        <v>73</v>
      </c>
      <c r="E3" s="14">
        <v>167.001</v>
      </c>
      <c r="F3" s="14">
        <v>176</v>
      </c>
      <c r="G3" s="14">
        <v>174</v>
      </c>
      <c r="H3" s="14">
        <v>171</v>
      </c>
      <c r="I3" s="14"/>
      <c r="J3" s="14"/>
      <c r="K3" s="15">
        <v>4</v>
      </c>
      <c r="L3" s="15">
        <v>688.00099999999998</v>
      </c>
      <c r="M3" s="16">
        <v>172.00024999999999</v>
      </c>
      <c r="N3" s="17">
        <v>3</v>
      </c>
      <c r="O3" s="18">
        <v>175.00024999999999</v>
      </c>
    </row>
    <row r="5" spans="1:17" x14ac:dyDescent="0.25">
      <c r="K5" s="8">
        <f>SUM(K2:K4)</f>
        <v>8</v>
      </c>
      <c r="L5" s="8">
        <f>SUM(L2:L4)</f>
        <v>1238.001</v>
      </c>
      <c r="M5" s="7">
        <f>SUM(L5/K5)</f>
        <v>154.750125</v>
      </c>
      <c r="N5" s="8">
        <f>SUM(N2:N4)</f>
        <v>5</v>
      </c>
      <c r="O5" s="9">
        <f>SUM(M5+N5)</f>
        <v>159.750125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4374A11F-086F-435B-A80F-2FD7497C6C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DF9B1-F81A-43E3-8919-2F7AEE9D2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767F-E5F2-4EEA-A4EA-4AFE478302F9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77</v>
      </c>
      <c r="B2" s="47" t="s">
        <v>99</v>
      </c>
      <c r="C2" s="12">
        <v>45074</v>
      </c>
      <c r="D2" s="13" t="s">
        <v>73</v>
      </c>
      <c r="E2" s="14">
        <v>185</v>
      </c>
      <c r="F2" s="14">
        <v>179</v>
      </c>
      <c r="G2" s="14">
        <v>177</v>
      </c>
      <c r="H2" s="14">
        <v>179.001</v>
      </c>
      <c r="I2" s="14"/>
      <c r="J2" s="14"/>
      <c r="K2" s="15">
        <v>4</v>
      </c>
      <c r="L2" s="15">
        <v>720.00099999999998</v>
      </c>
      <c r="M2" s="16">
        <v>180.00024999999999</v>
      </c>
      <c r="N2" s="17">
        <v>4</v>
      </c>
      <c r="O2" s="18">
        <v>184.00024999999999</v>
      </c>
    </row>
    <row r="3" spans="1:17" x14ac:dyDescent="0.25">
      <c r="A3" s="10" t="s">
        <v>77</v>
      </c>
      <c r="B3" s="11" t="s">
        <v>99</v>
      </c>
      <c r="C3" s="12">
        <v>45102</v>
      </c>
      <c r="D3" s="13" t="s">
        <v>73</v>
      </c>
      <c r="E3" s="14">
        <v>176</v>
      </c>
      <c r="F3" s="14">
        <v>179</v>
      </c>
      <c r="G3" s="14">
        <v>175</v>
      </c>
      <c r="H3" s="14">
        <v>181</v>
      </c>
      <c r="I3" s="14"/>
      <c r="J3" s="14"/>
      <c r="K3" s="15">
        <v>4</v>
      </c>
      <c r="L3" s="15">
        <v>711</v>
      </c>
      <c r="M3" s="16">
        <v>177.75</v>
      </c>
      <c r="N3" s="17">
        <v>3</v>
      </c>
      <c r="O3" s="18">
        <v>180.75</v>
      </c>
    </row>
    <row r="4" spans="1:17" x14ac:dyDescent="0.25">
      <c r="A4" s="10" t="s">
        <v>77</v>
      </c>
      <c r="B4" s="11" t="s">
        <v>99</v>
      </c>
      <c r="C4" s="12">
        <v>45158</v>
      </c>
      <c r="D4" s="13" t="s">
        <v>73</v>
      </c>
      <c r="E4" s="14">
        <v>169</v>
      </c>
      <c r="F4" s="14">
        <v>179</v>
      </c>
      <c r="G4" s="14">
        <v>180</v>
      </c>
      <c r="H4" s="14">
        <v>177</v>
      </c>
      <c r="I4" s="14"/>
      <c r="J4" s="14"/>
      <c r="K4" s="15">
        <v>4</v>
      </c>
      <c r="L4" s="15">
        <v>705</v>
      </c>
      <c r="M4" s="16">
        <v>176.25</v>
      </c>
      <c r="N4" s="17">
        <v>2</v>
      </c>
      <c r="O4" s="18">
        <v>178.25</v>
      </c>
    </row>
    <row r="5" spans="1:17" x14ac:dyDescent="0.25">
      <c r="A5" s="10" t="s">
        <v>77</v>
      </c>
      <c r="B5" s="11" t="s">
        <v>99</v>
      </c>
      <c r="C5" s="12">
        <v>45193</v>
      </c>
      <c r="D5" s="13" t="s">
        <v>73</v>
      </c>
      <c r="E5" s="14">
        <v>186</v>
      </c>
      <c r="F5" s="14">
        <v>181</v>
      </c>
      <c r="G5" s="14">
        <v>188</v>
      </c>
      <c r="H5" s="14">
        <v>185</v>
      </c>
      <c r="I5" s="14"/>
      <c r="J5" s="14"/>
      <c r="K5" s="15">
        <v>4</v>
      </c>
      <c r="L5" s="15">
        <v>740</v>
      </c>
      <c r="M5" s="16">
        <v>185</v>
      </c>
      <c r="N5" s="17">
        <v>6</v>
      </c>
      <c r="O5" s="18">
        <v>191</v>
      </c>
    </row>
    <row r="6" spans="1:17" x14ac:dyDescent="0.25">
      <c r="A6" s="10" t="s">
        <v>77</v>
      </c>
      <c r="B6" s="11" t="s">
        <v>99</v>
      </c>
      <c r="C6" s="12">
        <v>45199</v>
      </c>
      <c r="D6" s="13" t="s">
        <v>73</v>
      </c>
      <c r="E6" s="14">
        <v>186</v>
      </c>
      <c r="F6" s="14">
        <v>175</v>
      </c>
      <c r="G6" s="14">
        <v>185</v>
      </c>
      <c r="H6" s="14">
        <v>183</v>
      </c>
      <c r="I6" s="14">
        <v>179</v>
      </c>
      <c r="J6" s="14">
        <v>178</v>
      </c>
      <c r="K6" s="15">
        <v>6</v>
      </c>
      <c r="L6" s="15">
        <v>1086</v>
      </c>
      <c r="M6" s="16">
        <v>181</v>
      </c>
      <c r="N6" s="17">
        <v>12</v>
      </c>
      <c r="O6" s="18">
        <v>193</v>
      </c>
    </row>
    <row r="7" spans="1:17" x14ac:dyDescent="0.25">
      <c r="A7" s="10" t="s">
        <v>77</v>
      </c>
      <c r="B7" s="11" t="s">
        <v>99</v>
      </c>
      <c r="C7" s="12">
        <v>45221</v>
      </c>
      <c r="D7" s="13" t="s">
        <v>73</v>
      </c>
      <c r="E7" s="14">
        <v>186</v>
      </c>
      <c r="F7" s="14">
        <v>181</v>
      </c>
      <c r="G7" s="14">
        <v>176</v>
      </c>
      <c r="H7" s="14">
        <v>177</v>
      </c>
      <c r="I7" s="14"/>
      <c r="J7" s="14"/>
      <c r="K7" s="15">
        <v>4</v>
      </c>
      <c r="L7" s="15">
        <v>720</v>
      </c>
      <c r="M7" s="16">
        <v>180</v>
      </c>
      <c r="N7" s="17">
        <v>3</v>
      </c>
      <c r="O7" s="18">
        <v>183</v>
      </c>
    </row>
    <row r="9" spans="1:17" x14ac:dyDescent="0.25">
      <c r="K9" s="8">
        <f>SUM(K2:K8)</f>
        <v>26</v>
      </c>
      <c r="L9" s="8">
        <f>SUM(L2:L8)</f>
        <v>4682.0010000000002</v>
      </c>
      <c r="M9" s="7">
        <f>SUM(L9/K9)</f>
        <v>180.07696153846155</v>
      </c>
      <c r="N9" s="8">
        <f>SUM(N2:N8)</f>
        <v>30</v>
      </c>
      <c r="O9" s="9">
        <f>SUM(M9+N9)</f>
        <v>210.07696153846155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0" t="s">
        <v>22</v>
      </c>
      <c r="B13" s="11" t="s">
        <v>99</v>
      </c>
      <c r="C13" s="12">
        <v>45241</v>
      </c>
      <c r="D13" s="13" t="s">
        <v>73</v>
      </c>
      <c r="E13" s="14">
        <v>192</v>
      </c>
      <c r="F13" s="14">
        <v>185</v>
      </c>
      <c r="G13" s="14">
        <v>189</v>
      </c>
      <c r="H13" s="14">
        <v>190</v>
      </c>
      <c r="I13" s="14">
        <v>185</v>
      </c>
      <c r="J13" s="14">
        <v>186</v>
      </c>
      <c r="K13" s="15">
        <v>6</v>
      </c>
      <c r="L13" s="15">
        <v>1127</v>
      </c>
      <c r="M13" s="16">
        <v>187.83333333333334</v>
      </c>
      <c r="N13" s="17">
        <v>4</v>
      </c>
      <c r="O13" s="18">
        <v>191.83333333333334</v>
      </c>
    </row>
    <row r="15" spans="1:17" x14ac:dyDescent="0.25">
      <c r="K15" s="8">
        <f>SUM(K13:K14)</f>
        <v>6</v>
      </c>
      <c r="L15" s="8">
        <f>SUM(L13:L14)</f>
        <v>1127</v>
      </c>
      <c r="M15" s="7">
        <f>SUM(L15/K15)</f>
        <v>187.83333333333334</v>
      </c>
      <c r="N15" s="8">
        <f>SUM(N13:N14)</f>
        <v>4</v>
      </c>
      <c r="O15" s="9">
        <f>SUM(M15+N15)</f>
        <v>191.83333333333334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</protectedRanges>
  <hyperlinks>
    <hyperlink ref="Q1" location="'Texas 2023'!A1" display="Back to Ranking" xr:uid="{CCB71508-96CD-4720-86CD-2C8D35E319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85A1CF-7F77-4AD1-BB9E-DDE4FCF894E5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A519-BCDA-43DC-9E42-3A16523446FB}">
  <sheetPr codeName="Sheet33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67</v>
      </c>
      <c r="C2" s="12">
        <v>44996</v>
      </c>
      <c r="D2" s="13" t="s">
        <v>70</v>
      </c>
      <c r="E2" s="14">
        <v>176</v>
      </c>
      <c r="F2" s="14">
        <v>184</v>
      </c>
      <c r="G2" s="14">
        <v>184</v>
      </c>
      <c r="H2" s="14">
        <v>184</v>
      </c>
      <c r="I2" s="14"/>
      <c r="J2" s="14"/>
      <c r="K2" s="15">
        <f t="shared" ref="K2" si="0">COUNT(E2:J2)</f>
        <v>4</v>
      </c>
      <c r="L2" s="15">
        <f t="shared" ref="L2" si="1">SUM(E2:J2)</f>
        <v>728</v>
      </c>
      <c r="M2" s="16">
        <f t="shared" ref="M2" si="2">IFERROR(L2/K2,0)</f>
        <v>182</v>
      </c>
      <c r="N2" s="17">
        <v>9</v>
      </c>
      <c r="O2" s="18">
        <f t="shared" ref="O2" si="3">SUM(M2+N2)</f>
        <v>191</v>
      </c>
    </row>
    <row r="3" spans="1:17" x14ac:dyDescent="0.25">
      <c r="A3" s="10" t="s">
        <v>22</v>
      </c>
      <c r="B3" s="11" t="s">
        <v>67</v>
      </c>
      <c r="C3" s="12">
        <v>45024</v>
      </c>
      <c r="D3" s="13" t="s">
        <v>27</v>
      </c>
      <c r="E3" s="14">
        <v>189</v>
      </c>
      <c r="F3" s="14">
        <v>193</v>
      </c>
      <c r="G3" s="14">
        <v>190</v>
      </c>
      <c r="H3" s="14">
        <v>190</v>
      </c>
      <c r="I3" s="14"/>
      <c r="J3" s="14"/>
      <c r="K3" s="15">
        <v>4</v>
      </c>
      <c r="L3" s="15">
        <v>762</v>
      </c>
      <c r="M3" s="16">
        <v>190.5</v>
      </c>
      <c r="N3" s="17">
        <v>9</v>
      </c>
      <c r="O3" s="18">
        <v>199.5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18</v>
      </c>
      <c r="O5" s="9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C2" name="Range1_9"/>
  </protectedRanges>
  <conditionalFormatting sqref="I2">
    <cfRule type="top10" dxfId="65" priority="2" rank="1"/>
  </conditionalFormatting>
  <conditionalFormatting sqref="J2">
    <cfRule type="top10" dxfId="64" priority="1" rank="1"/>
  </conditionalFormatting>
  <hyperlinks>
    <hyperlink ref="Q1" location="'Texas 2023'!A1" display="Back to Ranking" xr:uid="{F1A8930C-8A3A-48BA-A63A-DD68E64258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947E43-AA46-4A7A-BE23-0CAE507D88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976A-DF0D-4709-8934-70E6845CB986}">
  <sheetPr codeName="Sheet17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34</v>
      </c>
      <c r="C2" s="12">
        <v>44940</v>
      </c>
      <c r="D2" s="13" t="s">
        <v>27</v>
      </c>
      <c r="E2" s="14">
        <v>180</v>
      </c>
      <c r="F2" s="14">
        <v>178</v>
      </c>
      <c r="G2" s="14">
        <v>176</v>
      </c>
      <c r="H2" s="14">
        <v>176</v>
      </c>
      <c r="I2" s="14"/>
      <c r="J2" s="14"/>
      <c r="K2" s="15">
        <v>4</v>
      </c>
      <c r="L2" s="15">
        <v>710</v>
      </c>
      <c r="M2" s="16">
        <v>177.5</v>
      </c>
      <c r="N2" s="17">
        <v>2</v>
      </c>
      <c r="O2" s="18">
        <v>179.5</v>
      </c>
    </row>
    <row r="3" spans="1:17" x14ac:dyDescent="0.25">
      <c r="A3" s="10" t="s">
        <v>22</v>
      </c>
      <c r="B3" s="11" t="s">
        <v>34</v>
      </c>
      <c r="C3" s="12" t="s">
        <v>40</v>
      </c>
      <c r="D3" s="13" t="s">
        <v>27</v>
      </c>
      <c r="E3" s="31">
        <v>174</v>
      </c>
      <c r="F3" s="31">
        <v>161</v>
      </c>
      <c r="G3" s="31">
        <v>177</v>
      </c>
      <c r="H3" s="31">
        <v>184</v>
      </c>
      <c r="I3" s="31"/>
      <c r="J3" s="31"/>
      <c r="K3" s="15">
        <v>4</v>
      </c>
      <c r="L3" s="15">
        <v>696</v>
      </c>
      <c r="M3" s="16">
        <v>174</v>
      </c>
      <c r="N3" s="17">
        <v>11</v>
      </c>
      <c r="O3" s="18">
        <v>185</v>
      </c>
    </row>
    <row r="4" spans="1:17" x14ac:dyDescent="0.25">
      <c r="A4" s="10" t="s">
        <v>22</v>
      </c>
      <c r="B4" s="11" t="s">
        <v>34</v>
      </c>
      <c r="C4" s="12">
        <v>44996</v>
      </c>
      <c r="D4" s="13" t="s">
        <v>70</v>
      </c>
      <c r="E4" s="14">
        <v>167</v>
      </c>
      <c r="F4" s="14">
        <v>174</v>
      </c>
      <c r="G4" s="14">
        <v>176</v>
      </c>
      <c r="H4" s="14">
        <v>184</v>
      </c>
      <c r="I4" s="14"/>
      <c r="J4" s="14"/>
      <c r="K4" s="15">
        <f t="shared" ref="K4" si="0">COUNT(E4:J4)</f>
        <v>4</v>
      </c>
      <c r="L4" s="15">
        <f t="shared" ref="L4" si="1">SUM(E4:J4)</f>
        <v>701</v>
      </c>
      <c r="M4" s="16">
        <f t="shared" ref="M4" si="2">IFERROR(L4/K4,0)</f>
        <v>175.25</v>
      </c>
      <c r="N4" s="17">
        <v>4</v>
      </c>
      <c r="O4" s="18">
        <f t="shared" ref="O4" si="3">SUM(M4+N4)</f>
        <v>179.25</v>
      </c>
    </row>
    <row r="5" spans="1:17" x14ac:dyDescent="0.25">
      <c r="A5" s="10" t="s">
        <v>22</v>
      </c>
      <c r="B5" s="11" t="s">
        <v>34</v>
      </c>
      <c r="C5" s="12">
        <v>45087</v>
      </c>
      <c r="D5" s="13" t="s">
        <v>27</v>
      </c>
      <c r="E5" s="14">
        <v>179</v>
      </c>
      <c r="F5" s="14">
        <v>178</v>
      </c>
      <c r="G5" s="14">
        <v>173</v>
      </c>
      <c r="H5" s="14">
        <v>178</v>
      </c>
      <c r="I5" s="14"/>
      <c r="J5" s="14"/>
      <c r="K5" s="15">
        <v>4</v>
      </c>
      <c r="L5" s="15">
        <v>708</v>
      </c>
      <c r="M5" s="16">
        <v>177</v>
      </c>
      <c r="N5" s="17">
        <v>3</v>
      </c>
      <c r="O5" s="18">
        <v>180</v>
      </c>
    </row>
    <row r="7" spans="1:17" x14ac:dyDescent="0.25">
      <c r="K7" s="8">
        <f>SUM(K2:K6)</f>
        <v>16</v>
      </c>
      <c r="L7" s="8">
        <f>SUM(L2:L6)</f>
        <v>2815</v>
      </c>
      <c r="M7" s="7">
        <f>SUM(L7/K7)</f>
        <v>175.9375</v>
      </c>
      <c r="N7" s="8">
        <f>SUM(N2:N6)</f>
        <v>20</v>
      </c>
      <c r="O7" s="9">
        <f>SUM(M7+N7)</f>
        <v>195.9375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4 E4:J4" name="Range1_8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C4" name="Range1_9"/>
  </protectedRanges>
  <conditionalFormatting sqref="I2">
    <cfRule type="top10" dxfId="63" priority="14" rank="1"/>
  </conditionalFormatting>
  <conditionalFormatting sqref="I3">
    <cfRule type="top10" dxfId="62" priority="8" rank="1"/>
  </conditionalFormatting>
  <conditionalFormatting sqref="I4">
    <cfRule type="top10" dxfId="61" priority="2" rank="1"/>
  </conditionalFormatting>
  <conditionalFormatting sqref="J2">
    <cfRule type="top10" dxfId="60" priority="13" rank="1"/>
  </conditionalFormatting>
  <conditionalFormatting sqref="J3">
    <cfRule type="top10" dxfId="59" priority="7" rank="1"/>
  </conditionalFormatting>
  <conditionalFormatting sqref="J4">
    <cfRule type="top10" dxfId="58" priority="1" rank="1"/>
  </conditionalFormatting>
  <hyperlinks>
    <hyperlink ref="Q1" location="'Texas 2023'!A1" display="Back to Ranking" xr:uid="{4C39E10C-529B-48C6-9CC7-17E0C7BCD0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AB42C5-5089-48AE-BA4E-461D2A8C3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F572-7A69-4FAF-A858-1020ABCAC918}">
  <sheetPr codeName="Sheet3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68</v>
      </c>
      <c r="C2" s="12">
        <v>44996</v>
      </c>
      <c r="D2" s="13" t="s">
        <v>70</v>
      </c>
      <c r="E2" s="14">
        <v>182</v>
      </c>
      <c r="F2" s="14">
        <v>179</v>
      </c>
      <c r="G2" s="14">
        <v>179</v>
      </c>
      <c r="H2" s="14">
        <v>176</v>
      </c>
      <c r="I2" s="14"/>
      <c r="J2" s="14"/>
      <c r="K2" s="15">
        <f t="shared" ref="K2" si="0">COUNT(E2:J2)</f>
        <v>4</v>
      </c>
      <c r="L2" s="15">
        <f t="shared" ref="L2" si="1">SUM(E2:J2)</f>
        <v>716</v>
      </c>
      <c r="M2" s="16">
        <f t="shared" ref="M2" si="2">IFERROR(L2/K2,0)</f>
        <v>179</v>
      </c>
      <c r="N2" s="17">
        <v>2</v>
      </c>
      <c r="O2" s="18">
        <f t="shared" ref="O2" si="3">SUM(M2+N2)</f>
        <v>181</v>
      </c>
    </row>
    <row r="3" spans="1:17" x14ac:dyDescent="0.25">
      <c r="A3" s="10" t="s">
        <v>22</v>
      </c>
      <c r="B3" s="11" t="s">
        <v>68</v>
      </c>
      <c r="C3" s="12">
        <v>45024</v>
      </c>
      <c r="D3" s="13" t="s">
        <v>27</v>
      </c>
      <c r="E3" s="14">
        <v>188</v>
      </c>
      <c r="F3" s="14">
        <v>179</v>
      </c>
      <c r="G3" s="14">
        <v>194</v>
      </c>
      <c r="H3" s="14">
        <v>192</v>
      </c>
      <c r="I3" s="14"/>
      <c r="J3" s="14"/>
      <c r="K3" s="15">
        <v>4</v>
      </c>
      <c r="L3" s="15">
        <v>753</v>
      </c>
      <c r="M3" s="16">
        <v>188.25</v>
      </c>
      <c r="N3" s="17">
        <v>8</v>
      </c>
      <c r="O3" s="18">
        <v>196.25</v>
      </c>
    </row>
    <row r="4" spans="1:17" x14ac:dyDescent="0.25">
      <c r="A4" s="10" t="s">
        <v>22</v>
      </c>
      <c r="B4" s="11" t="s">
        <v>68</v>
      </c>
      <c r="C4" s="12">
        <v>45073</v>
      </c>
      <c r="D4" s="13" t="s">
        <v>27</v>
      </c>
      <c r="E4" s="14">
        <v>178</v>
      </c>
      <c r="F4" s="14">
        <v>177</v>
      </c>
      <c r="G4" s="14">
        <v>179</v>
      </c>
      <c r="H4" s="14">
        <v>183</v>
      </c>
      <c r="I4" s="14"/>
      <c r="J4" s="14"/>
      <c r="K4" s="15">
        <v>4</v>
      </c>
      <c r="L4" s="15">
        <v>717</v>
      </c>
      <c r="M4" s="16">
        <v>179.25</v>
      </c>
      <c r="N4" s="17">
        <v>7</v>
      </c>
      <c r="O4" s="18">
        <v>186.25</v>
      </c>
    </row>
    <row r="5" spans="1:17" x14ac:dyDescent="0.25">
      <c r="A5" s="10" t="s">
        <v>22</v>
      </c>
      <c r="B5" s="11" t="s">
        <v>68</v>
      </c>
      <c r="C5" s="12">
        <v>45213</v>
      </c>
      <c r="D5" s="13" t="s">
        <v>27</v>
      </c>
      <c r="E5" s="14">
        <v>175</v>
      </c>
      <c r="F5" s="14">
        <v>179</v>
      </c>
      <c r="G5" s="14">
        <v>171</v>
      </c>
      <c r="H5" s="14">
        <v>179</v>
      </c>
      <c r="I5" s="14"/>
      <c r="J5" s="14"/>
      <c r="K5" s="15">
        <v>4</v>
      </c>
      <c r="L5" s="15">
        <v>704</v>
      </c>
      <c r="M5" s="16">
        <v>176</v>
      </c>
      <c r="N5" s="17">
        <v>6</v>
      </c>
      <c r="O5" s="18">
        <v>182</v>
      </c>
    </row>
    <row r="7" spans="1:17" x14ac:dyDescent="0.25">
      <c r="K7" s="8">
        <f>SUM(K2:K6)</f>
        <v>16</v>
      </c>
      <c r="L7" s="8">
        <f>SUM(L2:L6)</f>
        <v>2890</v>
      </c>
      <c r="M7" s="7">
        <f>SUM(L7/K7)</f>
        <v>180.625</v>
      </c>
      <c r="N7" s="8">
        <f>SUM(N2:N6)</f>
        <v>23</v>
      </c>
      <c r="O7" s="9">
        <f>SUM(M7+N7)</f>
        <v>203.625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C2" name="Range1_9_2"/>
  </protectedRanges>
  <conditionalFormatting sqref="I2">
    <cfRule type="top10" dxfId="57" priority="2" rank="1"/>
  </conditionalFormatting>
  <conditionalFormatting sqref="J2">
    <cfRule type="top10" dxfId="56" priority="1" rank="1"/>
  </conditionalFormatting>
  <hyperlinks>
    <hyperlink ref="Q1" location="'Texas 2023'!A1" display="Back to Ranking" xr:uid="{8A72C1D0-15D8-486E-988F-BB12D02426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160F8E-CD58-45D4-B057-ECB472ACEC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C446-CA47-47A8-94B8-2A5A10652E49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55" t="s">
        <v>91</v>
      </c>
      <c r="C2" s="48">
        <v>45034</v>
      </c>
      <c r="D2" s="49" t="s">
        <v>73</v>
      </c>
      <c r="E2" s="50">
        <v>194</v>
      </c>
      <c r="F2" s="50">
        <v>193.001</v>
      </c>
      <c r="G2" s="50">
        <v>195</v>
      </c>
      <c r="H2" s="50">
        <v>198</v>
      </c>
      <c r="I2" s="50"/>
      <c r="J2" s="50"/>
      <c r="K2" s="51">
        <v>4</v>
      </c>
      <c r="L2" s="51">
        <v>780.00099999999998</v>
      </c>
      <c r="M2" s="52">
        <v>195.00024999999999</v>
      </c>
      <c r="N2" s="53">
        <v>11</v>
      </c>
      <c r="O2" s="54">
        <v>206.00024999999999</v>
      </c>
    </row>
    <row r="3" spans="1:17" x14ac:dyDescent="0.25">
      <c r="A3" s="10" t="s">
        <v>72</v>
      </c>
      <c r="B3" s="11" t="s">
        <v>91</v>
      </c>
      <c r="C3" s="12">
        <v>45062</v>
      </c>
      <c r="D3" s="13" t="s">
        <v>73</v>
      </c>
      <c r="E3" s="14">
        <v>195.001</v>
      </c>
      <c r="F3" s="14">
        <v>192</v>
      </c>
      <c r="G3" s="14">
        <v>194</v>
      </c>
      <c r="H3" s="14">
        <v>191</v>
      </c>
      <c r="I3" s="14"/>
      <c r="J3" s="14"/>
      <c r="K3" s="15">
        <v>4</v>
      </c>
      <c r="L3" s="15">
        <v>772.00099999999998</v>
      </c>
      <c r="M3" s="16">
        <v>193.00024999999999</v>
      </c>
      <c r="N3" s="17">
        <v>3</v>
      </c>
      <c r="O3" s="18">
        <v>196.00024999999999</v>
      </c>
    </row>
    <row r="4" spans="1:17" x14ac:dyDescent="0.25">
      <c r="A4" s="10" t="s">
        <v>72</v>
      </c>
      <c r="B4" s="11" t="s">
        <v>91</v>
      </c>
      <c r="C4" s="12">
        <v>45097</v>
      </c>
      <c r="D4" s="13" t="s">
        <v>73</v>
      </c>
      <c r="E4" s="14">
        <v>190</v>
      </c>
      <c r="F4" s="14">
        <v>190</v>
      </c>
      <c r="G4" s="14">
        <v>188</v>
      </c>
      <c r="H4" s="14">
        <v>187</v>
      </c>
      <c r="I4" s="14"/>
      <c r="J4" s="14"/>
      <c r="K4" s="15">
        <v>4</v>
      </c>
      <c r="L4" s="15">
        <v>755</v>
      </c>
      <c r="M4" s="16">
        <v>188.75</v>
      </c>
      <c r="N4" s="17">
        <v>6</v>
      </c>
      <c r="O4" s="18">
        <v>194.75</v>
      </c>
    </row>
    <row r="5" spans="1:17" x14ac:dyDescent="0.25">
      <c r="A5" s="10" t="s">
        <v>72</v>
      </c>
      <c r="B5" s="11" t="s">
        <v>91</v>
      </c>
      <c r="C5" s="12">
        <v>45130</v>
      </c>
      <c r="D5" s="13" t="s">
        <v>73</v>
      </c>
      <c r="E5" s="14">
        <v>192</v>
      </c>
      <c r="F5" s="14">
        <v>194</v>
      </c>
      <c r="G5" s="14">
        <v>193</v>
      </c>
      <c r="H5" s="14">
        <v>193</v>
      </c>
      <c r="I5" s="14"/>
      <c r="J5" s="14"/>
      <c r="K5" s="15">
        <v>4</v>
      </c>
      <c r="L5" s="15">
        <v>772</v>
      </c>
      <c r="M5" s="16">
        <v>193</v>
      </c>
      <c r="N5" s="17">
        <v>9</v>
      </c>
      <c r="O5" s="18">
        <v>202</v>
      </c>
    </row>
    <row r="6" spans="1:17" x14ac:dyDescent="0.25">
      <c r="A6" s="10" t="s">
        <v>72</v>
      </c>
      <c r="B6" s="11" t="s">
        <v>91</v>
      </c>
      <c r="C6" s="12">
        <v>45158</v>
      </c>
      <c r="D6" s="13" t="s">
        <v>73</v>
      </c>
      <c r="E6" s="14">
        <v>183</v>
      </c>
      <c r="F6" s="14">
        <v>190</v>
      </c>
      <c r="G6" s="14">
        <v>193.001</v>
      </c>
      <c r="H6" s="14">
        <v>189</v>
      </c>
      <c r="I6" s="14"/>
      <c r="J6" s="14"/>
      <c r="K6" s="15">
        <v>4</v>
      </c>
      <c r="L6" s="15">
        <v>755.00099999999998</v>
      </c>
      <c r="M6" s="16">
        <v>188.75024999999999</v>
      </c>
      <c r="N6" s="17">
        <v>2</v>
      </c>
      <c r="O6" s="18">
        <v>190.75024999999999</v>
      </c>
    </row>
    <row r="7" spans="1:17" x14ac:dyDescent="0.25">
      <c r="A7" s="10" t="s">
        <v>72</v>
      </c>
      <c r="B7" s="11" t="s">
        <v>91</v>
      </c>
      <c r="C7" s="12">
        <v>45188</v>
      </c>
      <c r="D7" s="13" t="s">
        <v>73</v>
      </c>
      <c r="E7" s="14">
        <v>194.001</v>
      </c>
      <c r="F7" s="14">
        <v>181</v>
      </c>
      <c r="G7" s="14">
        <v>191</v>
      </c>
      <c r="H7" s="14">
        <v>191</v>
      </c>
      <c r="I7" s="14"/>
      <c r="J7" s="14"/>
      <c r="K7" s="15">
        <v>4</v>
      </c>
      <c r="L7" s="15">
        <v>757.00099999999998</v>
      </c>
      <c r="M7" s="16">
        <v>189.25024999999999</v>
      </c>
      <c r="N7" s="17">
        <v>4</v>
      </c>
      <c r="O7" s="18">
        <v>193.25024999999999</v>
      </c>
    </row>
    <row r="8" spans="1:17" x14ac:dyDescent="0.25">
      <c r="A8" s="10" t="s">
        <v>72</v>
      </c>
      <c r="B8" s="11" t="s">
        <v>91</v>
      </c>
      <c r="C8" s="12">
        <v>45216</v>
      </c>
      <c r="D8" s="13" t="s">
        <v>73</v>
      </c>
      <c r="E8" s="14">
        <v>193</v>
      </c>
      <c r="F8" s="14">
        <v>196</v>
      </c>
      <c r="G8" s="14">
        <v>195</v>
      </c>
      <c r="H8" s="14">
        <v>196.001</v>
      </c>
      <c r="I8" s="14"/>
      <c r="J8" s="14"/>
      <c r="K8" s="15">
        <v>4</v>
      </c>
      <c r="L8" s="15">
        <v>780.00099999999998</v>
      </c>
      <c r="M8" s="16">
        <v>195.00024999999999</v>
      </c>
      <c r="N8" s="17">
        <v>3</v>
      </c>
      <c r="O8" s="18">
        <v>198.00024999999999</v>
      </c>
    </row>
    <row r="10" spans="1:17" x14ac:dyDescent="0.25">
      <c r="K10" s="8">
        <f>SUM(K2:K9)</f>
        <v>28</v>
      </c>
      <c r="L10" s="8">
        <f>SUM(L2:L9)</f>
        <v>5371.0050000000001</v>
      </c>
      <c r="M10" s="7">
        <f>SUM(L10/K10)</f>
        <v>191.82160714285715</v>
      </c>
      <c r="N10" s="8">
        <f>SUM(N2:N9)</f>
        <v>38</v>
      </c>
      <c r="O10" s="9">
        <f>SUM(M10+N10)</f>
        <v>229.82160714285715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A2" name="Range1"/>
  </protectedRanges>
  <hyperlinks>
    <hyperlink ref="Q1" location="'Texas 2023'!A1" display="Back to Ranking" xr:uid="{252D2AAF-DB2B-475D-9AFE-195D76734A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1A55E0-B278-45F2-87BE-BB83881FF8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3614-A60B-4A2C-ABEC-726950F4ECBD}">
  <sheetPr codeName="Sheet18"/>
  <dimension ref="A1:Q4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57</v>
      </c>
      <c r="C2" s="12">
        <v>44982</v>
      </c>
      <c r="D2" s="13" t="s">
        <v>48</v>
      </c>
      <c r="E2" s="14">
        <v>183</v>
      </c>
      <c r="F2" s="14">
        <v>182</v>
      </c>
      <c r="G2" s="14">
        <v>189</v>
      </c>
      <c r="H2" s="14">
        <v>190</v>
      </c>
      <c r="I2" s="14"/>
      <c r="J2" s="14"/>
      <c r="K2" s="15">
        <v>4</v>
      </c>
      <c r="L2" s="15">
        <v>744</v>
      </c>
      <c r="M2" s="16">
        <v>186</v>
      </c>
      <c r="N2" s="17">
        <v>3</v>
      </c>
      <c r="O2" s="18">
        <v>189</v>
      </c>
    </row>
    <row r="3" spans="1:17" x14ac:dyDescent="0.25">
      <c r="A3" s="10" t="s">
        <v>54</v>
      </c>
      <c r="B3" s="11" t="s">
        <v>57</v>
      </c>
      <c r="C3" s="12">
        <v>44996</v>
      </c>
      <c r="D3" s="13" t="s">
        <v>48</v>
      </c>
      <c r="E3" s="14">
        <v>189</v>
      </c>
      <c r="F3" s="14">
        <v>184.001</v>
      </c>
      <c r="G3" s="14">
        <v>179</v>
      </c>
      <c r="H3" s="14">
        <v>172</v>
      </c>
      <c r="I3" s="14"/>
      <c r="J3" s="14"/>
      <c r="K3" s="15">
        <v>4</v>
      </c>
      <c r="L3" s="15">
        <v>724.00099999999998</v>
      </c>
      <c r="M3" s="16">
        <v>181.00024999999999</v>
      </c>
      <c r="N3" s="17">
        <v>2</v>
      </c>
      <c r="O3" s="18">
        <v>183.00024999999999</v>
      </c>
    </row>
    <row r="4" spans="1:17" x14ac:dyDescent="0.25">
      <c r="A4" s="10" t="s">
        <v>76</v>
      </c>
      <c r="B4" s="11" t="s">
        <v>57</v>
      </c>
      <c r="C4" s="12">
        <v>45006</v>
      </c>
      <c r="D4" s="13" t="s">
        <v>73</v>
      </c>
      <c r="E4" s="14">
        <v>184</v>
      </c>
      <c r="F4" s="14">
        <v>192</v>
      </c>
      <c r="G4" s="14">
        <v>193</v>
      </c>
      <c r="H4" s="14">
        <v>192</v>
      </c>
      <c r="I4" s="14"/>
      <c r="J4" s="14"/>
      <c r="K4" s="15">
        <v>4</v>
      </c>
      <c r="L4" s="15">
        <v>761</v>
      </c>
      <c r="M4" s="16">
        <v>190.25</v>
      </c>
      <c r="N4" s="17">
        <v>5</v>
      </c>
      <c r="O4" s="18">
        <v>195.25</v>
      </c>
    </row>
    <row r="5" spans="1:17" x14ac:dyDescent="0.25">
      <c r="A5" s="10" t="s">
        <v>54</v>
      </c>
      <c r="B5" s="11" t="s">
        <v>57</v>
      </c>
      <c r="C5" s="12">
        <v>45010</v>
      </c>
      <c r="D5" s="13" t="s">
        <v>48</v>
      </c>
      <c r="E5" s="14">
        <v>181</v>
      </c>
      <c r="F5" s="14">
        <v>185.001</v>
      </c>
      <c r="G5" s="14">
        <v>182</v>
      </c>
      <c r="H5" s="14">
        <v>168</v>
      </c>
      <c r="I5" s="14"/>
      <c r="J5" s="14"/>
      <c r="K5" s="15">
        <v>4</v>
      </c>
      <c r="L5" s="15">
        <v>716.00099999999998</v>
      </c>
      <c r="M5" s="16">
        <v>179.00024999999999</v>
      </c>
      <c r="N5" s="17">
        <v>4</v>
      </c>
      <c r="O5" s="18">
        <v>183.00024999999999</v>
      </c>
    </row>
    <row r="6" spans="1:17" x14ac:dyDescent="0.25">
      <c r="A6" s="36" t="s">
        <v>76</v>
      </c>
      <c r="B6" s="36" t="s">
        <v>57</v>
      </c>
      <c r="C6" s="12">
        <v>45011</v>
      </c>
      <c r="D6" s="36" t="s">
        <v>73</v>
      </c>
      <c r="E6" s="36">
        <v>193</v>
      </c>
      <c r="F6" s="36">
        <v>195</v>
      </c>
      <c r="G6" s="36">
        <v>194</v>
      </c>
      <c r="H6" s="36">
        <v>195</v>
      </c>
      <c r="I6" s="36"/>
      <c r="J6" s="36"/>
      <c r="K6" s="36">
        <v>4</v>
      </c>
      <c r="L6" s="36">
        <v>777</v>
      </c>
      <c r="M6" s="36">
        <v>194.25</v>
      </c>
      <c r="N6" s="36">
        <v>9</v>
      </c>
      <c r="O6" s="36">
        <v>203.25</v>
      </c>
    </row>
    <row r="7" spans="1:17" x14ac:dyDescent="0.25">
      <c r="A7" s="10" t="s">
        <v>54</v>
      </c>
      <c r="B7" s="11" t="s">
        <v>57</v>
      </c>
      <c r="C7" s="12">
        <v>45020</v>
      </c>
      <c r="D7" s="13" t="s">
        <v>48</v>
      </c>
      <c r="E7" s="14">
        <v>188</v>
      </c>
      <c r="F7" s="14">
        <v>191.001</v>
      </c>
      <c r="G7" s="14">
        <v>188</v>
      </c>
      <c r="H7" s="14">
        <v>190</v>
      </c>
      <c r="I7" s="14"/>
      <c r="J7" s="14"/>
      <c r="K7" s="15">
        <v>4</v>
      </c>
      <c r="L7" s="15">
        <v>757.00099999999998</v>
      </c>
      <c r="M7" s="16">
        <v>189.25024999999999</v>
      </c>
      <c r="N7" s="17">
        <v>8</v>
      </c>
      <c r="O7" s="18">
        <v>197.25024999999999</v>
      </c>
    </row>
    <row r="8" spans="1:17" x14ac:dyDescent="0.25">
      <c r="A8" s="10" t="s">
        <v>54</v>
      </c>
      <c r="B8" s="11" t="s">
        <v>57</v>
      </c>
      <c r="C8" s="12">
        <v>45024</v>
      </c>
      <c r="D8" s="13" t="s">
        <v>48</v>
      </c>
      <c r="E8" s="14">
        <v>195</v>
      </c>
      <c r="F8" s="14">
        <v>197</v>
      </c>
      <c r="G8" s="14">
        <v>192</v>
      </c>
      <c r="H8" s="14">
        <v>196</v>
      </c>
      <c r="I8" s="14"/>
      <c r="J8" s="14"/>
      <c r="K8" s="15">
        <v>4</v>
      </c>
      <c r="L8" s="15">
        <v>780</v>
      </c>
      <c r="M8" s="16">
        <v>195</v>
      </c>
      <c r="N8" s="17">
        <v>11</v>
      </c>
      <c r="O8" s="18">
        <v>206</v>
      </c>
    </row>
    <row r="9" spans="1:17" x14ac:dyDescent="0.25">
      <c r="A9" s="56" t="s">
        <v>76</v>
      </c>
      <c r="B9" s="57" t="s">
        <v>57</v>
      </c>
      <c r="C9" s="48">
        <v>45034</v>
      </c>
      <c r="D9" s="58" t="s">
        <v>73</v>
      </c>
      <c r="E9" s="50">
        <v>191</v>
      </c>
      <c r="F9" s="50">
        <v>187</v>
      </c>
      <c r="G9" s="50">
        <v>192</v>
      </c>
      <c r="H9" s="50">
        <v>197</v>
      </c>
      <c r="I9" s="50"/>
      <c r="J9" s="50"/>
      <c r="K9" s="51">
        <v>4</v>
      </c>
      <c r="L9" s="51">
        <v>767</v>
      </c>
      <c r="M9" s="52">
        <v>191.75</v>
      </c>
      <c r="N9" s="53">
        <v>5</v>
      </c>
      <c r="O9" s="54">
        <v>196.75</v>
      </c>
    </row>
    <row r="10" spans="1:17" x14ac:dyDescent="0.25">
      <c r="A10" s="10" t="s">
        <v>54</v>
      </c>
      <c r="B10" s="11" t="s">
        <v>57</v>
      </c>
      <c r="C10" s="12">
        <v>45038</v>
      </c>
      <c r="D10" s="13" t="s">
        <v>48</v>
      </c>
      <c r="E10" s="14">
        <v>188.001</v>
      </c>
      <c r="F10" s="14">
        <v>188</v>
      </c>
      <c r="G10" s="14">
        <v>183</v>
      </c>
      <c r="H10" s="14">
        <v>188</v>
      </c>
      <c r="I10" s="14"/>
      <c r="J10" s="14"/>
      <c r="K10" s="15">
        <v>4</v>
      </c>
      <c r="L10" s="15">
        <v>745.00099999999998</v>
      </c>
      <c r="M10" s="16">
        <v>186.75024999999999</v>
      </c>
      <c r="N10" s="17">
        <v>6</v>
      </c>
      <c r="O10" s="18">
        <v>192.75024999999999</v>
      </c>
    </row>
    <row r="11" spans="1:17" x14ac:dyDescent="0.25">
      <c r="A11" s="10" t="s">
        <v>76</v>
      </c>
      <c r="B11" s="11" t="s">
        <v>57</v>
      </c>
      <c r="C11" s="12">
        <v>45039</v>
      </c>
      <c r="D11" s="59" t="s">
        <v>73</v>
      </c>
      <c r="E11" s="14">
        <v>187</v>
      </c>
      <c r="F11" s="14">
        <v>183</v>
      </c>
      <c r="G11" s="14">
        <v>191</v>
      </c>
      <c r="H11" s="14">
        <v>191</v>
      </c>
      <c r="I11" s="14"/>
      <c r="J11" s="14"/>
      <c r="K11" s="15">
        <v>4</v>
      </c>
      <c r="L11" s="15">
        <v>752</v>
      </c>
      <c r="M11" s="16">
        <v>188</v>
      </c>
      <c r="N11" s="17">
        <v>13</v>
      </c>
      <c r="O11" s="18">
        <v>201</v>
      </c>
    </row>
    <row r="12" spans="1:17" x14ac:dyDescent="0.25">
      <c r="A12" s="10" t="s">
        <v>54</v>
      </c>
      <c r="B12" s="11" t="s">
        <v>57</v>
      </c>
      <c r="C12" s="12">
        <v>45048</v>
      </c>
      <c r="D12" s="13" t="s">
        <v>48</v>
      </c>
      <c r="E12" s="14">
        <v>195</v>
      </c>
      <c r="F12" s="14">
        <v>195</v>
      </c>
      <c r="G12" s="14">
        <v>195</v>
      </c>
      <c r="H12" s="14">
        <v>198</v>
      </c>
      <c r="I12" s="14"/>
      <c r="J12" s="14"/>
      <c r="K12" s="15">
        <v>4</v>
      </c>
      <c r="L12" s="15">
        <v>783</v>
      </c>
      <c r="M12" s="16">
        <v>195.75</v>
      </c>
      <c r="N12" s="17">
        <v>13</v>
      </c>
      <c r="O12" s="18">
        <v>208.75</v>
      </c>
    </row>
    <row r="13" spans="1:17" x14ac:dyDescent="0.25">
      <c r="A13" s="10" t="s">
        <v>76</v>
      </c>
      <c r="B13" s="11" t="s">
        <v>57</v>
      </c>
      <c r="C13" s="12">
        <v>45062</v>
      </c>
      <c r="D13" s="59" t="s">
        <v>73</v>
      </c>
      <c r="E13" s="14">
        <v>194</v>
      </c>
      <c r="F13" s="14">
        <v>194</v>
      </c>
      <c r="G13" s="14">
        <v>195</v>
      </c>
      <c r="H13" s="14">
        <v>197</v>
      </c>
      <c r="I13" s="14"/>
      <c r="J13" s="14"/>
      <c r="K13" s="15">
        <v>4</v>
      </c>
      <c r="L13" s="15">
        <v>780</v>
      </c>
      <c r="M13" s="16">
        <v>195</v>
      </c>
      <c r="N13" s="17">
        <v>5</v>
      </c>
      <c r="O13" s="18">
        <v>200</v>
      </c>
    </row>
    <row r="14" spans="1:17" x14ac:dyDescent="0.25">
      <c r="A14" s="10" t="s">
        <v>54</v>
      </c>
      <c r="B14" s="11" t="s">
        <v>57</v>
      </c>
      <c r="C14" s="12">
        <v>45073</v>
      </c>
      <c r="D14" s="13" t="s">
        <v>48</v>
      </c>
      <c r="E14" s="14">
        <v>190</v>
      </c>
      <c r="F14" s="14">
        <v>195.001</v>
      </c>
      <c r="G14" s="14">
        <v>187.001</v>
      </c>
      <c r="H14" s="14">
        <v>195</v>
      </c>
      <c r="I14" s="14"/>
      <c r="J14" s="14"/>
      <c r="K14" s="15">
        <v>4</v>
      </c>
      <c r="L14" s="15">
        <v>767.00199999999995</v>
      </c>
      <c r="M14" s="16">
        <v>191.75049999999999</v>
      </c>
      <c r="N14" s="17">
        <v>9</v>
      </c>
      <c r="O14" s="18">
        <v>200.75049999999999</v>
      </c>
    </row>
    <row r="15" spans="1:17" x14ac:dyDescent="0.25">
      <c r="A15" s="10" t="s">
        <v>76</v>
      </c>
      <c r="B15" s="11" t="s">
        <v>57</v>
      </c>
      <c r="C15" s="12">
        <v>45074</v>
      </c>
      <c r="D15" s="59" t="s">
        <v>73</v>
      </c>
      <c r="E15" s="14">
        <v>187</v>
      </c>
      <c r="F15" s="14">
        <v>189</v>
      </c>
      <c r="G15" s="14">
        <v>188</v>
      </c>
      <c r="H15" s="14">
        <v>195</v>
      </c>
      <c r="I15" s="14"/>
      <c r="J15" s="14"/>
      <c r="K15" s="15">
        <v>4</v>
      </c>
      <c r="L15" s="15">
        <v>759</v>
      </c>
      <c r="M15" s="16">
        <v>189.75</v>
      </c>
      <c r="N15" s="17">
        <v>5</v>
      </c>
      <c r="O15" s="18">
        <v>194.75</v>
      </c>
    </row>
    <row r="16" spans="1:17" x14ac:dyDescent="0.25">
      <c r="A16" s="10" t="s">
        <v>54</v>
      </c>
      <c r="B16" s="11" t="s">
        <v>57</v>
      </c>
      <c r="C16" s="12">
        <v>45083</v>
      </c>
      <c r="D16" s="13" t="s">
        <v>48</v>
      </c>
      <c r="E16" s="14">
        <v>196</v>
      </c>
      <c r="F16" s="14">
        <v>191</v>
      </c>
      <c r="G16" s="14">
        <v>195</v>
      </c>
      <c r="H16" s="14">
        <v>197</v>
      </c>
      <c r="I16" s="14"/>
      <c r="J16" s="14"/>
      <c r="K16" s="15">
        <v>4</v>
      </c>
      <c r="L16" s="15">
        <v>779</v>
      </c>
      <c r="M16" s="16">
        <v>194.75</v>
      </c>
      <c r="N16" s="17">
        <v>11</v>
      </c>
      <c r="O16" s="18">
        <v>205.75</v>
      </c>
    </row>
    <row r="17" spans="1:15" x14ac:dyDescent="0.25">
      <c r="A17" s="10" t="s">
        <v>54</v>
      </c>
      <c r="B17" s="11" t="s">
        <v>57</v>
      </c>
      <c r="C17" s="12">
        <v>45087</v>
      </c>
      <c r="D17" s="13" t="s">
        <v>48</v>
      </c>
      <c r="E17" s="14">
        <v>194</v>
      </c>
      <c r="F17" s="14">
        <v>187</v>
      </c>
      <c r="G17" s="14">
        <v>193</v>
      </c>
      <c r="H17" s="14">
        <v>187</v>
      </c>
      <c r="I17" s="14"/>
      <c r="J17" s="14"/>
      <c r="K17" s="15">
        <v>4</v>
      </c>
      <c r="L17" s="15">
        <v>761</v>
      </c>
      <c r="M17" s="16">
        <v>190.25</v>
      </c>
      <c r="N17" s="17">
        <v>9</v>
      </c>
      <c r="O17" s="18">
        <v>199.25</v>
      </c>
    </row>
    <row r="18" spans="1:15" x14ac:dyDescent="0.25">
      <c r="A18" s="10" t="s">
        <v>76</v>
      </c>
      <c r="B18" s="11" t="s">
        <v>57</v>
      </c>
      <c r="C18" s="12">
        <v>45088</v>
      </c>
      <c r="D18" s="59" t="s">
        <v>73</v>
      </c>
      <c r="E18" s="14">
        <v>192</v>
      </c>
      <c r="F18" s="14">
        <v>193</v>
      </c>
      <c r="G18" s="14">
        <v>194</v>
      </c>
      <c r="H18" s="14">
        <v>196</v>
      </c>
      <c r="I18" s="14">
        <v>197</v>
      </c>
      <c r="J18" s="14">
        <v>198</v>
      </c>
      <c r="K18" s="15">
        <v>6</v>
      </c>
      <c r="L18" s="15">
        <v>1170</v>
      </c>
      <c r="M18" s="16">
        <v>195</v>
      </c>
      <c r="N18" s="17">
        <v>30</v>
      </c>
      <c r="O18" s="18">
        <v>225</v>
      </c>
    </row>
    <row r="19" spans="1:15" x14ac:dyDescent="0.25">
      <c r="A19" s="10" t="s">
        <v>76</v>
      </c>
      <c r="B19" s="11" t="s">
        <v>57</v>
      </c>
      <c r="C19" s="12">
        <v>45097</v>
      </c>
      <c r="D19" s="59" t="s">
        <v>73</v>
      </c>
      <c r="E19" s="14">
        <v>196</v>
      </c>
      <c r="F19" s="14">
        <v>197</v>
      </c>
      <c r="G19" s="14">
        <v>198</v>
      </c>
      <c r="H19" s="14">
        <v>199</v>
      </c>
      <c r="I19" s="14"/>
      <c r="J19" s="14"/>
      <c r="K19" s="15">
        <v>4</v>
      </c>
      <c r="L19" s="15">
        <v>790</v>
      </c>
      <c r="M19" s="16">
        <v>197.5</v>
      </c>
      <c r="N19" s="17">
        <v>13</v>
      </c>
      <c r="O19" s="18">
        <v>210.5</v>
      </c>
    </row>
    <row r="20" spans="1:15" x14ac:dyDescent="0.25">
      <c r="A20" s="10" t="s">
        <v>54</v>
      </c>
      <c r="B20" s="11" t="s">
        <v>57</v>
      </c>
      <c r="C20" s="12">
        <v>45101</v>
      </c>
      <c r="D20" s="13" t="s">
        <v>48</v>
      </c>
      <c r="E20" s="14">
        <v>193.001</v>
      </c>
      <c r="F20" s="14">
        <v>191</v>
      </c>
      <c r="G20" s="14">
        <v>197</v>
      </c>
      <c r="H20" s="14">
        <v>193</v>
      </c>
      <c r="I20" s="14"/>
      <c r="J20" s="14"/>
      <c r="K20" s="15">
        <v>4</v>
      </c>
      <c r="L20" s="15">
        <v>774.00099999999998</v>
      </c>
      <c r="M20" s="16">
        <v>193.50024999999999</v>
      </c>
      <c r="N20" s="17">
        <v>9</v>
      </c>
      <c r="O20" s="18">
        <v>202.50024999999999</v>
      </c>
    </row>
    <row r="21" spans="1:15" x14ac:dyDescent="0.25">
      <c r="A21" s="10" t="s">
        <v>76</v>
      </c>
      <c r="B21" s="11" t="s">
        <v>57</v>
      </c>
      <c r="C21" s="12">
        <v>45102</v>
      </c>
      <c r="D21" s="59" t="s">
        <v>73</v>
      </c>
      <c r="E21" s="14">
        <v>197</v>
      </c>
      <c r="F21" s="14">
        <v>193</v>
      </c>
      <c r="G21" s="14">
        <v>195</v>
      </c>
      <c r="H21" s="14">
        <v>193</v>
      </c>
      <c r="I21" s="14"/>
      <c r="J21" s="14"/>
      <c r="K21" s="15">
        <v>4</v>
      </c>
      <c r="L21" s="15">
        <v>778</v>
      </c>
      <c r="M21" s="16">
        <v>194.5</v>
      </c>
      <c r="N21" s="17">
        <v>13</v>
      </c>
      <c r="O21" s="18">
        <v>207.5</v>
      </c>
    </row>
    <row r="22" spans="1:15" x14ac:dyDescent="0.25">
      <c r="A22" s="10" t="s">
        <v>54</v>
      </c>
      <c r="B22" s="11" t="s">
        <v>57</v>
      </c>
      <c r="C22" s="12">
        <v>45115</v>
      </c>
      <c r="D22" s="13" t="s">
        <v>48</v>
      </c>
      <c r="E22" s="14">
        <v>193</v>
      </c>
      <c r="F22" s="14">
        <v>192</v>
      </c>
      <c r="G22" s="14">
        <v>190</v>
      </c>
      <c r="H22" s="14">
        <v>190</v>
      </c>
      <c r="I22" s="14"/>
      <c r="J22" s="14"/>
      <c r="K22" s="15">
        <v>4</v>
      </c>
      <c r="L22" s="15">
        <v>765</v>
      </c>
      <c r="M22" s="16">
        <v>191.25</v>
      </c>
      <c r="N22" s="17">
        <v>9</v>
      </c>
      <c r="O22" s="18">
        <v>200.25</v>
      </c>
    </row>
    <row r="23" spans="1:15" x14ac:dyDescent="0.25">
      <c r="A23" s="10" t="s">
        <v>54</v>
      </c>
      <c r="B23" s="11" t="s">
        <v>57</v>
      </c>
      <c r="C23" s="12">
        <v>45123</v>
      </c>
      <c r="D23" s="13" t="s">
        <v>48</v>
      </c>
      <c r="E23" s="14">
        <v>193</v>
      </c>
      <c r="F23" s="14">
        <v>193</v>
      </c>
      <c r="G23" s="14">
        <v>191</v>
      </c>
      <c r="H23" s="14">
        <v>188</v>
      </c>
      <c r="I23" s="14">
        <v>196</v>
      </c>
      <c r="J23" s="14">
        <v>193</v>
      </c>
      <c r="K23" s="15">
        <v>6</v>
      </c>
      <c r="L23" s="15">
        <v>1154</v>
      </c>
      <c r="M23" s="16">
        <v>192.33333333333334</v>
      </c>
      <c r="N23" s="17">
        <v>22</v>
      </c>
      <c r="O23" s="18">
        <v>214.33333333333334</v>
      </c>
    </row>
    <row r="24" spans="1:15" x14ac:dyDescent="0.25">
      <c r="A24" s="10" t="s">
        <v>76</v>
      </c>
      <c r="B24" s="11" t="s">
        <v>57</v>
      </c>
      <c r="C24" s="12">
        <v>45125</v>
      </c>
      <c r="D24" s="59" t="s">
        <v>73</v>
      </c>
      <c r="E24" s="14">
        <v>189</v>
      </c>
      <c r="F24" s="14">
        <v>193</v>
      </c>
      <c r="G24" s="14">
        <v>191</v>
      </c>
      <c r="H24" s="14">
        <v>194</v>
      </c>
      <c r="I24" s="14"/>
      <c r="J24" s="14"/>
      <c r="K24" s="15">
        <v>4</v>
      </c>
      <c r="L24" s="15">
        <v>767</v>
      </c>
      <c r="M24" s="16">
        <v>191.75</v>
      </c>
      <c r="N24" s="17">
        <v>13</v>
      </c>
      <c r="O24" s="18">
        <v>204.75</v>
      </c>
    </row>
    <row r="25" spans="1:15" x14ac:dyDescent="0.25">
      <c r="A25" s="10" t="s">
        <v>54</v>
      </c>
      <c r="B25" s="11" t="s">
        <v>57</v>
      </c>
      <c r="C25" s="12">
        <v>45129</v>
      </c>
      <c r="D25" s="13" t="s">
        <v>48</v>
      </c>
      <c r="E25" s="14">
        <v>193</v>
      </c>
      <c r="F25" s="14">
        <v>194</v>
      </c>
      <c r="G25" s="14">
        <v>189</v>
      </c>
      <c r="H25" s="14">
        <v>196</v>
      </c>
      <c r="I25" s="14"/>
      <c r="J25" s="14"/>
      <c r="K25" s="15">
        <v>4</v>
      </c>
      <c r="L25" s="15">
        <v>772</v>
      </c>
      <c r="M25" s="16">
        <v>193</v>
      </c>
      <c r="N25" s="17">
        <v>5</v>
      </c>
      <c r="O25" s="18">
        <v>198</v>
      </c>
    </row>
    <row r="26" spans="1:15" x14ac:dyDescent="0.25">
      <c r="A26" s="10" t="s">
        <v>76</v>
      </c>
      <c r="B26" s="11" t="s">
        <v>57</v>
      </c>
      <c r="C26" s="12">
        <v>45130</v>
      </c>
      <c r="D26" s="59" t="s">
        <v>73</v>
      </c>
      <c r="E26" s="14">
        <v>195</v>
      </c>
      <c r="F26" s="14">
        <v>193</v>
      </c>
      <c r="G26" s="14">
        <v>194</v>
      </c>
      <c r="H26" s="14">
        <v>193</v>
      </c>
      <c r="I26" s="14"/>
      <c r="J26" s="14"/>
      <c r="K26" s="15">
        <v>4</v>
      </c>
      <c r="L26" s="15">
        <v>775</v>
      </c>
      <c r="M26" s="16">
        <v>193.75</v>
      </c>
      <c r="N26" s="17">
        <v>13</v>
      </c>
      <c r="O26" s="18">
        <v>206.75</v>
      </c>
    </row>
    <row r="27" spans="1:15" x14ac:dyDescent="0.25">
      <c r="A27" s="10" t="s">
        <v>54</v>
      </c>
      <c r="B27" s="11" t="s">
        <v>57</v>
      </c>
      <c r="C27" s="12">
        <v>45136</v>
      </c>
      <c r="D27" s="13" t="s">
        <v>48</v>
      </c>
      <c r="E27" s="14">
        <v>188</v>
      </c>
      <c r="F27" s="14">
        <v>185</v>
      </c>
      <c r="G27" s="14">
        <v>190</v>
      </c>
      <c r="H27" s="14">
        <v>189</v>
      </c>
      <c r="I27" s="14">
        <v>190</v>
      </c>
      <c r="J27" s="14">
        <v>192</v>
      </c>
      <c r="K27" s="15">
        <v>6</v>
      </c>
      <c r="L27" s="15">
        <v>1134</v>
      </c>
      <c r="M27" s="16">
        <v>189</v>
      </c>
      <c r="N27" s="17">
        <v>26</v>
      </c>
      <c r="O27" s="18">
        <v>215</v>
      </c>
    </row>
    <row r="28" spans="1:15" x14ac:dyDescent="0.25">
      <c r="A28" s="10" t="s">
        <v>54</v>
      </c>
      <c r="B28" s="11" t="s">
        <v>57</v>
      </c>
      <c r="C28" s="12">
        <v>45139</v>
      </c>
      <c r="D28" s="13" t="s">
        <v>48</v>
      </c>
      <c r="E28" s="14">
        <v>186</v>
      </c>
      <c r="F28" s="14">
        <v>191.001</v>
      </c>
      <c r="G28" s="14">
        <v>190</v>
      </c>
      <c r="H28" s="14">
        <v>191</v>
      </c>
      <c r="I28" s="14"/>
      <c r="J28" s="14"/>
      <c r="K28" s="15">
        <v>4</v>
      </c>
      <c r="L28" s="15">
        <v>758.00099999999998</v>
      </c>
      <c r="M28" s="16">
        <v>189.50024999999999</v>
      </c>
      <c r="N28" s="17">
        <v>8</v>
      </c>
      <c r="O28" s="18">
        <v>197.50024999999999</v>
      </c>
    </row>
    <row r="29" spans="1:15" x14ac:dyDescent="0.25">
      <c r="A29" s="10" t="s">
        <v>54</v>
      </c>
      <c r="B29" s="11" t="s">
        <v>57</v>
      </c>
      <c r="C29" s="12">
        <v>45150</v>
      </c>
      <c r="D29" s="13" t="s">
        <v>48</v>
      </c>
      <c r="E29" s="14">
        <v>188</v>
      </c>
      <c r="F29" s="14">
        <v>186</v>
      </c>
      <c r="G29" s="14">
        <v>185</v>
      </c>
      <c r="H29" s="14">
        <v>190</v>
      </c>
      <c r="I29" s="14"/>
      <c r="J29" s="14"/>
      <c r="K29" s="15">
        <v>4</v>
      </c>
      <c r="L29" s="15">
        <v>749</v>
      </c>
      <c r="M29" s="16">
        <v>187.25</v>
      </c>
      <c r="N29" s="17">
        <v>8</v>
      </c>
      <c r="O29" s="18">
        <v>195.25</v>
      </c>
    </row>
    <row r="30" spans="1:15" x14ac:dyDescent="0.25">
      <c r="A30" s="10" t="s">
        <v>76</v>
      </c>
      <c r="B30" s="11" t="s">
        <v>57</v>
      </c>
      <c r="C30" s="12">
        <v>45153</v>
      </c>
      <c r="D30" s="59" t="s">
        <v>73</v>
      </c>
      <c r="E30" s="14">
        <v>189</v>
      </c>
      <c r="F30" s="14">
        <v>194</v>
      </c>
      <c r="G30" s="14">
        <v>193</v>
      </c>
      <c r="H30" s="14">
        <v>194</v>
      </c>
      <c r="I30" s="14"/>
      <c r="J30" s="14"/>
      <c r="K30" s="15">
        <v>4</v>
      </c>
      <c r="L30" s="15">
        <v>770</v>
      </c>
      <c r="M30" s="16">
        <v>192.5</v>
      </c>
      <c r="N30" s="17">
        <v>13</v>
      </c>
      <c r="O30" s="18">
        <v>205.5</v>
      </c>
    </row>
    <row r="31" spans="1:15" x14ac:dyDescent="0.25">
      <c r="A31" s="10" t="s">
        <v>76</v>
      </c>
      <c r="B31" s="11" t="s">
        <v>57</v>
      </c>
      <c r="C31" s="12">
        <v>45158</v>
      </c>
      <c r="D31" s="59" t="s">
        <v>73</v>
      </c>
      <c r="E31" s="14">
        <v>190</v>
      </c>
      <c r="F31" s="14">
        <v>190</v>
      </c>
      <c r="G31" s="14">
        <v>194</v>
      </c>
      <c r="H31" s="14">
        <v>191</v>
      </c>
      <c r="I31" s="14"/>
      <c r="J31" s="14"/>
      <c r="K31" s="15">
        <v>4</v>
      </c>
      <c r="L31" s="15">
        <v>765</v>
      </c>
      <c r="M31" s="16">
        <v>191.25</v>
      </c>
      <c r="N31" s="17">
        <v>13</v>
      </c>
      <c r="O31" s="18">
        <v>204.25</v>
      </c>
    </row>
    <row r="32" spans="1:15" x14ac:dyDescent="0.25">
      <c r="A32" s="10" t="s">
        <v>54</v>
      </c>
      <c r="B32" s="11" t="s">
        <v>57</v>
      </c>
      <c r="C32" s="12">
        <v>45164</v>
      </c>
      <c r="D32" s="13" t="s">
        <v>48</v>
      </c>
      <c r="E32" s="14">
        <v>193.001</v>
      </c>
      <c r="F32" s="14">
        <v>193</v>
      </c>
      <c r="G32" s="14">
        <v>193.001</v>
      </c>
      <c r="H32" s="14">
        <v>190</v>
      </c>
      <c r="I32" s="14"/>
      <c r="J32" s="14"/>
      <c r="K32" s="15">
        <v>4</v>
      </c>
      <c r="L32" s="15">
        <v>769.00199999999995</v>
      </c>
      <c r="M32" s="16">
        <v>192.25049999999999</v>
      </c>
      <c r="N32" s="17">
        <v>8</v>
      </c>
      <c r="O32" s="18">
        <v>200.25049999999999</v>
      </c>
    </row>
    <row r="33" spans="1:15" x14ac:dyDescent="0.25">
      <c r="A33" s="10" t="s">
        <v>54</v>
      </c>
      <c r="B33" s="11" t="s">
        <v>57</v>
      </c>
      <c r="C33" s="12">
        <v>45174</v>
      </c>
      <c r="D33" s="13" t="s">
        <v>48</v>
      </c>
      <c r="E33" s="14">
        <v>187</v>
      </c>
      <c r="F33" s="14">
        <v>188</v>
      </c>
      <c r="G33" s="14">
        <v>186</v>
      </c>
      <c r="H33" s="14">
        <v>190</v>
      </c>
      <c r="I33" s="14"/>
      <c r="J33" s="14"/>
      <c r="K33" s="15">
        <v>4</v>
      </c>
      <c r="L33" s="15">
        <v>751</v>
      </c>
      <c r="M33" s="16">
        <v>187.75</v>
      </c>
      <c r="N33" s="17">
        <v>11</v>
      </c>
      <c r="O33" s="18">
        <v>198.75</v>
      </c>
    </row>
    <row r="34" spans="1:15" x14ac:dyDescent="0.25">
      <c r="A34" s="10" t="s">
        <v>54</v>
      </c>
      <c r="B34" s="11" t="s">
        <v>57</v>
      </c>
      <c r="C34" s="12">
        <v>45178</v>
      </c>
      <c r="D34" s="13" t="s">
        <v>48</v>
      </c>
      <c r="E34" s="14">
        <v>189</v>
      </c>
      <c r="F34" s="14">
        <v>187</v>
      </c>
      <c r="G34" s="14">
        <v>191.001</v>
      </c>
      <c r="H34" s="14">
        <v>190.001</v>
      </c>
      <c r="I34" s="14"/>
      <c r="J34" s="14"/>
      <c r="K34" s="15">
        <v>4</v>
      </c>
      <c r="L34" s="15">
        <v>757.00199999999995</v>
      </c>
      <c r="M34" s="16">
        <v>189.25049999999999</v>
      </c>
      <c r="N34" s="17">
        <v>9</v>
      </c>
      <c r="O34" s="18">
        <v>198.25049999999999</v>
      </c>
    </row>
    <row r="35" spans="1:15" x14ac:dyDescent="0.25">
      <c r="A35" s="10" t="s">
        <v>76</v>
      </c>
      <c r="B35" s="11" t="s">
        <v>57</v>
      </c>
      <c r="C35" s="12">
        <v>45188</v>
      </c>
      <c r="D35" s="59" t="s">
        <v>73</v>
      </c>
      <c r="E35" s="14">
        <v>191</v>
      </c>
      <c r="F35" s="14">
        <v>199</v>
      </c>
      <c r="G35" s="14">
        <v>194</v>
      </c>
      <c r="H35" s="14">
        <v>194</v>
      </c>
      <c r="I35" s="14"/>
      <c r="J35" s="14"/>
      <c r="K35" s="15">
        <v>4</v>
      </c>
      <c r="L35" s="15">
        <v>778</v>
      </c>
      <c r="M35" s="16">
        <v>194.5</v>
      </c>
      <c r="N35" s="17">
        <v>13</v>
      </c>
      <c r="O35" s="18">
        <v>207.5</v>
      </c>
    </row>
    <row r="36" spans="1:15" x14ac:dyDescent="0.25">
      <c r="A36" s="10" t="s">
        <v>54</v>
      </c>
      <c r="B36" s="11" t="s">
        <v>57</v>
      </c>
      <c r="C36" s="12">
        <v>45192</v>
      </c>
      <c r="D36" s="13" t="s">
        <v>48</v>
      </c>
      <c r="E36" s="14">
        <v>181</v>
      </c>
      <c r="F36" s="14">
        <v>185</v>
      </c>
      <c r="G36" s="14">
        <v>188</v>
      </c>
      <c r="H36" s="14">
        <v>189</v>
      </c>
      <c r="I36" s="14"/>
      <c r="J36" s="14"/>
      <c r="K36" s="15">
        <v>4</v>
      </c>
      <c r="L36" s="15">
        <v>743</v>
      </c>
      <c r="M36" s="16">
        <v>185.75</v>
      </c>
      <c r="N36" s="17">
        <v>7</v>
      </c>
      <c r="O36" s="18">
        <v>192.75</v>
      </c>
    </row>
    <row r="37" spans="1:15" x14ac:dyDescent="0.25">
      <c r="A37" s="10" t="s">
        <v>76</v>
      </c>
      <c r="B37" s="11" t="s">
        <v>57</v>
      </c>
      <c r="C37" s="12">
        <v>45193</v>
      </c>
      <c r="D37" s="59" t="s">
        <v>73</v>
      </c>
      <c r="E37" s="14">
        <v>187.001</v>
      </c>
      <c r="F37" s="14">
        <v>189</v>
      </c>
      <c r="G37" s="14">
        <v>193</v>
      </c>
      <c r="H37" s="14">
        <v>193</v>
      </c>
      <c r="I37" s="14"/>
      <c r="J37" s="14"/>
      <c r="K37" s="15">
        <v>4</v>
      </c>
      <c r="L37" s="15">
        <v>762.00099999999998</v>
      </c>
      <c r="M37" s="16">
        <v>190.50024999999999</v>
      </c>
      <c r="N37" s="17">
        <v>11</v>
      </c>
      <c r="O37" s="18">
        <v>201.50024999999999</v>
      </c>
    </row>
    <row r="38" spans="1:15" x14ac:dyDescent="0.25">
      <c r="A38" s="10" t="s">
        <v>76</v>
      </c>
      <c r="B38" s="11" t="s">
        <v>57</v>
      </c>
      <c r="C38" s="12">
        <v>45199</v>
      </c>
      <c r="D38" s="59" t="s">
        <v>73</v>
      </c>
      <c r="E38" s="14">
        <v>191</v>
      </c>
      <c r="F38" s="14">
        <v>186</v>
      </c>
      <c r="G38" s="14">
        <v>194</v>
      </c>
      <c r="H38" s="14">
        <v>189</v>
      </c>
      <c r="I38" s="14">
        <v>190.001</v>
      </c>
      <c r="J38" s="14">
        <v>192</v>
      </c>
      <c r="K38" s="15">
        <v>6</v>
      </c>
      <c r="L38" s="15">
        <v>1142.001</v>
      </c>
      <c r="M38" s="16">
        <v>190.33349999999999</v>
      </c>
      <c r="N38" s="17">
        <v>26</v>
      </c>
      <c r="O38" s="18">
        <v>216.33349999999999</v>
      </c>
    </row>
    <row r="39" spans="1:15" x14ac:dyDescent="0.25">
      <c r="A39" s="10" t="s">
        <v>54</v>
      </c>
      <c r="B39" s="11" t="s">
        <v>57</v>
      </c>
      <c r="C39" s="12">
        <v>45202</v>
      </c>
      <c r="D39" s="13" t="s">
        <v>48</v>
      </c>
      <c r="E39" s="14">
        <v>190</v>
      </c>
      <c r="F39" s="14">
        <v>188</v>
      </c>
      <c r="G39" s="14">
        <v>188</v>
      </c>
      <c r="H39" s="14">
        <v>192</v>
      </c>
      <c r="I39" s="14"/>
      <c r="J39" s="14"/>
      <c r="K39" s="15">
        <v>4</v>
      </c>
      <c r="L39" s="15">
        <v>758</v>
      </c>
      <c r="M39" s="16">
        <v>189.5</v>
      </c>
      <c r="N39" s="17">
        <v>4</v>
      </c>
      <c r="O39" s="18">
        <v>193.5</v>
      </c>
    </row>
    <row r="40" spans="1:15" x14ac:dyDescent="0.25">
      <c r="A40" s="10" t="s">
        <v>76</v>
      </c>
      <c r="B40" s="11" t="s">
        <v>57</v>
      </c>
      <c r="C40" s="12">
        <v>45213</v>
      </c>
      <c r="D40" s="59" t="s">
        <v>48</v>
      </c>
      <c r="E40" s="14">
        <v>191</v>
      </c>
      <c r="F40" s="14">
        <v>193</v>
      </c>
      <c r="G40" s="14">
        <v>190</v>
      </c>
      <c r="H40" s="14">
        <v>192</v>
      </c>
      <c r="I40" s="14"/>
      <c r="J40" s="14"/>
      <c r="K40" s="15">
        <v>4</v>
      </c>
      <c r="L40" s="15">
        <v>766</v>
      </c>
      <c r="M40" s="16">
        <v>191.5</v>
      </c>
      <c r="N40" s="17">
        <v>13</v>
      </c>
      <c r="O40" s="18">
        <v>204.5</v>
      </c>
    </row>
    <row r="41" spans="1:15" x14ac:dyDescent="0.25">
      <c r="A41" s="10" t="s">
        <v>76</v>
      </c>
      <c r="B41" s="11" t="s">
        <v>57</v>
      </c>
      <c r="C41" s="12">
        <v>45216</v>
      </c>
      <c r="D41" s="59" t="s">
        <v>73</v>
      </c>
      <c r="E41" s="14">
        <v>195</v>
      </c>
      <c r="F41" s="14">
        <v>196</v>
      </c>
      <c r="G41" s="14">
        <v>195</v>
      </c>
      <c r="H41" s="14">
        <v>194</v>
      </c>
      <c r="I41" s="14"/>
      <c r="J41" s="14"/>
      <c r="K41" s="15">
        <v>4</v>
      </c>
      <c r="L41" s="15">
        <v>780</v>
      </c>
      <c r="M41" s="16">
        <v>195</v>
      </c>
      <c r="N41" s="17">
        <v>6</v>
      </c>
      <c r="O41" s="18">
        <v>201</v>
      </c>
    </row>
    <row r="42" spans="1:15" x14ac:dyDescent="0.25">
      <c r="A42" s="10" t="s">
        <v>76</v>
      </c>
      <c r="B42" s="11" t="s">
        <v>57</v>
      </c>
      <c r="C42" s="12">
        <v>45221</v>
      </c>
      <c r="D42" s="59" t="s">
        <v>73</v>
      </c>
      <c r="E42" s="14">
        <v>190</v>
      </c>
      <c r="F42" s="14">
        <v>194</v>
      </c>
      <c r="G42" s="14">
        <v>193</v>
      </c>
      <c r="H42" s="14">
        <v>190</v>
      </c>
      <c r="I42" s="14"/>
      <c r="J42" s="14"/>
      <c r="K42" s="15">
        <v>4</v>
      </c>
      <c r="L42" s="15">
        <v>767</v>
      </c>
      <c r="M42" s="16">
        <v>191.75</v>
      </c>
      <c r="N42" s="17">
        <v>13</v>
      </c>
      <c r="O42" s="18">
        <v>204.75</v>
      </c>
    </row>
    <row r="43" spans="1:15" x14ac:dyDescent="0.25">
      <c r="A43" s="10" t="s">
        <v>76</v>
      </c>
      <c r="B43" s="11" t="s">
        <v>57</v>
      </c>
      <c r="C43" s="12">
        <v>45227</v>
      </c>
      <c r="D43" s="59" t="s">
        <v>48</v>
      </c>
      <c r="E43" s="14">
        <v>191</v>
      </c>
      <c r="F43" s="14">
        <v>187</v>
      </c>
      <c r="G43" s="14">
        <v>187</v>
      </c>
      <c r="H43" s="14">
        <v>191</v>
      </c>
      <c r="I43" s="14"/>
      <c r="J43" s="14"/>
      <c r="K43" s="15">
        <v>4</v>
      </c>
      <c r="L43" s="15">
        <v>756</v>
      </c>
      <c r="M43" s="16">
        <v>189</v>
      </c>
      <c r="N43" s="17">
        <v>13</v>
      </c>
      <c r="O43" s="18">
        <v>202</v>
      </c>
    </row>
    <row r="44" spans="1:15" x14ac:dyDescent="0.25">
      <c r="A44" s="10" t="s">
        <v>76</v>
      </c>
      <c r="B44" s="11" t="s">
        <v>57</v>
      </c>
      <c r="C44" s="12">
        <v>45234</v>
      </c>
      <c r="D44" s="59" t="s">
        <v>48</v>
      </c>
      <c r="E44" s="14">
        <v>190</v>
      </c>
      <c r="F44" s="14">
        <v>187</v>
      </c>
      <c r="G44" s="14">
        <v>174</v>
      </c>
      <c r="H44" s="14">
        <v>173</v>
      </c>
      <c r="I44" s="14"/>
      <c r="J44" s="14"/>
      <c r="K44" s="15">
        <v>4</v>
      </c>
      <c r="L44" s="15">
        <v>724</v>
      </c>
      <c r="M44" s="16">
        <v>181</v>
      </c>
      <c r="N44" s="17">
        <v>8</v>
      </c>
      <c r="O44" s="18">
        <v>189</v>
      </c>
    </row>
    <row r="45" spans="1:15" x14ac:dyDescent="0.25">
      <c r="A45" s="69" t="s">
        <v>76</v>
      </c>
      <c r="B45" s="70" t="s">
        <v>57</v>
      </c>
      <c r="C45" s="71">
        <v>45241</v>
      </c>
      <c r="D45" s="78" t="s">
        <v>73</v>
      </c>
      <c r="E45" s="73">
        <v>190</v>
      </c>
      <c r="F45" s="73">
        <v>189</v>
      </c>
      <c r="G45" s="73">
        <v>193</v>
      </c>
      <c r="H45" s="73">
        <v>196</v>
      </c>
      <c r="I45" s="73">
        <v>195</v>
      </c>
      <c r="J45" s="73">
        <v>191</v>
      </c>
      <c r="K45" s="74">
        <v>6</v>
      </c>
      <c r="L45" s="74">
        <v>1154</v>
      </c>
      <c r="M45" s="75">
        <v>192.33333333333334</v>
      </c>
      <c r="N45" s="76">
        <v>34</v>
      </c>
      <c r="O45" s="77">
        <v>226.33333333333334</v>
      </c>
    </row>
    <row r="47" spans="1:15" x14ac:dyDescent="0.25">
      <c r="K47" s="8">
        <f>SUM(K2:K46)</f>
        <v>186</v>
      </c>
      <c r="L47" s="8">
        <f>SUM(L2:L46)</f>
        <v>35480.014000000003</v>
      </c>
      <c r="M47" s="7">
        <f>SUM(L47/K47)</f>
        <v>190.75276344086024</v>
      </c>
      <c r="N47" s="8">
        <f>SUM(N2:N46)</f>
        <v>489</v>
      </c>
      <c r="O47" s="9">
        <f>SUM(M47+N47)</f>
        <v>679.75276344086024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4_1"/>
    <protectedRange algorithmName="SHA-512" hashValue="ON39YdpmFHfN9f47KpiRvqrKx0V9+erV1CNkpWzYhW/Qyc6aT8rEyCrvauWSYGZK2ia3o7vd3akF07acHAFpOA==" saltValue="yVW9XmDwTqEnmpSGai0KYg==" spinCount="100000" sqref="C2" name="Range1_1_2_1_1"/>
    <protectedRange algorithmName="SHA-512" hashValue="ON39YdpmFHfN9f47KpiRvqrKx0V9+erV1CNkpWzYhW/Qyc6aT8rEyCrvauWSYGZK2ia3o7vd3akF07acHAFpOA==" saltValue="yVW9XmDwTqEnmpSGai0KYg==" spinCount="100000" sqref="E3:J3 B3:C3" name="Range1_4_1_3"/>
    <protectedRange algorithmName="SHA-512" hashValue="ON39YdpmFHfN9f47KpiRvqrKx0V9+erV1CNkpWzYhW/Qyc6aT8rEyCrvauWSYGZK2ia3o7vd3akF07acHAFpOA==" saltValue="yVW9XmDwTqEnmpSGai0KYg==" spinCount="100000" sqref="D3" name="Range1_1_2_2_2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43:J43 B43:C43" name="Range1_4"/>
    <protectedRange algorithmName="SHA-512" hashValue="ON39YdpmFHfN9f47KpiRvqrKx0V9+erV1CNkpWzYhW/Qyc6aT8rEyCrvauWSYGZK2ia3o7vd3akF07acHAFpOA==" saltValue="yVW9XmDwTqEnmpSGai0KYg==" spinCount="100000" sqref="D43" name="Range1_1_3"/>
  </protectedRanges>
  <conditionalFormatting sqref="D2">
    <cfRule type="top10" dxfId="55" priority="31" rank="1"/>
  </conditionalFormatting>
  <hyperlinks>
    <hyperlink ref="Q1" location="'Texas 2023'!A1" display="Back to Ranking" xr:uid="{58088DFE-BEE9-436D-A3CB-F8B28259D1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29535A-74A3-47CF-AE98-D9AEF01F66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2C31-18E1-4642-B027-164718972DD7}">
  <sheetPr codeName="Sheet20"/>
  <dimension ref="A1:Q3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52</v>
      </c>
      <c r="C2" s="12">
        <v>44982</v>
      </c>
      <c r="D2" s="13" t="s">
        <v>48</v>
      </c>
      <c r="E2" s="14">
        <v>187</v>
      </c>
      <c r="F2" s="14">
        <v>187</v>
      </c>
      <c r="G2" s="14">
        <v>186</v>
      </c>
      <c r="H2" s="14">
        <v>188</v>
      </c>
      <c r="I2" s="14"/>
      <c r="J2" s="14"/>
      <c r="K2" s="15">
        <v>4</v>
      </c>
      <c r="L2" s="15">
        <v>748</v>
      </c>
      <c r="M2" s="16">
        <v>187</v>
      </c>
      <c r="N2" s="17">
        <v>2</v>
      </c>
      <c r="O2" s="18">
        <v>189</v>
      </c>
    </row>
    <row r="3" spans="1:17" x14ac:dyDescent="0.25">
      <c r="A3" s="10" t="s">
        <v>22</v>
      </c>
      <c r="B3" s="11" t="s">
        <v>52</v>
      </c>
      <c r="C3" s="12">
        <v>44996</v>
      </c>
      <c r="D3" s="13" t="s">
        <v>48</v>
      </c>
      <c r="E3" s="14">
        <v>179</v>
      </c>
      <c r="F3" s="14">
        <v>184</v>
      </c>
      <c r="G3" s="14">
        <v>175</v>
      </c>
      <c r="H3" s="14">
        <v>182</v>
      </c>
      <c r="I3" s="14"/>
      <c r="J3" s="14"/>
      <c r="K3" s="15">
        <v>4</v>
      </c>
      <c r="L3" s="15">
        <v>720</v>
      </c>
      <c r="M3" s="16">
        <v>180</v>
      </c>
      <c r="N3" s="17">
        <v>3</v>
      </c>
      <c r="O3" s="18">
        <v>183</v>
      </c>
    </row>
    <row r="4" spans="1:17" x14ac:dyDescent="0.25">
      <c r="A4" s="10" t="s">
        <v>22</v>
      </c>
      <c r="B4" s="11" t="s">
        <v>52</v>
      </c>
      <c r="C4" s="12">
        <v>45010</v>
      </c>
      <c r="D4" s="13" t="s">
        <v>48</v>
      </c>
      <c r="E4" s="14">
        <v>189</v>
      </c>
      <c r="F4" s="14">
        <v>181</v>
      </c>
      <c r="G4" s="14">
        <v>182</v>
      </c>
      <c r="H4" s="14">
        <v>187.001</v>
      </c>
      <c r="I4" s="14"/>
      <c r="J4" s="14"/>
      <c r="K4" s="15">
        <v>4</v>
      </c>
      <c r="L4" s="15">
        <v>739.00099999999998</v>
      </c>
      <c r="M4" s="16">
        <v>184.75024999999999</v>
      </c>
      <c r="N4" s="17">
        <v>5</v>
      </c>
      <c r="O4" s="18">
        <v>189.75024999999999</v>
      </c>
    </row>
    <row r="5" spans="1:17" x14ac:dyDescent="0.25">
      <c r="A5" s="10" t="s">
        <v>22</v>
      </c>
      <c r="B5" s="11" t="s">
        <v>52</v>
      </c>
      <c r="C5" s="12">
        <v>45020</v>
      </c>
      <c r="D5" s="13" t="s">
        <v>48</v>
      </c>
      <c r="E5" s="14">
        <v>192</v>
      </c>
      <c r="F5" s="14">
        <v>186</v>
      </c>
      <c r="G5" s="14">
        <v>187</v>
      </c>
      <c r="H5" s="14">
        <v>190.001</v>
      </c>
      <c r="I5" s="14"/>
      <c r="J5" s="14"/>
      <c r="K5" s="15">
        <v>4</v>
      </c>
      <c r="L5" s="15">
        <v>755.00099999999998</v>
      </c>
      <c r="M5" s="16">
        <v>188.75024999999999</v>
      </c>
      <c r="N5" s="17">
        <v>9</v>
      </c>
      <c r="O5" s="18">
        <v>197.75024999999999</v>
      </c>
    </row>
    <row r="6" spans="1:17" x14ac:dyDescent="0.25">
      <c r="A6" s="10" t="s">
        <v>22</v>
      </c>
      <c r="B6" s="11" t="s">
        <v>52</v>
      </c>
      <c r="C6" s="12">
        <v>45024</v>
      </c>
      <c r="D6" s="13" t="s">
        <v>48</v>
      </c>
      <c r="E6" s="14">
        <v>192</v>
      </c>
      <c r="F6" s="14">
        <v>186</v>
      </c>
      <c r="G6" s="14">
        <v>181</v>
      </c>
      <c r="H6" s="14">
        <v>190</v>
      </c>
      <c r="I6" s="14"/>
      <c r="J6" s="14"/>
      <c r="K6" s="15">
        <v>4</v>
      </c>
      <c r="L6" s="15">
        <v>749</v>
      </c>
      <c r="M6" s="16">
        <v>187.25</v>
      </c>
      <c r="N6" s="17">
        <v>8</v>
      </c>
      <c r="O6" s="18">
        <v>195.25</v>
      </c>
    </row>
    <row r="7" spans="1:17" x14ac:dyDescent="0.25">
      <c r="A7" s="10" t="s">
        <v>22</v>
      </c>
      <c r="B7" s="11" t="s">
        <v>52</v>
      </c>
      <c r="C7" s="12">
        <v>45038</v>
      </c>
      <c r="D7" s="13" t="s">
        <v>48</v>
      </c>
      <c r="E7" s="14">
        <v>173</v>
      </c>
      <c r="F7" s="14">
        <v>175</v>
      </c>
      <c r="G7" s="14">
        <v>176</v>
      </c>
      <c r="H7" s="14">
        <v>172</v>
      </c>
      <c r="I7" s="14"/>
      <c r="J7" s="14"/>
      <c r="K7" s="15">
        <v>4</v>
      </c>
      <c r="L7" s="15">
        <v>696</v>
      </c>
      <c r="M7" s="16">
        <v>174</v>
      </c>
      <c r="N7" s="17">
        <v>6</v>
      </c>
      <c r="O7" s="18">
        <v>180</v>
      </c>
    </row>
    <row r="8" spans="1:17" x14ac:dyDescent="0.25">
      <c r="A8" s="10" t="s">
        <v>22</v>
      </c>
      <c r="B8" s="11" t="s">
        <v>52</v>
      </c>
      <c r="C8" s="12">
        <v>45048</v>
      </c>
      <c r="D8" s="13" t="s">
        <v>48</v>
      </c>
      <c r="E8" s="14">
        <v>194</v>
      </c>
      <c r="F8" s="14">
        <v>191</v>
      </c>
      <c r="G8" s="14">
        <v>189</v>
      </c>
      <c r="H8" s="14">
        <v>189</v>
      </c>
      <c r="I8" s="14"/>
      <c r="J8" s="14"/>
      <c r="K8" s="15">
        <v>4</v>
      </c>
      <c r="L8" s="15">
        <v>763</v>
      </c>
      <c r="M8" s="16">
        <v>190.75</v>
      </c>
      <c r="N8" s="17">
        <v>8</v>
      </c>
      <c r="O8" s="18">
        <v>198.75</v>
      </c>
    </row>
    <row r="9" spans="1:17" x14ac:dyDescent="0.25">
      <c r="A9" s="10" t="s">
        <v>22</v>
      </c>
      <c r="B9" s="11" t="s">
        <v>52</v>
      </c>
      <c r="C9" s="12">
        <v>45087</v>
      </c>
      <c r="D9" s="13" t="s">
        <v>48</v>
      </c>
      <c r="E9" s="14">
        <v>184</v>
      </c>
      <c r="F9" s="14">
        <v>192.001</v>
      </c>
      <c r="G9" s="14">
        <v>190.001</v>
      </c>
      <c r="H9" s="14">
        <v>177</v>
      </c>
      <c r="I9" s="14"/>
      <c r="J9" s="14"/>
      <c r="K9" s="15">
        <v>4</v>
      </c>
      <c r="L9" s="15">
        <v>743.00199999999995</v>
      </c>
      <c r="M9" s="16">
        <v>185.75049999999999</v>
      </c>
      <c r="N9" s="17">
        <v>6</v>
      </c>
      <c r="O9" s="18">
        <v>191.75049999999999</v>
      </c>
    </row>
    <row r="10" spans="1:17" x14ac:dyDescent="0.25">
      <c r="A10" s="10" t="s">
        <v>22</v>
      </c>
      <c r="B10" s="11" t="s">
        <v>52</v>
      </c>
      <c r="C10" s="12">
        <v>45088</v>
      </c>
      <c r="D10" s="13" t="s">
        <v>73</v>
      </c>
      <c r="E10" s="14">
        <v>195</v>
      </c>
      <c r="F10" s="14">
        <v>193</v>
      </c>
      <c r="G10" s="14">
        <v>196</v>
      </c>
      <c r="H10" s="14">
        <v>192</v>
      </c>
      <c r="I10" s="14">
        <v>193</v>
      </c>
      <c r="J10" s="14">
        <v>192</v>
      </c>
      <c r="K10" s="15">
        <v>6</v>
      </c>
      <c r="L10" s="15">
        <v>1161</v>
      </c>
      <c r="M10" s="16">
        <v>193.5</v>
      </c>
      <c r="N10" s="17">
        <v>34</v>
      </c>
      <c r="O10" s="18">
        <v>227.5</v>
      </c>
    </row>
    <row r="11" spans="1:17" x14ac:dyDescent="0.25">
      <c r="A11" s="10" t="s">
        <v>22</v>
      </c>
      <c r="B11" s="11" t="s">
        <v>52</v>
      </c>
      <c r="C11" s="12">
        <v>45097</v>
      </c>
      <c r="D11" s="13" t="s">
        <v>73</v>
      </c>
      <c r="E11" s="14">
        <v>198</v>
      </c>
      <c r="F11" s="14">
        <v>198</v>
      </c>
      <c r="G11" s="14">
        <v>197</v>
      </c>
      <c r="H11" s="14">
        <v>194</v>
      </c>
      <c r="I11" s="14"/>
      <c r="J11" s="14"/>
      <c r="K11" s="15">
        <v>4</v>
      </c>
      <c r="L11" s="15">
        <v>787</v>
      </c>
      <c r="M11" s="16">
        <v>196.75</v>
      </c>
      <c r="N11" s="17">
        <v>13</v>
      </c>
      <c r="O11" s="18">
        <v>209.75</v>
      </c>
    </row>
    <row r="12" spans="1:17" x14ac:dyDescent="0.25">
      <c r="A12" s="10" t="s">
        <v>22</v>
      </c>
      <c r="B12" s="11" t="s">
        <v>52</v>
      </c>
      <c r="C12" s="12">
        <v>45115</v>
      </c>
      <c r="D12" s="13" t="s">
        <v>48</v>
      </c>
      <c r="E12" s="14">
        <v>177</v>
      </c>
      <c r="F12" s="14">
        <v>185</v>
      </c>
      <c r="G12" s="14">
        <v>188</v>
      </c>
      <c r="H12" s="14">
        <v>179</v>
      </c>
      <c r="I12" s="14"/>
      <c r="J12" s="14"/>
      <c r="K12" s="15">
        <v>4</v>
      </c>
      <c r="L12" s="15">
        <v>729</v>
      </c>
      <c r="M12" s="16">
        <v>182.25</v>
      </c>
      <c r="N12" s="17">
        <v>3</v>
      </c>
      <c r="O12" s="18">
        <v>185.25</v>
      </c>
    </row>
    <row r="13" spans="1:17" x14ac:dyDescent="0.25">
      <c r="A13" s="10" t="s">
        <v>22</v>
      </c>
      <c r="B13" s="11" t="s">
        <v>52</v>
      </c>
      <c r="C13" s="12">
        <v>45123</v>
      </c>
      <c r="D13" s="13" t="s">
        <v>48</v>
      </c>
      <c r="E13" s="14">
        <v>181</v>
      </c>
      <c r="F13" s="14">
        <v>188</v>
      </c>
      <c r="G13" s="14">
        <v>190</v>
      </c>
      <c r="H13" s="14">
        <v>193</v>
      </c>
      <c r="I13" s="14">
        <v>190</v>
      </c>
      <c r="J13" s="14">
        <v>192</v>
      </c>
      <c r="K13" s="15">
        <v>6</v>
      </c>
      <c r="L13" s="15">
        <v>1134</v>
      </c>
      <c r="M13" s="16">
        <v>189</v>
      </c>
      <c r="N13" s="17">
        <v>26</v>
      </c>
      <c r="O13" s="18">
        <v>215</v>
      </c>
    </row>
    <row r="14" spans="1:17" x14ac:dyDescent="0.25">
      <c r="A14" s="10" t="s">
        <v>22</v>
      </c>
      <c r="B14" s="11" t="s">
        <v>52</v>
      </c>
      <c r="C14" s="12">
        <v>45125</v>
      </c>
      <c r="D14" s="13" t="s">
        <v>73</v>
      </c>
      <c r="E14" s="14">
        <v>196</v>
      </c>
      <c r="F14" s="14">
        <v>188.001</v>
      </c>
      <c r="G14" s="14">
        <v>197</v>
      </c>
      <c r="H14" s="14">
        <v>194</v>
      </c>
      <c r="I14" s="14"/>
      <c r="J14" s="14"/>
      <c r="K14" s="15">
        <v>4</v>
      </c>
      <c r="L14" s="15">
        <v>775.00099999999998</v>
      </c>
      <c r="M14" s="16">
        <v>193.75024999999999</v>
      </c>
      <c r="N14" s="17">
        <v>13</v>
      </c>
      <c r="O14" s="18">
        <v>206.75024999999999</v>
      </c>
    </row>
    <row r="15" spans="1:17" x14ac:dyDescent="0.25">
      <c r="A15" s="10" t="s">
        <v>22</v>
      </c>
      <c r="B15" s="11" t="s">
        <v>52</v>
      </c>
      <c r="C15" s="12">
        <v>45129</v>
      </c>
      <c r="D15" s="13" t="s">
        <v>48</v>
      </c>
      <c r="E15" s="14">
        <v>194</v>
      </c>
      <c r="F15" s="14">
        <v>189</v>
      </c>
      <c r="G15" s="14">
        <v>188</v>
      </c>
      <c r="H15" s="14">
        <v>190</v>
      </c>
      <c r="I15" s="14"/>
      <c r="J15" s="14"/>
      <c r="K15" s="15">
        <v>4</v>
      </c>
      <c r="L15" s="15">
        <v>761</v>
      </c>
      <c r="M15" s="16">
        <v>190.25</v>
      </c>
      <c r="N15" s="17">
        <v>6</v>
      </c>
      <c r="O15" s="18">
        <v>196.25</v>
      </c>
    </row>
    <row r="16" spans="1:17" x14ac:dyDescent="0.25">
      <c r="A16" s="10" t="s">
        <v>22</v>
      </c>
      <c r="B16" s="11" t="s">
        <v>52</v>
      </c>
      <c r="C16" s="12">
        <v>45130</v>
      </c>
      <c r="D16" s="13" t="s">
        <v>73</v>
      </c>
      <c r="E16" s="14">
        <v>186</v>
      </c>
      <c r="F16" s="14">
        <v>192</v>
      </c>
      <c r="G16" s="14">
        <v>195</v>
      </c>
      <c r="H16" s="14">
        <v>189</v>
      </c>
      <c r="I16" s="14"/>
      <c r="J16" s="14"/>
      <c r="K16" s="15">
        <v>4</v>
      </c>
      <c r="L16" s="15">
        <v>762</v>
      </c>
      <c r="M16" s="16">
        <v>190.5</v>
      </c>
      <c r="N16" s="17">
        <v>11</v>
      </c>
      <c r="O16" s="18">
        <v>201.5</v>
      </c>
    </row>
    <row r="17" spans="1:15" x14ac:dyDescent="0.25">
      <c r="A17" s="10" t="s">
        <v>22</v>
      </c>
      <c r="B17" s="11" t="s">
        <v>52</v>
      </c>
      <c r="C17" s="12">
        <v>45136</v>
      </c>
      <c r="D17" s="13" t="s">
        <v>48</v>
      </c>
      <c r="E17" s="14">
        <v>192</v>
      </c>
      <c r="F17" s="14">
        <v>188</v>
      </c>
      <c r="G17" s="14">
        <v>185</v>
      </c>
      <c r="H17" s="14">
        <v>185</v>
      </c>
      <c r="I17" s="14">
        <v>190</v>
      </c>
      <c r="J17" s="14">
        <v>187.001</v>
      </c>
      <c r="K17" s="15">
        <v>6</v>
      </c>
      <c r="L17" s="15">
        <v>1127.001</v>
      </c>
      <c r="M17" s="16">
        <v>187.83349999999999</v>
      </c>
      <c r="N17" s="17">
        <v>26</v>
      </c>
      <c r="O17" s="18">
        <v>213.83349999999999</v>
      </c>
    </row>
    <row r="18" spans="1:15" x14ac:dyDescent="0.25">
      <c r="A18" s="10" t="s">
        <v>22</v>
      </c>
      <c r="B18" s="11" t="s">
        <v>52</v>
      </c>
      <c r="C18" s="12">
        <v>45139</v>
      </c>
      <c r="D18" s="13" t="s">
        <v>48</v>
      </c>
      <c r="E18" s="14">
        <v>186</v>
      </c>
      <c r="F18" s="14">
        <v>190</v>
      </c>
      <c r="G18" s="14">
        <v>189</v>
      </c>
      <c r="H18" s="14">
        <v>188</v>
      </c>
      <c r="I18" s="14"/>
      <c r="J18" s="14"/>
      <c r="K18" s="15">
        <v>4</v>
      </c>
      <c r="L18" s="15">
        <v>753</v>
      </c>
      <c r="M18" s="16">
        <v>188.25</v>
      </c>
      <c r="N18" s="17">
        <v>11</v>
      </c>
      <c r="O18" s="18">
        <v>199.25</v>
      </c>
    </row>
    <row r="19" spans="1:15" x14ac:dyDescent="0.25">
      <c r="A19" s="10" t="s">
        <v>22</v>
      </c>
      <c r="B19" s="11" t="s">
        <v>52</v>
      </c>
      <c r="C19" s="12">
        <v>45150</v>
      </c>
      <c r="D19" s="13" t="s">
        <v>48</v>
      </c>
      <c r="E19" s="14">
        <v>186</v>
      </c>
      <c r="F19" s="14">
        <v>195</v>
      </c>
      <c r="G19" s="14">
        <v>190</v>
      </c>
      <c r="H19" s="14">
        <v>189</v>
      </c>
      <c r="I19" s="14"/>
      <c r="J19" s="14"/>
      <c r="K19" s="15">
        <v>4</v>
      </c>
      <c r="L19" s="15">
        <v>760</v>
      </c>
      <c r="M19" s="16">
        <v>190</v>
      </c>
      <c r="N19" s="17">
        <v>9</v>
      </c>
      <c r="O19" s="18">
        <v>199</v>
      </c>
    </row>
    <row r="20" spans="1:15" x14ac:dyDescent="0.25">
      <c r="A20" s="10" t="s">
        <v>22</v>
      </c>
      <c r="B20" s="11" t="s">
        <v>52</v>
      </c>
      <c r="C20" s="12">
        <v>45153</v>
      </c>
      <c r="D20" s="13" t="s">
        <v>73</v>
      </c>
      <c r="E20" s="14">
        <v>192</v>
      </c>
      <c r="F20" s="14">
        <v>187</v>
      </c>
      <c r="G20" s="14">
        <v>192</v>
      </c>
      <c r="H20" s="14">
        <v>192</v>
      </c>
      <c r="I20" s="14"/>
      <c r="J20" s="14"/>
      <c r="K20" s="15">
        <v>4</v>
      </c>
      <c r="L20" s="15">
        <v>763</v>
      </c>
      <c r="M20" s="16">
        <v>190.75</v>
      </c>
      <c r="N20" s="17">
        <v>5</v>
      </c>
      <c r="O20" s="18">
        <v>195.75</v>
      </c>
    </row>
    <row r="21" spans="1:15" x14ac:dyDescent="0.25">
      <c r="A21" s="10" t="s">
        <v>22</v>
      </c>
      <c r="B21" s="11" t="s">
        <v>52</v>
      </c>
      <c r="C21" s="12">
        <v>45158</v>
      </c>
      <c r="D21" s="13" t="s">
        <v>73</v>
      </c>
      <c r="E21" s="14">
        <v>192</v>
      </c>
      <c r="F21" s="14">
        <v>191</v>
      </c>
      <c r="G21" s="14">
        <v>191</v>
      </c>
      <c r="H21" s="14">
        <v>194</v>
      </c>
      <c r="I21" s="14"/>
      <c r="J21" s="14"/>
      <c r="K21" s="15">
        <v>4</v>
      </c>
      <c r="L21" s="15">
        <v>768</v>
      </c>
      <c r="M21" s="16">
        <v>192</v>
      </c>
      <c r="N21" s="17">
        <v>13</v>
      </c>
      <c r="O21" s="18">
        <v>205</v>
      </c>
    </row>
    <row r="22" spans="1:15" x14ac:dyDescent="0.25">
      <c r="A22" s="10" t="s">
        <v>22</v>
      </c>
      <c r="B22" s="11" t="s">
        <v>52</v>
      </c>
      <c r="C22" s="12">
        <v>45174</v>
      </c>
      <c r="D22" s="13" t="s">
        <v>48</v>
      </c>
      <c r="E22" s="14">
        <v>189</v>
      </c>
      <c r="F22" s="14">
        <v>184</v>
      </c>
      <c r="G22" s="14">
        <v>186</v>
      </c>
      <c r="H22" s="14">
        <v>191</v>
      </c>
      <c r="I22" s="14"/>
      <c r="J22" s="14"/>
      <c r="K22" s="15">
        <v>4</v>
      </c>
      <c r="L22" s="15">
        <v>750</v>
      </c>
      <c r="M22" s="16">
        <v>187.5</v>
      </c>
      <c r="N22" s="17">
        <v>6</v>
      </c>
      <c r="O22" s="18">
        <v>193.5</v>
      </c>
    </row>
    <row r="23" spans="1:15" x14ac:dyDescent="0.25">
      <c r="A23" s="10" t="s">
        <v>22</v>
      </c>
      <c r="B23" s="11" t="s">
        <v>52</v>
      </c>
      <c r="C23" s="12">
        <v>45178</v>
      </c>
      <c r="D23" s="13" t="s">
        <v>48</v>
      </c>
      <c r="E23" s="14">
        <v>191</v>
      </c>
      <c r="F23" s="14">
        <v>181</v>
      </c>
      <c r="G23" s="14">
        <v>187</v>
      </c>
      <c r="H23" s="14">
        <v>185.001</v>
      </c>
      <c r="I23" s="14"/>
      <c r="J23" s="14"/>
      <c r="K23" s="15">
        <v>4</v>
      </c>
      <c r="L23" s="15">
        <v>744.00099999999998</v>
      </c>
      <c r="M23" s="16">
        <v>186.00024999999999</v>
      </c>
      <c r="N23" s="17">
        <v>6</v>
      </c>
      <c r="O23" s="18">
        <v>192.00024999999999</v>
      </c>
    </row>
    <row r="24" spans="1:15" x14ac:dyDescent="0.25">
      <c r="A24" s="10" t="s">
        <v>22</v>
      </c>
      <c r="B24" s="11" t="s">
        <v>52</v>
      </c>
      <c r="C24" s="12">
        <v>45188</v>
      </c>
      <c r="D24" s="13" t="s">
        <v>73</v>
      </c>
      <c r="E24" s="14">
        <v>191</v>
      </c>
      <c r="F24" s="14">
        <v>191</v>
      </c>
      <c r="G24" s="14">
        <v>195</v>
      </c>
      <c r="H24" s="14">
        <v>195</v>
      </c>
      <c r="I24" s="14"/>
      <c r="J24" s="14"/>
      <c r="K24" s="15">
        <v>4</v>
      </c>
      <c r="L24" s="15">
        <v>772</v>
      </c>
      <c r="M24" s="16">
        <v>193</v>
      </c>
      <c r="N24" s="17">
        <v>13</v>
      </c>
      <c r="O24" s="18">
        <v>206</v>
      </c>
    </row>
    <row r="25" spans="1:15" x14ac:dyDescent="0.25">
      <c r="A25" s="10" t="s">
        <v>22</v>
      </c>
      <c r="B25" s="11" t="s">
        <v>52</v>
      </c>
      <c r="C25" s="12">
        <v>45192</v>
      </c>
      <c r="D25" s="13" t="s">
        <v>48</v>
      </c>
      <c r="E25" s="14">
        <v>190</v>
      </c>
      <c r="F25" s="14">
        <v>196</v>
      </c>
      <c r="G25" s="14">
        <v>189</v>
      </c>
      <c r="H25" s="14">
        <v>185</v>
      </c>
      <c r="I25" s="14"/>
      <c r="J25" s="14"/>
      <c r="K25" s="15">
        <v>4</v>
      </c>
      <c r="L25" s="15">
        <v>760</v>
      </c>
      <c r="M25" s="16">
        <v>190</v>
      </c>
      <c r="N25" s="17">
        <v>6</v>
      </c>
      <c r="O25" s="18">
        <v>196</v>
      </c>
    </row>
    <row r="26" spans="1:15" x14ac:dyDescent="0.25">
      <c r="A26" s="10" t="s">
        <v>22</v>
      </c>
      <c r="B26" s="11" t="s">
        <v>52</v>
      </c>
      <c r="C26" s="12">
        <v>45193</v>
      </c>
      <c r="D26" s="13" t="s">
        <v>73</v>
      </c>
      <c r="E26" s="14">
        <v>188.001</v>
      </c>
      <c r="F26" s="14">
        <v>190</v>
      </c>
      <c r="G26" s="14">
        <v>197</v>
      </c>
      <c r="H26" s="14">
        <v>190</v>
      </c>
      <c r="I26" s="14"/>
      <c r="J26" s="14"/>
      <c r="K26" s="15">
        <v>4</v>
      </c>
      <c r="L26" s="15">
        <v>765.00099999999998</v>
      </c>
      <c r="M26" s="16">
        <v>191.25024999999999</v>
      </c>
      <c r="N26" s="17">
        <v>6</v>
      </c>
      <c r="O26" s="18">
        <v>197.25024999999999</v>
      </c>
    </row>
    <row r="27" spans="1:15" x14ac:dyDescent="0.25">
      <c r="A27" s="10" t="s">
        <v>22</v>
      </c>
      <c r="B27" s="11" t="s">
        <v>52</v>
      </c>
      <c r="C27" s="12">
        <v>45199</v>
      </c>
      <c r="D27" s="13" t="s">
        <v>73</v>
      </c>
      <c r="E27" s="14">
        <v>193</v>
      </c>
      <c r="F27" s="14">
        <v>187</v>
      </c>
      <c r="G27" s="14">
        <v>188.001</v>
      </c>
      <c r="H27" s="14">
        <v>194</v>
      </c>
      <c r="I27" s="14">
        <v>194</v>
      </c>
      <c r="J27" s="14">
        <v>189.001</v>
      </c>
      <c r="K27" s="15">
        <v>6</v>
      </c>
      <c r="L27" s="15">
        <v>1145.002</v>
      </c>
      <c r="M27" s="16">
        <v>190.83366666666666</v>
      </c>
      <c r="N27" s="17">
        <v>12</v>
      </c>
      <c r="O27" s="18">
        <v>202.83366666666666</v>
      </c>
    </row>
    <row r="28" spans="1:15" x14ac:dyDescent="0.25">
      <c r="A28" s="10" t="s">
        <v>22</v>
      </c>
      <c r="B28" s="11" t="s">
        <v>52</v>
      </c>
      <c r="C28" s="12">
        <v>45202</v>
      </c>
      <c r="D28" s="13" t="s">
        <v>48</v>
      </c>
      <c r="E28" s="14">
        <v>192</v>
      </c>
      <c r="F28" s="14">
        <v>196</v>
      </c>
      <c r="G28" s="14">
        <v>193</v>
      </c>
      <c r="H28" s="14">
        <v>192</v>
      </c>
      <c r="I28" s="14"/>
      <c r="J28" s="14"/>
      <c r="K28" s="15">
        <v>4</v>
      </c>
      <c r="L28" s="15">
        <v>773</v>
      </c>
      <c r="M28" s="16">
        <v>193.25</v>
      </c>
      <c r="N28" s="17">
        <v>9</v>
      </c>
      <c r="O28" s="18">
        <v>202.25</v>
      </c>
    </row>
    <row r="29" spans="1:15" x14ac:dyDescent="0.25">
      <c r="A29" s="10" t="s">
        <v>22</v>
      </c>
      <c r="B29" s="11" t="s">
        <v>52</v>
      </c>
      <c r="C29" s="12">
        <v>45213</v>
      </c>
      <c r="D29" s="13" t="s">
        <v>48</v>
      </c>
      <c r="E29" s="14">
        <v>197</v>
      </c>
      <c r="F29" s="14">
        <v>191</v>
      </c>
      <c r="G29" s="14">
        <v>190</v>
      </c>
      <c r="H29" s="14">
        <v>194</v>
      </c>
      <c r="I29" s="14"/>
      <c r="J29" s="14"/>
      <c r="K29" s="15">
        <v>4</v>
      </c>
      <c r="L29" s="15">
        <v>772</v>
      </c>
      <c r="M29" s="16">
        <v>193</v>
      </c>
      <c r="N29" s="17">
        <v>13</v>
      </c>
      <c r="O29" s="18">
        <v>206</v>
      </c>
    </row>
    <row r="30" spans="1:15" x14ac:dyDescent="0.25">
      <c r="A30" s="10" t="s">
        <v>22</v>
      </c>
      <c r="B30" s="11" t="s">
        <v>52</v>
      </c>
      <c r="C30" s="12">
        <v>45216</v>
      </c>
      <c r="D30" s="13" t="s">
        <v>73</v>
      </c>
      <c r="E30" s="14">
        <v>195</v>
      </c>
      <c r="F30" s="14">
        <v>194</v>
      </c>
      <c r="G30" s="14">
        <v>196</v>
      </c>
      <c r="H30" s="14">
        <v>196</v>
      </c>
      <c r="I30" s="14"/>
      <c r="J30" s="14"/>
      <c r="K30" s="15">
        <v>4</v>
      </c>
      <c r="L30" s="15">
        <v>781</v>
      </c>
      <c r="M30" s="16">
        <v>195.25</v>
      </c>
      <c r="N30" s="17">
        <v>4</v>
      </c>
      <c r="O30" s="18">
        <v>199.25</v>
      </c>
    </row>
    <row r="31" spans="1:15" x14ac:dyDescent="0.25">
      <c r="A31" s="10" t="s">
        <v>22</v>
      </c>
      <c r="B31" s="11" t="s">
        <v>52</v>
      </c>
      <c r="C31" s="12">
        <v>45227</v>
      </c>
      <c r="D31" s="13" t="s">
        <v>48</v>
      </c>
      <c r="E31" s="14">
        <v>195</v>
      </c>
      <c r="F31" s="14">
        <v>197</v>
      </c>
      <c r="G31" s="14">
        <v>194</v>
      </c>
      <c r="H31" s="14">
        <v>195</v>
      </c>
      <c r="I31" s="14"/>
      <c r="J31" s="14"/>
      <c r="K31" s="15">
        <v>4</v>
      </c>
      <c r="L31" s="15">
        <v>781</v>
      </c>
      <c r="M31" s="16">
        <v>195.25</v>
      </c>
      <c r="N31" s="17">
        <v>11</v>
      </c>
      <c r="O31" s="18">
        <v>206.25</v>
      </c>
    </row>
    <row r="32" spans="1:15" x14ac:dyDescent="0.25">
      <c r="A32" s="10" t="s">
        <v>22</v>
      </c>
      <c r="B32" s="11" t="s">
        <v>52</v>
      </c>
      <c r="C32" s="12">
        <v>45234</v>
      </c>
      <c r="D32" s="13" t="s">
        <v>48</v>
      </c>
      <c r="E32" s="14">
        <v>183</v>
      </c>
      <c r="F32" s="14">
        <v>178</v>
      </c>
      <c r="G32" s="14">
        <v>184</v>
      </c>
      <c r="H32" s="14">
        <v>188</v>
      </c>
      <c r="I32" s="14"/>
      <c r="J32" s="14"/>
      <c r="K32" s="15">
        <v>4</v>
      </c>
      <c r="L32" s="15">
        <v>733</v>
      </c>
      <c r="M32" s="16">
        <v>183.25</v>
      </c>
      <c r="N32" s="17">
        <v>9</v>
      </c>
      <c r="O32" s="18">
        <v>192.25</v>
      </c>
    </row>
    <row r="33" spans="1:15" x14ac:dyDescent="0.25">
      <c r="A33" s="69" t="s">
        <v>22</v>
      </c>
      <c r="B33" s="70" t="s">
        <v>52</v>
      </c>
      <c r="C33" s="71">
        <v>45241</v>
      </c>
      <c r="D33" s="72" t="s">
        <v>73</v>
      </c>
      <c r="E33" s="73">
        <v>191</v>
      </c>
      <c r="F33" s="73">
        <v>193</v>
      </c>
      <c r="G33" s="73">
        <v>190</v>
      </c>
      <c r="H33" s="73">
        <v>195</v>
      </c>
      <c r="I33" s="73">
        <v>193</v>
      </c>
      <c r="J33" s="73">
        <v>194</v>
      </c>
      <c r="K33" s="74">
        <v>6</v>
      </c>
      <c r="L33" s="74">
        <v>1156</v>
      </c>
      <c r="M33" s="75">
        <v>192.66666666666666</v>
      </c>
      <c r="N33" s="76">
        <v>12</v>
      </c>
      <c r="O33" s="77">
        <v>204.66666666666666</v>
      </c>
    </row>
    <row r="35" spans="1:15" x14ac:dyDescent="0.25">
      <c r="K35" s="8">
        <f>SUM(K2:K34)</f>
        <v>138</v>
      </c>
      <c r="L35" s="8">
        <f>SUM(L2:L34)</f>
        <v>26125.010000000002</v>
      </c>
      <c r="M35" s="7">
        <f>SUM(L35/K35)</f>
        <v>189.31166666666667</v>
      </c>
      <c r="N35" s="8">
        <f>SUM(N2:N34)</f>
        <v>324</v>
      </c>
      <c r="O35" s="9">
        <f>SUM(M35+N35)</f>
        <v>513.31166666666672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2_1"/>
    <protectedRange algorithmName="SHA-512" hashValue="ON39YdpmFHfN9f47KpiRvqrKx0V9+erV1CNkpWzYhW/Qyc6aT8rEyCrvauWSYGZK2ia3o7vd3akF07acHAFpOA==" saltValue="yVW9XmDwTqEnmpSGai0KYg==" spinCount="100000" sqref="C2" name="Range1_1_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B31:C31 E31:J31" name="Range1_2_3"/>
    <protectedRange algorithmName="SHA-512" hashValue="ON39YdpmFHfN9f47KpiRvqrKx0V9+erV1CNkpWzYhW/Qyc6aT8rEyCrvauWSYGZK2ia3o7vd3akF07acHAFpOA==" saltValue="yVW9XmDwTqEnmpSGai0KYg==" spinCount="100000" sqref="D31" name="Range1_1_2"/>
  </protectedRanges>
  <hyperlinks>
    <hyperlink ref="Q1" location="'Texas 2023'!A1" display="Back to Ranking" xr:uid="{8A9EBDAC-94AE-4536-9940-1851BF894F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7A9863-0ABC-4095-AA59-42D03D024F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67BB-0CA9-4DF7-9BD7-2D2A662E88E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98</v>
      </c>
      <c r="C2" s="12">
        <v>45074</v>
      </c>
      <c r="D2" s="13" t="s">
        <v>73</v>
      </c>
      <c r="E2" s="14">
        <v>177</v>
      </c>
      <c r="F2" s="14">
        <v>164</v>
      </c>
      <c r="G2" s="14">
        <v>178</v>
      </c>
      <c r="H2" s="14">
        <v>175</v>
      </c>
      <c r="I2" s="14"/>
      <c r="J2" s="14"/>
      <c r="K2" s="15">
        <v>4</v>
      </c>
      <c r="L2" s="15">
        <v>694</v>
      </c>
      <c r="M2" s="16">
        <v>173.5</v>
      </c>
      <c r="N2" s="17">
        <v>2</v>
      </c>
      <c r="O2" s="18">
        <v>175.5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2</v>
      </c>
      <c r="O4" s="9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7C8FDCE4-56B4-45A3-8272-2988971F59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6FC33C-1AAB-418E-815F-79EAE9DB6F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987A8-E0AC-4008-80A3-77C9ED8E3489}">
  <sheetPr codeName="Sheet42"/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39" t="s">
        <v>85</v>
      </c>
      <c r="C2" s="12">
        <v>45011</v>
      </c>
      <c r="D2" s="36" t="s">
        <v>73</v>
      </c>
      <c r="E2" s="36">
        <v>182</v>
      </c>
      <c r="F2" s="36">
        <v>178</v>
      </c>
      <c r="G2" s="36">
        <v>182</v>
      </c>
      <c r="H2" s="36">
        <v>166</v>
      </c>
      <c r="I2" s="36"/>
      <c r="J2" s="36"/>
      <c r="K2" s="36">
        <v>4</v>
      </c>
      <c r="L2" s="36">
        <v>708</v>
      </c>
      <c r="M2" s="37">
        <v>177</v>
      </c>
      <c r="N2" s="36">
        <v>2</v>
      </c>
      <c r="O2" s="37">
        <v>179</v>
      </c>
    </row>
    <row r="3" spans="1:17" x14ac:dyDescent="0.25">
      <c r="A3" s="10" t="s">
        <v>22</v>
      </c>
      <c r="B3" s="11" t="s">
        <v>85</v>
      </c>
      <c r="C3" s="12">
        <v>45125</v>
      </c>
      <c r="D3" s="13" t="s">
        <v>73</v>
      </c>
      <c r="E3" s="14">
        <v>181</v>
      </c>
      <c r="F3" s="14">
        <v>183</v>
      </c>
      <c r="G3" s="14">
        <v>186</v>
      </c>
      <c r="H3" s="14">
        <v>183</v>
      </c>
      <c r="I3" s="14"/>
      <c r="J3" s="14"/>
      <c r="K3" s="15">
        <v>4</v>
      </c>
      <c r="L3" s="15">
        <v>733</v>
      </c>
      <c r="M3" s="16">
        <v>183.25</v>
      </c>
      <c r="N3" s="17">
        <v>3</v>
      </c>
      <c r="O3" s="18">
        <v>186.25</v>
      </c>
    </row>
    <row r="5" spans="1:17" x14ac:dyDescent="0.25">
      <c r="K5" s="8">
        <f>SUM(K2:K4)</f>
        <v>8</v>
      </c>
      <c r="L5" s="8">
        <f>SUM(L2:L4)</f>
        <v>1441</v>
      </c>
      <c r="M5" s="9">
        <f>SUM(L5/K5)</f>
        <v>180.125</v>
      </c>
      <c r="N5" s="8">
        <f>SUM(N2:N4)</f>
        <v>5</v>
      </c>
      <c r="O5" s="9">
        <f>SUM(M5+N5)</f>
        <v>185.125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56" t="s">
        <v>77</v>
      </c>
      <c r="B9" s="57" t="s">
        <v>85</v>
      </c>
      <c r="C9" s="48">
        <v>45034</v>
      </c>
      <c r="D9" s="49" t="s">
        <v>73</v>
      </c>
      <c r="E9" s="50">
        <v>174</v>
      </c>
      <c r="F9" s="50">
        <v>173</v>
      </c>
      <c r="G9" s="50">
        <v>188</v>
      </c>
      <c r="H9" s="50">
        <v>178</v>
      </c>
      <c r="I9" s="50"/>
      <c r="J9" s="50"/>
      <c r="K9" s="51">
        <v>4</v>
      </c>
      <c r="L9" s="51">
        <v>713</v>
      </c>
      <c r="M9" s="52">
        <v>178.25</v>
      </c>
      <c r="N9" s="53">
        <v>5</v>
      </c>
      <c r="O9" s="54">
        <v>183.25</v>
      </c>
    </row>
    <row r="10" spans="1:17" x14ac:dyDescent="0.25">
      <c r="A10" s="10" t="s">
        <v>77</v>
      </c>
      <c r="B10" s="11" t="s">
        <v>85</v>
      </c>
      <c r="C10" s="12">
        <v>45062</v>
      </c>
      <c r="D10" s="13" t="s">
        <v>73</v>
      </c>
      <c r="E10" s="14">
        <v>184</v>
      </c>
      <c r="F10" s="14">
        <v>181</v>
      </c>
      <c r="G10" s="14">
        <v>188</v>
      </c>
      <c r="H10" s="14">
        <v>188</v>
      </c>
      <c r="I10" s="14"/>
      <c r="J10" s="14"/>
      <c r="K10" s="15">
        <v>4</v>
      </c>
      <c r="L10" s="15">
        <v>741</v>
      </c>
      <c r="M10" s="16">
        <v>185.25</v>
      </c>
      <c r="N10" s="17">
        <v>6</v>
      </c>
      <c r="O10" s="18">
        <v>191.25</v>
      </c>
    </row>
    <row r="11" spans="1:17" x14ac:dyDescent="0.25">
      <c r="A11" s="10" t="s">
        <v>77</v>
      </c>
      <c r="B11" s="11" t="s">
        <v>85</v>
      </c>
      <c r="C11" s="12">
        <v>45074</v>
      </c>
      <c r="D11" s="13" t="s">
        <v>73</v>
      </c>
      <c r="E11" s="14">
        <v>184</v>
      </c>
      <c r="F11" s="14">
        <v>188</v>
      </c>
      <c r="G11" s="14">
        <v>187</v>
      </c>
      <c r="H11" s="14">
        <v>185</v>
      </c>
      <c r="I11" s="14"/>
      <c r="J11" s="14"/>
      <c r="K11" s="15">
        <v>4</v>
      </c>
      <c r="L11" s="15">
        <v>744</v>
      </c>
      <c r="M11" s="16">
        <v>186</v>
      </c>
      <c r="N11" s="17">
        <v>9</v>
      </c>
      <c r="O11" s="18">
        <v>195</v>
      </c>
    </row>
    <row r="12" spans="1:17" x14ac:dyDescent="0.25">
      <c r="A12" s="10" t="s">
        <v>77</v>
      </c>
      <c r="B12" s="11" t="s">
        <v>85</v>
      </c>
      <c r="C12" s="12">
        <v>45097</v>
      </c>
      <c r="D12" s="13" t="s">
        <v>73</v>
      </c>
      <c r="E12" s="14">
        <v>175</v>
      </c>
      <c r="F12" s="14">
        <v>183.001</v>
      </c>
      <c r="G12" s="14">
        <v>183</v>
      </c>
      <c r="H12" s="14">
        <v>182</v>
      </c>
      <c r="I12" s="14"/>
      <c r="J12" s="14"/>
      <c r="K12" s="15">
        <v>4</v>
      </c>
      <c r="L12" s="15">
        <v>723.00099999999998</v>
      </c>
      <c r="M12" s="16">
        <v>180.75024999999999</v>
      </c>
      <c r="N12" s="17">
        <v>11</v>
      </c>
      <c r="O12" s="18">
        <v>191.75024999999999</v>
      </c>
    </row>
    <row r="13" spans="1:17" x14ac:dyDescent="0.25">
      <c r="A13" s="10" t="s">
        <v>77</v>
      </c>
      <c r="B13" s="11" t="s">
        <v>85</v>
      </c>
      <c r="C13" s="12">
        <v>45102</v>
      </c>
      <c r="D13" s="13" t="s">
        <v>73</v>
      </c>
      <c r="E13" s="14">
        <v>188</v>
      </c>
      <c r="F13" s="14">
        <v>169</v>
      </c>
      <c r="G13" s="14">
        <v>177</v>
      </c>
      <c r="H13" s="14">
        <v>168</v>
      </c>
      <c r="I13" s="14"/>
      <c r="J13" s="14"/>
      <c r="K13" s="15">
        <v>4</v>
      </c>
      <c r="L13" s="15">
        <v>702</v>
      </c>
      <c r="M13" s="16">
        <v>175.5</v>
      </c>
      <c r="N13" s="17">
        <v>4</v>
      </c>
      <c r="O13" s="18">
        <v>179.5</v>
      </c>
    </row>
    <row r="14" spans="1:17" x14ac:dyDescent="0.25">
      <c r="A14" s="10" t="s">
        <v>77</v>
      </c>
      <c r="B14" s="11" t="s">
        <v>85</v>
      </c>
      <c r="C14" s="12">
        <v>45130</v>
      </c>
      <c r="D14" s="13" t="s">
        <v>73</v>
      </c>
      <c r="E14" s="14">
        <v>177</v>
      </c>
      <c r="F14" s="14">
        <v>187</v>
      </c>
      <c r="G14" s="14">
        <v>186</v>
      </c>
      <c r="H14" s="14">
        <v>182</v>
      </c>
      <c r="I14" s="14"/>
      <c r="J14" s="14"/>
      <c r="K14" s="15">
        <v>4</v>
      </c>
      <c r="L14" s="15">
        <v>732</v>
      </c>
      <c r="M14" s="16">
        <v>183</v>
      </c>
      <c r="N14" s="17">
        <v>8</v>
      </c>
      <c r="O14" s="18">
        <v>191</v>
      </c>
    </row>
    <row r="15" spans="1:17" x14ac:dyDescent="0.25">
      <c r="A15" s="10" t="s">
        <v>77</v>
      </c>
      <c r="B15" s="11" t="s">
        <v>85</v>
      </c>
      <c r="C15" s="12">
        <v>45153</v>
      </c>
      <c r="D15" s="13" t="s">
        <v>73</v>
      </c>
      <c r="E15" s="14">
        <v>175</v>
      </c>
      <c r="F15" s="14">
        <v>172</v>
      </c>
      <c r="G15" s="14">
        <v>179</v>
      </c>
      <c r="H15" s="14">
        <v>181</v>
      </c>
      <c r="I15" s="14"/>
      <c r="J15" s="14"/>
      <c r="K15" s="15">
        <v>4</v>
      </c>
      <c r="L15" s="15">
        <v>707</v>
      </c>
      <c r="M15" s="16">
        <v>176.75</v>
      </c>
      <c r="N15" s="17">
        <v>4</v>
      </c>
      <c r="O15" s="18">
        <v>180.75</v>
      </c>
    </row>
    <row r="16" spans="1:17" x14ac:dyDescent="0.25">
      <c r="A16" s="10" t="s">
        <v>77</v>
      </c>
      <c r="B16" s="11" t="s">
        <v>85</v>
      </c>
      <c r="C16" s="12">
        <v>45158</v>
      </c>
      <c r="D16" s="13" t="s">
        <v>73</v>
      </c>
      <c r="E16" s="14">
        <v>182</v>
      </c>
      <c r="F16" s="14">
        <v>188</v>
      </c>
      <c r="G16" s="14">
        <v>176</v>
      </c>
      <c r="H16" s="14">
        <v>170</v>
      </c>
      <c r="I16" s="14"/>
      <c r="J16" s="14"/>
      <c r="K16" s="15">
        <v>4</v>
      </c>
      <c r="L16" s="15">
        <v>716</v>
      </c>
      <c r="M16" s="16">
        <v>179</v>
      </c>
      <c r="N16" s="17">
        <v>5</v>
      </c>
      <c r="O16" s="18">
        <v>184</v>
      </c>
    </row>
    <row r="17" spans="1:15" x14ac:dyDescent="0.25">
      <c r="A17" s="10" t="s">
        <v>77</v>
      </c>
      <c r="B17" s="11" t="s">
        <v>85</v>
      </c>
      <c r="C17" s="12">
        <v>45188</v>
      </c>
      <c r="D17" s="13" t="s">
        <v>73</v>
      </c>
      <c r="E17" s="14">
        <v>182</v>
      </c>
      <c r="F17" s="14">
        <v>179</v>
      </c>
      <c r="G17" s="14">
        <v>184</v>
      </c>
      <c r="H17" s="14">
        <v>187</v>
      </c>
      <c r="I17" s="14"/>
      <c r="J17" s="14"/>
      <c r="K17" s="15">
        <v>4</v>
      </c>
      <c r="L17" s="15">
        <v>732</v>
      </c>
      <c r="M17" s="16">
        <v>183</v>
      </c>
      <c r="N17" s="17">
        <v>3</v>
      </c>
      <c r="O17" s="18">
        <v>186</v>
      </c>
    </row>
    <row r="18" spans="1:15" x14ac:dyDescent="0.25">
      <c r="A18" s="10" t="s">
        <v>77</v>
      </c>
      <c r="B18" s="11" t="s">
        <v>85</v>
      </c>
      <c r="C18" s="12">
        <v>45199</v>
      </c>
      <c r="D18" s="13" t="s">
        <v>73</v>
      </c>
      <c r="E18" s="14">
        <v>170</v>
      </c>
      <c r="F18" s="14">
        <v>169</v>
      </c>
      <c r="G18" s="14">
        <v>180.001</v>
      </c>
      <c r="H18" s="14">
        <v>176</v>
      </c>
      <c r="I18" s="14">
        <v>167</v>
      </c>
      <c r="J18" s="14">
        <v>177</v>
      </c>
      <c r="K18" s="15">
        <v>6</v>
      </c>
      <c r="L18" s="15">
        <v>1039.001</v>
      </c>
      <c r="M18" s="16">
        <v>173.16683333333333</v>
      </c>
      <c r="N18" s="17">
        <v>4</v>
      </c>
      <c r="O18" s="18">
        <v>177.16683333333333</v>
      </c>
    </row>
    <row r="19" spans="1:15" x14ac:dyDescent="0.25">
      <c r="A19" s="10" t="s">
        <v>77</v>
      </c>
      <c r="B19" s="11" t="s">
        <v>85</v>
      </c>
      <c r="C19" s="12">
        <v>45221</v>
      </c>
      <c r="D19" s="13" t="s">
        <v>73</v>
      </c>
      <c r="E19" s="14">
        <v>173</v>
      </c>
      <c r="F19" s="14">
        <v>177</v>
      </c>
      <c r="G19" s="14">
        <v>173</v>
      </c>
      <c r="H19" s="14">
        <v>174</v>
      </c>
      <c r="I19" s="14"/>
      <c r="J19" s="14"/>
      <c r="K19" s="15">
        <v>4</v>
      </c>
      <c r="L19" s="15">
        <v>697</v>
      </c>
      <c r="M19" s="16">
        <v>174.25</v>
      </c>
      <c r="N19" s="17">
        <v>2</v>
      </c>
      <c r="O19" s="18">
        <v>176.25</v>
      </c>
    </row>
    <row r="21" spans="1:15" x14ac:dyDescent="0.25">
      <c r="K21" s="8">
        <f>SUM(K9:K20)</f>
        <v>46</v>
      </c>
      <c r="L21" s="8">
        <f>SUM(L9:L20)</f>
        <v>8246.0020000000004</v>
      </c>
      <c r="M21" s="9">
        <f>SUM(L21/K21)</f>
        <v>179.26091304347827</v>
      </c>
      <c r="N21" s="8">
        <f>SUM(N9:N20)</f>
        <v>61</v>
      </c>
      <c r="O21" s="9">
        <f>SUM(M21+N21)</f>
        <v>240.26091304347827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Texas 2023'!A1" display="Back to Ranking" xr:uid="{E7C2502D-DA97-452B-AB99-11EEDA38B0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55608-5E55-4FF1-A824-5B9062B2B598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DBFA-3E74-455C-90CE-F0F5A5203BB0}">
  <sheetPr codeName="Sheet22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44</v>
      </c>
      <c r="C2" s="12">
        <v>44982</v>
      </c>
      <c r="D2" s="13" t="s">
        <v>48</v>
      </c>
      <c r="E2" s="14">
        <v>185</v>
      </c>
      <c r="F2" s="14">
        <v>189.001</v>
      </c>
      <c r="G2" s="14">
        <v>188</v>
      </c>
      <c r="H2" s="14">
        <v>189</v>
      </c>
      <c r="I2" s="14"/>
      <c r="J2" s="14"/>
      <c r="K2" s="15">
        <v>4</v>
      </c>
      <c r="L2" s="15">
        <v>751.00099999999998</v>
      </c>
      <c r="M2" s="16">
        <v>187.75024999999999</v>
      </c>
      <c r="N2" s="17">
        <v>3</v>
      </c>
      <c r="O2" s="18">
        <v>190.75024999999999</v>
      </c>
    </row>
    <row r="3" spans="1:17" x14ac:dyDescent="0.25">
      <c r="A3" s="10" t="s">
        <v>41</v>
      </c>
      <c r="B3" s="11" t="s">
        <v>44</v>
      </c>
      <c r="C3" s="12">
        <v>44996</v>
      </c>
      <c r="D3" s="13" t="s">
        <v>48</v>
      </c>
      <c r="E3" s="14">
        <v>187.001</v>
      </c>
      <c r="F3" s="14">
        <v>179</v>
      </c>
      <c r="G3" s="14">
        <v>179</v>
      </c>
      <c r="H3" s="14">
        <v>174</v>
      </c>
      <c r="I3" s="14"/>
      <c r="J3" s="14"/>
      <c r="K3" s="15">
        <v>4</v>
      </c>
      <c r="L3" s="15">
        <v>719.00099999999998</v>
      </c>
      <c r="M3" s="16">
        <v>179.75024999999999</v>
      </c>
      <c r="N3" s="17">
        <v>5</v>
      </c>
      <c r="O3" s="18">
        <v>184.75024999999999</v>
      </c>
    </row>
    <row r="4" spans="1:17" x14ac:dyDescent="0.25">
      <c r="A4" s="10" t="s">
        <v>41</v>
      </c>
      <c r="B4" s="11" t="s">
        <v>44</v>
      </c>
      <c r="C4" s="12">
        <v>45010</v>
      </c>
      <c r="D4" s="13" t="s">
        <v>48</v>
      </c>
      <c r="E4" s="14">
        <v>186</v>
      </c>
      <c r="F4" s="14">
        <v>181</v>
      </c>
      <c r="G4" s="14">
        <v>187</v>
      </c>
      <c r="H4" s="14">
        <v>176</v>
      </c>
      <c r="I4" s="14"/>
      <c r="J4" s="14"/>
      <c r="K4" s="15">
        <v>4</v>
      </c>
      <c r="L4" s="15">
        <v>730</v>
      </c>
      <c r="M4" s="16">
        <v>182.5</v>
      </c>
      <c r="N4" s="17">
        <v>3</v>
      </c>
      <c r="O4" s="18">
        <v>185.5</v>
      </c>
    </row>
    <row r="5" spans="1:17" x14ac:dyDescent="0.25">
      <c r="A5" s="10" t="s">
        <v>41</v>
      </c>
      <c r="B5" s="11" t="s">
        <v>44</v>
      </c>
      <c r="C5" s="12">
        <v>45038</v>
      </c>
      <c r="D5" s="13" t="s">
        <v>48</v>
      </c>
      <c r="E5" s="14">
        <v>172</v>
      </c>
      <c r="F5" s="14">
        <v>175</v>
      </c>
      <c r="G5" s="14">
        <v>182</v>
      </c>
      <c r="H5" s="14">
        <v>178</v>
      </c>
      <c r="I5" s="14"/>
      <c r="J5" s="14"/>
      <c r="K5" s="15">
        <v>4</v>
      </c>
      <c r="L5" s="15">
        <v>707</v>
      </c>
      <c r="M5" s="16">
        <v>176.75</v>
      </c>
      <c r="N5" s="17">
        <v>3</v>
      </c>
      <c r="O5" s="18">
        <v>179.75</v>
      </c>
    </row>
    <row r="6" spans="1:17" x14ac:dyDescent="0.25">
      <c r="A6" s="10" t="s">
        <v>41</v>
      </c>
      <c r="B6" s="11" t="s">
        <v>44</v>
      </c>
      <c r="C6" s="12">
        <v>45048</v>
      </c>
      <c r="D6" s="13" t="s">
        <v>48</v>
      </c>
      <c r="E6" s="14">
        <v>184</v>
      </c>
      <c r="F6" s="14">
        <v>192</v>
      </c>
      <c r="G6" s="14">
        <v>194.001</v>
      </c>
      <c r="H6" s="14">
        <v>188</v>
      </c>
      <c r="I6" s="14"/>
      <c r="J6" s="14"/>
      <c r="K6" s="15">
        <v>4</v>
      </c>
      <c r="L6" s="15">
        <v>758.00099999999998</v>
      </c>
      <c r="M6" s="16">
        <v>189.50024999999999</v>
      </c>
      <c r="N6" s="17">
        <v>8</v>
      </c>
      <c r="O6" s="18">
        <v>197.50024999999999</v>
      </c>
    </row>
    <row r="7" spans="1:17" x14ac:dyDescent="0.25">
      <c r="A7" s="10" t="s">
        <v>41</v>
      </c>
      <c r="B7" s="11" t="s">
        <v>44</v>
      </c>
      <c r="C7" s="12">
        <v>45073</v>
      </c>
      <c r="D7" s="13" t="s">
        <v>48</v>
      </c>
      <c r="E7" s="14">
        <v>187</v>
      </c>
      <c r="F7" s="14">
        <v>175</v>
      </c>
      <c r="G7" s="14">
        <v>180</v>
      </c>
      <c r="H7" s="14">
        <v>180</v>
      </c>
      <c r="I7" s="14"/>
      <c r="J7" s="14"/>
      <c r="K7" s="15">
        <v>4</v>
      </c>
      <c r="L7" s="15">
        <v>722</v>
      </c>
      <c r="M7" s="16">
        <v>180.5</v>
      </c>
      <c r="N7" s="17">
        <v>4</v>
      </c>
      <c r="O7" s="18">
        <v>184.5</v>
      </c>
    </row>
    <row r="8" spans="1:17" x14ac:dyDescent="0.25">
      <c r="A8" s="10" t="s">
        <v>41</v>
      </c>
      <c r="B8" s="11" t="s">
        <v>44</v>
      </c>
      <c r="C8" s="12">
        <v>45087</v>
      </c>
      <c r="D8" s="13" t="s">
        <v>48</v>
      </c>
      <c r="E8" s="14">
        <v>189</v>
      </c>
      <c r="F8" s="14">
        <v>188</v>
      </c>
      <c r="G8" s="14">
        <v>192.001</v>
      </c>
      <c r="H8" s="14">
        <v>188.001</v>
      </c>
      <c r="I8" s="14"/>
      <c r="J8" s="14"/>
      <c r="K8" s="15">
        <v>4</v>
      </c>
      <c r="L8" s="15">
        <v>757.00199999999995</v>
      </c>
      <c r="M8" s="16">
        <v>189.25049999999999</v>
      </c>
      <c r="N8" s="17">
        <v>6</v>
      </c>
      <c r="O8" s="18">
        <v>195.25049999999999</v>
      </c>
    </row>
    <row r="9" spans="1:17" x14ac:dyDescent="0.25">
      <c r="A9" s="10" t="s">
        <v>41</v>
      </c>
      <c r="B9" s="11" t="s">
        <v>44</v>
      </c>
      <c r="C9" s="12">
        <v>45123</v>
      </c>
      <c r="D9" s="13" t="s">
        <v>48</v>
      </c>
      <c r="E9" s="14">
        <v>174</v>
      </c>
      <c r="F9" s="14">
        <v>177</v>
      </c>
      <c r="G9" s="14">
        <v>188</v>
      </c>
      <c r="H9" s="14">
        <v>180</v>
      </c>
      <c r="I9" s="14">
        <v>180</v>
      </c>
      <c r="J9" s="14">
        <v>173</v>
      </c>
      <c r="K9" s="15">
        <v>6</v>
      </c>
      <c r="L9" s="15">
        <v>1072</v>
      </c>
      <c r="M9" s="16">
        <v>178.66666666666666</v>
      </c>
      <c r="N9" s="17">
        <v>4</v>
      </c>
      <c r="O9" s="18">
        <v>182.66666666666666</v>
      </c>
    </row>
    <row r="11" spans="1:17" x14ac:dyDescent="0.25">
      <c r="K11" s="8">
        <f>SUM(K2:K10)</f>
        <v>34</v>
      </c>
      <c r="L11" s="8">
        <f>SUM(L2:L10)</f>
        <v>6216.0049999999992</v>
      </c>
      <c r="M11" s="7">
        <f>SUM(L11/K11)</f>
        <v>182.82367647058823</v>
      </c>
      <c r="N11" s="8">
        <f>SUM(N2:N10)</f>
        <v>36</v>
      </c>
      <c r="O11" s="9">
        <f>SUM(M11+N11)</f>
        <v>218.82367647058823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0" t="s">
        <v>22</v>
      </c>
      <c r="B15" s="11" t="s">
        <v>44</v>
      </c>
      <c r="C15" s="12">
        <v>45213</v>
      </c>
      <c r="D15" s="13" t="s">
        <v>48</v>
      </c>
      <c r="E15" s="14">
        <v>189</v>
      </c>
      <c r="F15" s="14">
        <v>178</v>
      </c>
      <c r="G15" s="14">
        <v>186</v>
      </c>
      <c r="H15" s="14">
        <v>181</v>
      </c>
      <c r="I15" s="14"/>
      <c r="J15" s="14"/>
      <c r="K15" s="15">
        <v>4</v>
      </c>
      <c r="L15" s="15">
        <v>734</v>
      </c>
      <c r="M15" s="16">
        <v>183.5</v>
      </c>
      <c r="N15" s="17">
        <v>3</v>
      </c>
      <c r="O15" s="18">
        <v>186.5</v>
      </c>
    </row>
    <row r="17" spans="1:15" x14ac:dyDescent="0.25">
      <c r="K17" s="8">
        <f>SUM(K15:K16)</f>
        <v>4</v>
      </c>
      <c r="L17" s="8">
        <f>SUM(L15:L16)</f>
        <v>734</v>
      </c>
      <c r="M17" s="7">
        <f>SUM(L17/K17)</f>
        <v>183.5</v>
      </c>
      <c r="N17" s="8">
        <f>SUM(N15:N16)</f>
        <v>3</v>
      </c>
      <c r="O17" s="9">
        <f>SUM(M17+N17)</f>
        <v>186.5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0" t="s">
        <v>76</v>
      </c>
      <c r="B21" s="11" t="s">
        <v>44</v>
      </c>
      <c r="C21" s="12">
        <v>45234</v>
      </c>
      <c r="D21" s="59" t="s">
        <v>48</v>
      </c>
      <c r="E21" s="14">
        <v>181</v>
      </c>
      <c r="F21" s="14">
        <v>181</v>
      </c>
      <c r="G21" s="14">
        <v>184</v>
      </c>
      <c r="H21" s="14">
        <v>179.001</v>
      </c>
      <c r="I21" s="14"/>
      <c r="J21" s="14"/>
      <c r="K21" s="15">
        <v>4</v>
      </c>
      <c r="L21" s="15">
        <v>725.00099999999998</v>
      </c>
      <c r="M21" s="16">
        <v>181.25024999999999</v>
      </c>
      <c r="N21" s="17">
        <v>9</v>
      </c>
      <c r="O21" s="18">
        <v>190.25024999999999</v>
      </c>
    </row>
    <row r="23" spans="1:15" x14ac:dyDescent="0.25">
      <c r="K23" s="8">
        <f>SUM(K21:K22)</f>
        <v>4</v>
      </c>
      <c r="L23" s="8">
        <f>SUM(L21:L22)</f>
        <v>725.00099999999998</v>
      </c>
      <c r="M23" s="7">
        <f>SUM(L23/K23)</f>
        <v>181.25024999999999</v>
      </c>
      <c r="N23" s="8">
        <f>SUM(N21:N22)</f>
        <v>9</v>
      </c>
      <c r="O23" s="9">
        <f>SUM(M23+N23)</f>
        <v>190.25024999999999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4 B20" name="Range1_2"/>
    <protectedRange algorithmName="SHA-512" hashValue="ON39YdpmFHfN9f47KpiRvqrKx0V9+erV1CNkpWzYhW/Qyc6aT8rEyCrvauWSYGZK2ia3o7vd3akF07acHAFpOA==" saltValue="yVW9XmDwTqEnmpSGai0KYg==" spinCount="100000" sqref="H2:I2 A2:B2" name="Range1_4"/>
    <protectedRange algorithmName="SHA-512" hashValue="ON39YdpmFHfN9f47KpiRvqrKx0V9+erV1CNkpWzYhW/Qyc6aT8rEyCrvauWSYGZK2ia3o7vd3akF07acHAFpOA==" saltValue="yVW9XmDwTqEnmpSGai0KYg==" spinCount="100000" sqref="C2" name="Range1_1_3_2"/>
    <protectedRange algorithmName="SHA-512" hashValue="ON39YdpmFHfN9f47KpiRvqrKx0V9+erV1CNkpWzYhW/Qyc6aT8rEyCrvauWSYGZK2ia3o7vd3akF07acHAFpOA==" saltValue="yVW9XmDwTqEnmpSGai0KYg==" spinCount="100000" sqref="D2:G2" name="Range1_3_2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D2">
    <cfRule type="top10" dxfId="54" priority="24" rank="1"/>
  </conditionalFormatting>
  <conditionalFormatting sqref="I2">
    <cfRule type="top10" dxfId="53" priority="20" rank="1"/>
  </conditionalFormatting>
  <conditionalFormatting sqref="I3">
    <cfRule type="top10" dxfId="52" priority="13" rank="1"/>
  </conditionalFormatting>
  <conditionalFormatting sqref="I4">
    <cfRule type="top10" dxfId="51" priority="7" rank="1"/>
  </conditionalFormatting>
  <conditionalFormatting sqref="J3">
    <cfRule type="top10" dxfId="50" priority="14" rank="1"/>
  </conditionalFormatting>
  <conditionalFormatting sqref="J4">
    <cfRule type="top10" dxfId="49" priority="8" rank="1"/>
  </conditionalFormatting>
  <hyperlinks>
    <hyperlink ref="Q1" location="'Texas 2023'!A1" display="Back to Ranking" xr:uid="{8D320904-4EE7-48BC-BD98-889B1D3BCC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F7E292-BD35-439E-8A13-B71C37BB35FF}">
          <x14:formula1>
            <xm:f>'C:\Users\abra2\Desktop\ABRA Files and More\AUTO BENCH REST ASSOCIATION FILE\ABRA 2019\Georgia\[Georgia Results 01 19 20.xlsm]DATA SHEET'!#REF!</xm:f>
          </x14:formula1>
          <xm:sqref>B1 B14 B20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E01E-BE92-4E2C-88D5-BCB9BA7717B8}">
  <sheetPr codeName="Sheet23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t="s">
        <v>21</v>
      </c>
    </row>
    <row r="2" spans="1:17" x14ac:dyDescent="0.25">
      <c r="A2" s="10" t="s">
        <v>22</v>
      </c>
      <c r="B2" s="11" t="s">
        <v>31</v>
      </c>
      <c r="C2" s="12">
        <v>44940</v>
      </c>
      <c r="D2" s="13" t="s">
        <v>27</v>
      </c>
      <c r="E2" s="31">
        <v>188</v>
      </c>
      <c r="F2" s="31">
        <v>186</v>
      </c>
      <c r="G2" s="31">
        <v>185</v>
      </c>
      <c r="H2" s="31">
        <v>189</v>
      </c>
      <c r="I2" s="31"/>
      <c r="J2" s="31"/>
      <c r="K2" s="15">
        <v>4</v>
      </c>
      <c r="L2" s="15">
        <v>748</v>
      </c>
      <c r="M2" s="16">
        <v>187</v>
      </c>
      <c r="N2" s="17">
        <v>7</v>
      </c>
      <c r="O2" s="18">
        <v>194</v>
      </c>
    </row>
    <row r="3" spans="1:17" x14ac:dyDescent="0.25">
      <c r="A3" s="10" t="s">
        <v>22</v>
      </c>
      <c r="B3" s="11" t="s">
        <v>31</v>
      </c>
      <c r="C3" s="12">
        <v>44996</v>
      </c>
      <c r="D3" s="13" t="s">
        <v>70</v>
      </c>
      <c r="E3" s="31">
        <v>176</v>
      </c>
      <c r="F3" s="31">
        <v>180</v>
      </c>
      <c r="G3" s="31">
        <v>183</v>
      </c>
      <c r="H3" s="31">
        <v>178</v>
      </c>
      <c r="I3" s="31"/>
      <c r="J3" s="31"/>
      <c r="K3" s="15">
        <f t="shared" ref="K3" si="0">COUNT(E3:J3)</f>
        <v>4</v>
      </c>
      <c r="L3" s="15">
        <f t="shared" ref="L3" si="1">SUM(E3:J3)</f>
        <v>717</v>
      </c>
      <c r="M3" s="16">
        <f t="shared" ref="M3" si="2">IFERROR(L3/K3,0)</f>
        <v>179.25</v>
      </c>
      <c r="N3" s="17">
        <v>3</v>
      </c>
      <c r="O3" s="18">
        <f t="shared" ref="O3" si="3">SUM(M3+N3)</f>
        <v>182.25</v>
      </c>
    </row>
    <row r="5" spans="1:17" x14ac:dyDescent="0.25">
      <c r="K5" s="8">
        <f>SUM(K2:K4)</f>
        <v>8</v>
      </c>
      <c r="L5" s="8">
        <f>SUM(L2:L4)</f>
        <v>1465</v>
      </c>
      <c r="M5" s="7">
        <f>SUM(L5/K5)</f>
        <v>183.125</v>
      </c>
      <c r="N5" s="8">
        <f>SUM(N2:N4)</f>
        <v>10</v>
      </c>
      <c r="O5" s="9">
        <f>SUM(M5+N5)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3" name="Range1_9"/>
  </protectedRanges>
  <conditionalFormatting sqref="I2">
    <cfRule type="top10" dxfId="48" priority="8" rank="1"/>
  </conditionalFormatting>
  <conditionalFormatting sqref="I3">
    <cfRule type="top10" dxfId="47" priority="2" rank="1"/>
  </conditionalFormatting>
  <conditionalFormatting sqref="J2">
    <cfRule type="top10" dxfId="46" priority="7" rank="1"/>
  </conditionalFormatting>
  <conditionalFormatting sqref="J3">
    <cfRule type="top10" dxfId="4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6803-B5C1-44C5-84A7-18501F5E56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1B20-7FCD-4890-BCE2-5566A842375D}">
  <sheetPr codeName="Sheet6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33</v>
      </c>
      <c r="C2" s="12">
        <v>44940</v>
      </c>
      <c r="D2" s="13" t="s">
        <v>27</v>
      </c>
      <c r="E2" s="14">
        <v>186</v>
      </c>
      <c r="F2" s="14">
        <v>182</v>
      </c>
      <c r="G2" s="14">
        <v>182</v>
      </c>
      <c r="H2" s="14">
        <v>180</v>
      </c>
      <c r="I2" s="14"/>
      <c r="J2" s="14"/>
      <c r="K2" s="15">
        <v>4</v>
      </c>
      <c r="L2" s="15">
        <v>730</v>
      </c>
      <c r="M2" s="16">
        <v>182.5</v>
      </c>
      <c r="N2" s="17">
        <v>2</v>
      </c>
      <c r="O2" s="18">
        <v>184.5</v>
      </c>
    </row>
    <row r="3" spans="1:17" x14ac:dyDescent="0.25">
      <c r="A3" s="10" t="s">
        <v>22</v>
      </c>
      <c r="B3" s="11" t="s">
        <v>33</v>
      </c>
      <c r="C3" s="12">
        <v>45087</v>
      </c>
      <c r="D3" s="13" t="s">
        <v>27</v>
      </c>
      <c r="E3" s="31">
        <v>178</v>
      </c>
      <c r="F3" s="31">
        <v>184</v>
      </c>
      <c r="G3" s="31">
        <v>163</v>
      </c>
      <c r="H3" s="31">
        <v>167</v>
      </c>
      <c r="I3" s="31"/>
      <c r="J3" s="31"/>
      <c r="K3" s="15">
        <v>4</v>
      </c>
      <c r="L3" s="15">
        <v>692</v>
      </c>
      <c r="M3" s="16">
        <v>173</v>
      </c>
      <c r="N3" s="17">
        <v>2</v>
      </c>
      <c r="O3" s="18">
        <v>175</v>
      </c>
    </row>
    <row r="5" spans="1:17" x14ac:dyDescent="0.25">
      <c r="K5" s="8">
        <f>SUM(K2:K4)</f>
        <v>8</v>
      </c>
      <c r="L5" s="8">
        <f>SUM(L2:L4)</f>
        <v>1422</v>
      </c>
      <c r="M5" s="7">
        <f>SUM(L5/K5)</f>
        <v>177.75</v>
      </c>
      <c r="N5" s="8">
        <f>SUM(N2:N4)</f>
        <v>4</v>
      </c>
      <c r="O5" s="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96" priority="2" rank="1"/>
  </conditionalFormatting>
  <conditionalFormatting sqref="J2">
    <cfRule type="top10" dxfId="95" priority="1" rank="1"/>
  </conditionalFormatting>
  <hyperlinks>
    <hyperlink ref="Q1" location="'Texas 2023'!A1" display="Back to Ranking" xr:uid="{8B6DE530-D04F-4A12-9C8A-31081CDDF4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A8824D-972D-4656-882A-123C497712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9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26</v>
      </c>
      <c r="C2" s="12">
        <v>44940</v>
      </c>
      <c r="D2" s="13" t="s">
        <v>27</v>
      </c>
      <c r="E2" s="14">
        <v>180</v>
      </c>
      <c r="F2" s="14">
        <v>190</v>
      </c>
      <c r="G2" s="14">
        <v>186</v>
      </c>
      <c r="H2" s="14">
        <v>184</v>
      </c>
      <c r="I2" s="14"/>
      <c r="J2" s="14"/>
      <c r="K2" s="15">
        <v>4</v>
      </c>
      <c r="L2" s="15">
        <v>740</v>
      </c>
      <c r="M2" s="16">
        <v>185</v>
      </c>
      <c r="N2" s="17">
        <v>5</v>
      </c>
      <c r="O2" s="18">
        <v>190</v>
      </c>
    </row>
    <row r="3" spans="1:17" x14ac:dyDescent="0.25">
      <c r="A3" s="10" t="s">
        <v>22</v>
      </c>
      <c r="B3" s="11" t="s">
        <v>26</v>
      </c>
      <c r="C3" s="12" t="s">
        <v>40</v>
      </c>
      <c r="D3" s="13" t="s">
        <v>27</v>
      </c>
      <c r="E3" s="14">
        <v>170</v>
      </c>
      <c r="F3" s="14">
        <v>162</v>
      </c>
      <c r="G3" s="14">
        <v>171</v>
      </c>
      <c r="H3" s="14">
        <v>164</v>
      </c>
      <c r="I3" s="14"/>
      <c r="J3" s="14"/>
      <c r="K3" s="15">
        <v>4</v>
      </c>
      <c r="L3" s="15">
        <v>667</v>
      </c>
      <c r="M3" s="16">
        <v>166.75</v>
      </c>
      <c r="N3" s="17">
        <v>6</v>
      </c>
      <c r="O3" s="18">
        <v>172.75</v>
      </c>
    </row>
    <row r="4" spans="1:17" x14ac:dyDescent="0.25">
      <c r="A4" s="10" t="s">
        <v>22</v>
      </c>
      <c r="B4" s="11" t="s">
        <v>26</v>
      </c>
      <c r="C4" s="12">
        <v>44996</v>
      </c>
      <c r="D4" s="13" t="s">
        <v>70</v>
      </c>
      <c r="E4" s="14">
        <v>153</v>
      </c>
      <c r="F4" s="14">
        <v>154</v>
      </c>
      <c r="G4" s="14">
        <v>171</v>
      </c>
      <c r="H4" s="14">
        <v>169</v>
      </c>
      <c r="I4" s="14"/>
      <c r="J4" s="14"/>
      <c r="K4" s="15">
        <f t="shared" ref="K4" si="0">COUNT(E4:J4)</f>
        <v>4</v>
      </c>
      <c r="L4" s="15">
        <f t="shared" ref="L4" si="1">SUM(E4:J4)</f>
        <v>647</v>
      </c>
      <c r="M4" s="16">
        <f t="shared" ref="M4" si="2">IFERROR(L4/K4,0)</f>
        <v>161.75</v>
      </c>
      <c r="N4" s="17">
        <v>2</v>
      </c>
      <c r="O4" s="18">
        <f t="shared" ref="O4" si="3">SUM(M4+N4)</f>
        <v>163.75</v>
      </c>
    </row>
    <row r="5" spans="1:17" x14ac:dyDescent="0.25">
      <c r="A5" s="10" t="s">
        <v>22</v>
      </c>
      <c r="B5" s="11" t="s">
        <v>26</v>
      </c>
      <c r="C5" s="12">
        <v>45024</v>
      </c>
      <c r="D5" s="13" t="s">
        <v>27</v>
      </c>
      <c r="E5" s="14">
        <v>179</v>
      </c>
      <c r="F5" s="14">
        <v>172</v>
      </c>
      <c r="G5" s="14">
        <v>179</v>
      </c>
      <c r="H5" s="14">
        <v>184</v>
      </c>
      <c r="I5" s="14"/>
      <c r="J5" s="14"/>
      <c r="K5" s="15">
        <v>4</v>
      </c>
      <c r="L5" s="15">
        <v>714</v>
      </c>
      <c r="M5" s="16">
        <v>178.5</v>
      </c>
      <c r="N5" s="17">
        <v>2</v>
      </c>
      <c r="O5" s="18">
        <v>180.5</v>
      </c>
    </row>
    <row r="6" spans="1:17" x14ac:dyDescent="0.25">
      <c r="A6" s="10" t="s">
        <v>22</v>
      </c>
      <c r="B6" s="11" t="s">
        <v>26</v>
      </c>
      <c r="C6" s="12">
        <v>45073</v>
      </c>
      <c r="D6" s="13" t="s">
        <v>27</v>
      </c>
      <c r="E6" s="14">
        <v>161</v>
      </c>
      <c r="F6" s="14">
        <v>179</v>
      </c>
      <c r="G6" s="14">
        <v>182</v>
      </c>
      <c r="H6" s="14">
        <v>173</v>
      </c>
      <c r="I6" s="14"/>
      <c r="J6" s="14"/>
      <c r="K6" s="15">
        <v>4</v>
      </c>
      <c r="L6" s="15">
        <v>695</v>
      </c>
      <c r="M6" s="16">
        <v>173.75</v>
      </c>
      <c r="N6" s="17">
        <v>2</v>
      </c>
      <c r="O6" s="18">
        <v>175.75</v>
      </c>
    </row>
    <row r="7" spans="1:17" x14ac:dyDescent="0.25">
      <c r="A7" s="10" t="s">
        <v>22</v>
      </c>
      <c r="B7" s="11" t="s">
        <v>26</v>
      </c>
      <c r="C7" s="12">
        <v>45087</v>
      </c>
      <c r="D7" s="13" t="s">
        <v>27</v>
      </c>
      <c r="E7" s="14">
        <v>176</v>
      </c>
      <c r="F7" s="14">
        <v>179</v>
      </c>
      <c r="G7" s="14">
        <v>174</v>
      </c>
      <c r="H7" s="14">
        <v>180</v>
      </c>
      <c r="I7" s="14"/>
      <c r="J7" s="14"/>
      <c r="K7" s="15">
        <v>4</v>
      </c>
      <c r="L7" s="15">
        <v>709</v>
      </c>
      <c r="M7" s="16">
        <v>177.25</v>
      </c>
      <c r="N7" s="17">
        <v>4</v>
      </c>
      <c r="O7" s="18">
        <v>181.25</v>
      </c>
    </row>
    <row r="8" spans="1:17" x14ac:dyDescent="0.25">
      <c r="A8" s="10" t="s">
        <v>22</v>
      </c>
      <c r="B8" s="11" t="s">
        <v>26</v>
      </c>
      <c r="C8" s="12">
        <v>45115</v>
      </c>
      <c r="D8" s="13" t="s">
        <v>27</v>
      </c>
      <c r="E8" s="14">
        <v>175</v>
      </c>
      <c r="F8" s="14">
        <v>165</v>
      </c>
      <c r="G8" s="14">
        <v>167</v>
      </c>
      <c r="H8" s="14">
        <v>171</v>
      </c>
      <c r="I8" s="14"/>
      <c r="J8" s="14"/>
      <c r="K8" s="15">
        <v>4</v>
      </c>
      <c r="L8" s="15">
        <v>678</v>
      </c>
      <c r="M8" s="16">
        <v>169.5</v>
      </c>
      <c r="N8" s="17">
        <v>2</v>
      </c>
      <c r="O8" s="18">
        <v>171.5</v>
      </c>
    </row>
    <row r="9" spans="1:17" x14ac:dyDescent="0.25">
      <c r="A9" s="10" t="s">
        <v>22</v>
      </c>
      <c r="B9" s="11" t="s">
        <v>26</v>
      </c>
      <c r="C9" s="12">
        <v>45150</v>
      </c>
      <c r="D9" s="13" t="s">
        <v>27</v>
      </c>
      <c r="E9" s="14">
        <v>176</v>
      </c>
      <c r="F9" s="14">
        <v>163</v>
      </c>
      <c r="G9" s="14">
        <v>179</v>
      </c>
      <c r="H9" s="14">
        <v>165</v>
      </c>
      <c r="I9" s="14"/>
      <c r="J9" s="14"/>
      <c r="K9" s="15">
        <v>4</v>
      </c>
      <c r="L9" s="15">
        <v>683</v>
      </c>
      <c r="M9" s="16">
        <v>170.75</v>
      </c>
      <c r="N9" s="17">
        <v>3</v>
      </c>
      <c r="O9" s="18">
        <v>173.75</v>
      </c>
    </row>
    <row r="10" spans="1:17" x14ac:dyDescent="0.25">
      <c r="A10" s="10" t="s">
        <v>22</v>
      </c>
      <c r="B10" s="11" t="s">
        <v>26</v>
      </c>
      <c r="C10" s="12">
        <v>45178</v>
      </c>
      <c r="D10" s="13" t="s">
        <v>27</v>
      </c>
      <c r="E10" s="14">
        <v>176</v>
      </c>
      <c r="F10" s="14">
        <v>177</v>
      </c>
      <c r="G10" s="14">
        <v>176</v>
      </c>
      <c r="H10" s="14">
        <v>183</v>
      </c>
      <c r="I10" s="14"/>
      <c r="J10" s="14"/>
      <c r="K10" s="15">
        <v>4</v>
      </c>
      <c r="L10" s="15">
        <v>712</v>
      </c>
      <c r="M10" s="16">
        <v>178</v>
      </c>
      <c r="N10" s="17">
        <v>2</v>
      </c>
      <c r="O10" s="18">
        <v>180</v>
      </c>
    </row>
    <row r="11" spans="1:17" x14ac:dyDescent="0.25">
      <c r="A11" s="10" t="s">
        <v>22</v>
      </c>
      <c r="B11" s="11" t="s">
        <v>26</v>
      </c>
      <c r="C11" s="12">
        <v>45213</v>
      </c>
      <c r="D11" s="13" t="s">
        <v>27</v>
      </c>
      <c r="E11" s="31">
        <v>181</v>
      </c>
      <c r="F11" s="31">
        <v>171</v>
      </c>
      <c r="G11" s="31">
        <v>178</v>
      </c>
      <c r="H11" s="31">
        <v>180</v>
      </c>
      <c r="I11" s="31"/>
      <c r="J11" s="31"/>
      <c r="K11" s="15">
        <v>4</v>
      </c>
      <c r="L11" s="15">
        <v>710</v>
      </c>
      <c r="M11" s="16">
        <v>177.5</v>
      </c>
      <c r="N11" s="17">
        <v>11</v>
      </c>
      <c r="O11" s="18">
        <v>188.5</v>
      </c>
    </row>
    <row r="13" spans="1:17" x14ac:dyDescent="0.25">
      <c r="K13" s="8">
        <f>SUM(K2:K12)</f>
        <v>40</v>
      </c>
      <c r="L13" s="8">
        <f>SUM(L2:L12)</f>
        <v>6955</v>
      </c>
      <c r="M13" s="7">
        <f>SUM(L13/K13)</f>
        <v>173.875</v>
      </c>
      <c r="N13" s="8">
        <f>SUM(N2:N12)</f>
        <v>39</v>
      </c>
      <c r="O13" s="9">
        <f>SUM(M13+N13)</f>
        <v>212.875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 E4:J4" name="Range1_8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C4" name="Range1_9"/>
    <protectedRange algorithmName="SHA-512" hashValue="ON39YdpmFHfN9f47KpiRvqrKx0V9+erV1CNkpWzYhW/Qyc6aT8rEyCrvauWSYGZK2ia3o7vd3akF07acHAFpOA==" saltValue="yVW9XmDwTqEnmpSGai0KYg==" spinCount="100000" sqref="E8:J8 B8" name="Range1"/>
  </protectedRanges>
  <conditionalFormatting sqref="I2">
    <cfRule type="top10" dxfId="44" priority="20" rank="1"/>
  </conditionalFormatting>
  <conditionalFormatting sqref="I3">
    <cfRule type="top10" dxfId="43" priority="14" rank="1"/>
  </conditionalFormatting>
  <conditionalFormatting sqref="I4">
    <cfRule type="top10" dxfId="42" priority="8" rank="1"/>
  </conditionalFormatting>
  <conditionalFormatting sqref="I8">
    <cfRule type="top10" dxfId="41" priority="2" rank="1"/>
  </conditionalFormatting>
  <conditionalFormatting sqref="J2">
    <cfRule type="top10" dxfId="40" priority="19" rank="1"/>
  </conditionalFormatting>
  <conditionalFormatting sqref="J3">
    <cfRule type="top10" dxfId="39" priority="13" rank="1"/>
  </conditionalFormatting>
  <conditionalFormatting sqref="J4">
    <cfRule type="top10" dxfId="38" priority="7" rank="1"/>
  </conditionalFormatting>
  <conditionalFormatting sqref="J8">
    <cfRule type="top10" dxfId="37" priority="1" rank="1"/>
  </conditionalFormatting>
  <hyperlinks>
    <hyperlink ref="Q1" location="'Texas 2023'!A1" display="Back to Ranking" xr:uid="{18D140B3-2404-41F7-904E-E3B2091A4A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3207-F646-402C-AB4B-A27DD228301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76</v>
      </c>
      <c r="B2" s="11" t="s">
        <v>113</v>
      </c>
      <c r="C2" s="12">
        <v>45227</v>
      </c>
      <c r="D2" s="59" t="s">
        <v>48</v>
      </c>
      <c r="E2" s="14">
        <v>184</v>
      </c>
      <c r="F2" s="14">
        <v>184</v>
      </c>
      <c r="G2" s="14">
        <v>183</v>
      </c>
      <c r="H2" s="14">
        <v>182</v>
      </c>
      <c r="I2" s="14"/>
      <c r="J2" s="14"/>
      <c r="K2" s="15">
        <v>4</v>
      </c>
      <c r="L2" s="15">
        <v>733</v>
      </c>
      <c r="M2" s="16">
        <v>183.25</v>
      </c>
      <c r="N2" s="17">
        <v>3</v>
      </c>
      <c r="O2" s="18">
        <v>186.25</v>
      </c>
    </row>
    <row r="4" spans="1:17" x14ac:dyDescent="0.25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3</v>
      </c>
      <c r="O4" s="9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3"/>
  </protectedRanges>
  <hyperlinks>
    <hyperlink ref="Q1" location="'Texas 2023'!A1" display="Back to Ranking" xr:uid="{1D2975DC-E327-48F7-9794-F7A7438D6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BB492-DCED-44B3-93E6-C641727F02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411D-572A-46AF-82A5-2ACDF4781CCF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55" t="s">
        <v>92</v>
      </c>
      <c r="C2" s="48">
        <v>45034</v>
      </c>
      <c r="D2" s="49" t="s">
        <v>73</v>
      </c>
      <c r="E2" s="50">
        <v>196</v>
      </c>
      <c r="F2" s="50">
        <v>191</v>
      </c>
      <c r="G2" s="50">
        <v>193.001</v>
      </c>
      <c r="H2" s="50">
        <v>197</v>
      </c>
      <c r="I2" s="50"/>
      <c r="J2" s="50"/>
      <c r="K2" s="51">
        <v>4</v>
      </c>
      <c r="L2" s="51">
        <v>777.00099999999998</v>
      </c>
      <c r="M2" s="52">
        <v>194.25024999999999</v>
      </c>
      <c r="N2" s="53">
        <v>6</v>
      </c>
      <c r="O2" s="54">
        <v>200.25024999999999</v>
      </c>
    </row>
    <row r="3" spans="1:17" x14ac:dyDescent="0.25">
      <c r="A3" s="10" t="s">
        <v>72</v>
      </c>
      <c r="B3" s="11" t="s">
        <v>92</v>
      </c>
      <c r="C3" s="12">
        <v>45097</v>
      </c>
      <c r="D3" s="13" t="s">
        <v>73</v>
      </c>
      <c r="E3" s="14">
        <v>188</v>
      </c>
      <c r="F3" s="14">
        <v>189</v>
      </c>
      <c r="G3" s="14">
        <v>190</v>
      </c>
      <c r="H3" s="14">
        <v>192</v>
      </c>
      <c r="I3" s="14"/>
      <c r="J3" s="14"/>
      <c r="K3" s="15">
        <v>4</v>
      </c>
      <c r="L3" s="15">
        <v>759</v>
      </c>
      <c r="M3" s="16">
        <v>189.75</v>
      </c>
      <c r="N3" s="17">
        <v>9</v>
      </c>
      <c r="O3" s="18">
        <v>198.75</v>
      </c>
    </row>
    <row r="4" spans="1:17" x14ac:dyDescent="0.25">
      <c r="A4" s="10" t="s">
        <v>72</v>
      </c>
      <c r="B4" s="11" t="s">
        <v>92</v>
      </c>
      <c r="C4" s="12">
        <v>45130</v>
      </c>
      <c r="D4" s="13" t="s">
        <v>73</v>
      </c>
      <c r="E4" s="14">
        <v>194</v>
      </c>
      <c r="F4" s="14">
        <v>193</v>
      </c>
      <c r="G4" s="14">
        <v>189</v>
      </c>
      <c r="H4" s="14">
        <v>182</v>
      </c>
      <c r="I4" s="14"/>
      <c r="J4" s="14"/>
      <c r="K4" s="15">
        <v>4</v>
      </c>
      <c r="L4" s="15">
        <v>758</v>
      </c>
      <c r="M4" s="16">
        <v>189.5</v>
      </c>
      <c r="N4" s="17">
        <v>2</v>
      </c>
      <c r="O4" s="18">
        <v>191.5</v>
      </c>
    </row>
    <row r="5" spans="1:17" x14ac:dyDescent="0.25">
      <c r="A5" s="10" t="s">
        <v>72</v>
      </c>
      <c r="B5" s="11" t="s">
        <v>92</v>
      </c>
      <c r="C5" s="12">
        <v>45158</v>
      </c>
      <c r="D5" s="13" t="s">
        <v>73</v>
      </c>
      <c r="E5" s="14">
        <v>185</v>
      </c>
      <c r="F5" s="14">
        <v>187</v>
      </c>
      <c r="G5" s="14">
        <v>194</v>
      </c>
      <c r="H5" s="14">
        <v>185</v>
      </c>
      <c r="I5" s="14"/>
      <c r="J5" s="14"/>
      <c r="K5" s="15">
        <v>4</v>
      </c>
      <c r="L5" s="15">
        <v>751</v>
      </c>
      <c r="M5" s="16">
        <v>187.75</v>
      </c>
      <c r="N5" s="17">
        <v>4</v>
      </c>
      <c r="O5" s="18">
        <v>191.75</v>
      </c>
    </row>
    <row r="6" spans="1:17" x14ac:dyDescent="0.25">
      <c r="A6" s="10" t="s">
        <v>72</v>
      </c>
      <c r="B6" s="11" t="s">
        <v>92</v>
      </c>
      <c r="C6" s="12">
        <v>45216</v>
      </c>
      <c r="D6" s="13" t="s">
        <v>73</v>
      </c>
      <c r="E6" s="14">
        <v>191</v>
      </c>
      <c r="F6" s="14">
        <v>198</v>
      </c>
      <c r="G6" s="14">
        <v>192</v>
      </c>
      <c r="H6" s="14">
        <v>196</v>
      </c>
      <c r="I6" s="14"/>
      <c r="J6" s="14"/>
      <c r="K6" s="15">
        <v>4</v>
      </c>
      <c r="L6" s="15">
        <v>777</v>
      </c>
      <c r="M6" s="16">
        <v>194.25</v>
      </c>
      <c r="N6" s="17">
        <v>2</v>
      </c>
      <c r="O6" s="18">
        <v>196.25</v>
      </c>
    </row>
    <row r="8" spans="1:17" x14ac:dyDescent="0.25">
      <c r="K8" s="8">
        <f>SUM(K2:K7)</f>
        <v>20</v>
      </c>
      <c r="L8" s="8">
        <f>SUM(L2:L7)</f>
        <v>3822.0010000000002</v>
      </c>
      <c r="M8" s="7">
        <f>SUM(L8/K8)</f>
        <v>191.10005000000001</v>
      </c>
      <c r="N8" s="8">
        <f>SUM(N2:N7)</f>
        <v>23</v>
      </c>
      <c r="O8" s="9">
        <f>SUM(M8+N8)</f>
        <v>214.10005000000001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A2" name="Range1"/>
  </protectedRanges>
  <hyperlinks>
    <hyperlink ref="Q1" location="'Texas 2023'!A1" display="Back to Ranking" xr:uid="{07B2897D-C054-4C42-AEC5-DE149E6FE7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BC9346-2381-4C7A-AEA9-E862414E2E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621D-2D94-45B3-8848-FABC3E0F7970}">
  <sheetPr codeName="Sheet21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28</v>
      </c>
      <c r="C2" s="12">
        <v>44940</v>
      </c>
      <c r="D2" s="13" t="s">
        <v>27</v>
      </c>
      <c r="E2" s="14">
        <v>173</v>
      </c>
      <c r="F2" s="14">
        <v>172</v>
      </c>
      <c r="G2" s="14">
        <v>167</v>
      </c>
      <c r="H2" s="14">
        <v>180</v>
      </c>
      <c r="I2" s="14"/>
      <c r="J2" s="14"/>
      <c r="K2" s="15">
        <v>4</v>
      </c>
      <c r="L2" s="15">
        <v>692</v>
      </c>
      <c r="M2" s="16">
        <v>173</v>
      </c>
      <c r="N2" s="17">
        <v>2</v>
      </c>
      <c r="O2" s="18">
        <v>175</v>
      </c>
    </row>
    <row r="3" spans="1:17" x14ac:dyDescent="0.25">
      <c r="A3" s="10" t="s">
        <v>22</v>
      </c>
      <c r="B3" s="11" t="s">
        <v>28</v>
      </c>
      <c r="C3" s="12">
        <v>44996</v>
      </c>
      <c r="D3" s="13" t="s">
        <v>70</v>
      </c>
      <c r="E3" s="14">
        <v>166</v>
      </c>
      <c r="F3" s="14">
        <v>173</v>
      </c>
      <c r="G3" s="14">
        <v>169</v>
      </c>
      <c r="H3" s="14">
        <v>168</v>
      </c>
      <c r="I3" s="14"/>
      <c r="J3" s="14"/>
      <c r="K3" s="15">
        <f t="shared" ref="K3" si="0">COUNT(E3:J3)</f>
        <v>4</v>
      </c>
      <c r="L3" s="15">
        <f t="shared" ref="L3" si="1">SUM(E3:J3)</f>
        <v>676</v>
      </c>
      <c r="M3" s="16">
        <f t="shared" ref="M3" si="2">IFERROR(L3/K3,0)</f>
        <v>169</v>
      </c>
      <c r="N3" s="17">
        <v>2</v>
      </c>
      <c r="O3" s="18">
        <f t="shared" ref="O3" si="3">SUM(M3+N3)</f>
        <v>171</v>
      </c>
    </row>
    <row r="4" spans="1:17" x14ac:dyDescent="0.25">
      <c r="A4" s="10" t="s">
        <v>22</v>
      </c>
      <c r="B4" s="11" t="s">
        <v>28</v>
      </c>
      <c r="C4" s="12">
        <v>45073</v>
      </c>
      <c r="D4" s="13" t="s">
        <v>27</v>
      </c>
      <c r="E4" s="14">
        <v>177</v>
      </c>
      <c r="F4" s="14">
        <v>184</v>
      </c>
      <c r="G4" s="14">
        <v>185</v>
      </c>
      <c r="H4" s="14">
        <v>182</v>
      </c>
      <c r="I4" s="14"/>
      <c r="J4" s="14"/>
      <c r="K4" s="15">
        <v>4</v>
      </c>
      <c r="L4" s="15">
        <v>728</v>
      </c>
      <c r="M4" s="16">
        <v>182</v>
      </c>
      <c r="N4" s="17">
        <v>7</v>
      </c>
      <c r="O4" s="18">
        <v>189</v>
      </c>
    </row>
    <row r="5" spans="1:17" x14ac:dyDescent="0.25">
      <c r="A5" s="10" t="s">
        <v>22</v>
      </c>
      <c r="B5" s="11" t="s">
        <v>28</v>
      </c>
      <c r="C5" s="12">
        <v>45115</v>
      </c>
      <c r="D5" s="13" t="s">
        <v>27</v>
      </c>
      <c r="E5" s="31">
        <v>189</v>
      </c>
      <c r="F5" s="31">
        <v>187</v>
      </c>
      <c r="G5" s="31">
        <v>184</v>
      </c>
      <c r="H5" s="31">
        <v>169</v>
      </c>
      <c r="I5" s="31"/>
      <c r="J5" s="31"/>
      <c r="K5" s="15">
        <v>4</v>
      </c>
      <c r="L5" s="15">
        <v>729</v>
      </c>
      <c r="M5" s="16">
        <v>182.25</v>
      </c>
      <c r="N5" s="17">
        <v>8</v>
      </c>
      <c r="O5" s="18">
        <v>190.25</v>
      </c>
    </row>
    <row r="6" spans="1:17" x14ac:dyDescent="0.25">
      <c r="A6" s="10" t="s">
        <v>22</v>
      </c>
      <c r="B6" s="11" t="s">
        <v>28</v>
      </c>
      <c r="C6" s="12">
        <v>45150</v>
      </c>
      <c r="D6" s="13" t="s">
        <v>27</v>
      </c>
      <c r="E6" s="31">
        <v>179</v>
      </c>
      <c r="F6" s="31">
        <v>182</v>
      </c>
      <c r="G6" s="31">
        <v>182</v>
      </c>
      <c r="H6" s="31">
        <v>179</v>
      </c>
      <c r="I6" s="31"/>
      <c r="J6" s="31"/>
      <c r="K6" s="15">
        <v>4</v>
      </c>
      <c r="L6" s="15">
        <v>722</v>
      </c>
      <c r="M6" s="16">
        <v>180.5</v>
      </c>
      <c r="N6" s="17">
        <v>6</v>
      </c>
      <c r="O6" s="18">
        <v>186.5</v>
      </c>
    </row>
    <row r="8" spans="1:17" x14ac:dyDescent="0.25">
      <c r="K8" s="8">
        <f>SUM(K1:K7)</f>
        <v>20</v>
      </c>
      <c r="L8" s="8">
        <f>SUM(L1:L7)</f>
        <v>3547</v>
      </c>
      <c r="M8" s="7">
        <f>SUM(L8/K8)</f>
        <v>177.35</v>
      </c>
      <c r="N8" s="8">
        <f>SUM(N1:N7)</f>
        <v>25</v>
      </c>
      <c r="O8" s="9">
        <f>SUM(M8+N8)</f>
        <v>202.35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3" name="Range1_9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I2">
    <cfRule type="top10" dxfId="36" priority="14" rank="1"/>
  </conditionalFormatting>
  <conditionalFormatting sqref="I3">
    <cfRule type="top10" dxfId="35" priority="8" rank="1"/>
  </conditionalFormatting>
  <conditionalFormatting sqref="I5">
    <cfRule type="top10" dxfId="34" priority="2" rank="1"/>
  </conditionalFormatting>
  <conditionalFormatting sqref="J2">
    <cfRule type="top10" dxfId="33" priority="13" rank="1"/>
  </conditionalFormatting>
  <conditionalFormatting sqref="J3">
    <cfRule type="top10" dxfId="32" priority="7" rank="1"/>
  </conditionalFormatting>
  <conditionalFormatting sqref="J5">
    <cfRule type="top10" dxfId="31" priority="1" rank="1"/>
  </conditionalFormatting>
  <hyperlinks>
    <hyperlink ref="Q1" location="'Texas 2023'!A1" display="Back to Ranking" xr:uid="{FD469FB1-EDDC-44CB-8A2E-789766AD4F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76927C-7997-4088-B1D1-262858E6C0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F291-F14C-486F-A3BB-8BBB29E8D4FA}">
  <sheetPr codeName="Sheet24"/>
  <dimension ref="A1:Q3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45</v>
      </c>
      <c r="C2" s="12">
        <v>44982</v>
      </c>
      <c r="D2" s="13" t="s">
        <v>48</v>
      </c>
      <c r="E2" s="14">
        <v>183</v>
      </c>
      <c r="F2" s="14">
        <v>188</v>
      </c>
      <c r="G2" s="14">
        <v>187</v>
      </c>
      <c r="H2" s="14">
        <v>188</v>
      </c>
      <c r="I2" s="14"/>
      <c r="J2" s="14"/>
      <c r="K2" s="15">
        <v>4</v>
      </c>
      <c r="L2" s="15">
        <v>746</v>
      </c>
      <c r="M2" s="16">
        <v>186.5</v>
      </c>
      <c r="N2" s="17">
        <v>2</v>
      </c>
      <c r="O2" s="18">
        <v>188.5</v>
      </c>
    </row>
    <row r="3" spans="1:17" x14ac:dyDescent="0.25">
      <c r="A3" s="10" t="s">
        <v>41</v>
      </c>
      <c r="B3" s="11" t="s">
        <v>45</v>
      </c>
      <c r="C3" s="12">
        <v>44996</v>
      </c>
      <c r="D3" s="13" t="s">
        <v>48</v>
      </c>
      <c r="E3" s="14">
        <v>181.001</v>
      </c>
      <c r="F3" s="14">
        <v>181</v>
      </c>
      <c r="G3" s="14">
        <v>174</v>
      </c>
      <c r="H3" s="14">
        <v>177</v>
      </c>
      <c r="I3" s="14"/>
      <c r="J3" s="14"/>
      <c r="K3" s="15">
        <v>4</v>
      </c>
      <c r="L3" s="15">
        <v>713.00099999999998</v>
      </c>
      <c r="M3" s="16">
        <v>178.25024999999999</v>
      </c>
      <c r="N3" s="17">
        <v>2</v>
      </c>
      <c r="O3" s="18">
        <v>180.25024999999999</v>
      </c>
    </row>
    <row r="4" spans="1:17" x14ac:dyDescent="0.25">
      <c r="A4" s="10" t="s">
        <v>41</v>
      </c>
      <c r="B4" s="11" t="s">
        <v>45</v>
      </c>
      <c r="C4" s="12">
        <v>45010</v>
      </c>
      <c r="D4" s="13" t="s">
        <v>48</v>
      </c>
      <c r="E4" s="14">
        <v>184</v>
      </c>
      <c r="F4" s="14">
        <v>187</v>
      </c>
      <c r="G4" s="14">
        <v>184</v>
      </c>
      <c r="H4" s="14">
        <v>186</v>
      </c>
      <c r="I4" s="14"/>
      <c r="J4" s="14"/>
      <c r="K4" s="15">
        <v>4</v>
      </c>
      <c r="L4" s="15">
        <v>741</v>
      </c>
      <c r="M4" s="16">
        <v>185.25</v>
      </c>
      <c r="N4" s="17">
        <v>4</v>
      </c>
      <c r="O4" s="18">
        <v>189.25</v>
      </c>
    </row>
    <row r="5" spans="1:17" x14ac:dyDescent="0.25">
      <c r="A5" s="10" t="s">
        <v>41</v>
      </c>
      <c r="B5" s="11" t="s">
        <v>45</v>
      </c>
      <c r="C5" s="12">
        <v>45024</v>
      </c>
      <c r="D5" s="13" t="s">
        <v>48</v>
      </c>
      <c r="E5" s="14">
        <v>182</v>
      </c>
      <c r="F5" s="14">
        <v>190</v>
      </c>
      <c r="G5" s="14">
        <v>181</v>
      </c>
      <c r="H5" s="14">
        <v>192</v>
      </c>
      <c r="I5" s="14"/>
      <c r="J5" s="14"/>
      <c r="K5" s="15">
        <v>4</v>
      </c>
      <c r="L5" s="15">
        <v>745</v>
      </c>
      <c r="M5" s="16">
        <v>186.25</v>
      </c>
      <c r="N5" s="17">
        <v>3</v>
      </c>
      <c r="O5" s="18">
        <v>189.25</v>
      </c>
    </row>
    <row r="6" spans="1:17" x14ac:dyDescent="0.25">
      <c r="A6" s="10" t="s">
        <v>41</v>
      </c>
      <c r="B6" s="11" t="s">
        <v>45</v>
      </c>
      <c r="C6" s="12">
        <v>45123</v>
      </c>
      <c r="D6" s="13" t="s">
        <v>48</v>
      </c>
      <c r="E6" s="14">
        <v>189</v>
      </c>
      <c r="F6" s="14">
        <v>183</v>
      </c>
      <c r="G6" s="14">
        <v>191</v>
      </c>
      <c r="H6" s="14">
        <v>194</v>
      </c>
      <c r="I6" s="14">
        <v>186</v>
      </c>
      <c r="J6" s="14">
        <v>193.001</v>
      </c>
      <c r="K6" s="15">
        <v>6</v>
      </c>
      <c r="L6" s="15">
        <v>1136.001</v>
      </c>
      <c r="M6" s="16">
        <v>189.33349999999999</v>
      </c>
      <c r="N6" s="17">
        <v>20</v>
      </c>
      <c r="O6" s="18">
        <v>209.33349999999999</v>
      </c>
    </row>
    <row r="7" spans="1:17" x14ac:dyDescent="0.25">
      <c r="A7" s="10" t="s">
        <v>41</v>
      </c>
      <c r="B7" s="11" t="s">
        <v>45</v>
      </c>
      <c r="C7" s="12">
        <v>45129</v>
      </c>
      <c r="D7" s="13" t="s">
        <v>48</v>
      </c>
      <c r="E7" s="14">
        <v>182</v>
      </c>
      <c r="F7" s="14">
        <v>193</v>
      </c>
      <c r="G7" s="14">
        <v>190</v>
      </c>
      <c r="H7" s="14">
        <v>187</v>
      </c>
      <c r="I7" s="14"/>
      <c r="J7" s="14"/>
      <c r="K7" s="15">
        <v>4</v>
      </c>
      <c r="L7" s="15">
        <v>752</v>
      </c>
      <c r="M7" s="16">
        <v>188</v>
      </c>
      <c r="N7" s="17">
        <v>6</v>
      </c>
      <c r="O7" s="18">
        <v>194</v>
      </c>
    </row>
    <row r="8" spans="1:17" x14ac:dyDescent="0.25">
      <c r="A8" s="10" t="s">
        <v>41</v>
      </c>
      <c r="B8" s="11" t="s">
        <v>45</v>
      </c>
      <c r="C8" s="12">
        <v>45136</v>
      </c>
      <c r="D8" s="13" t="s">
        <v>48</v>
      </c>
      <c r="E8" s="14">
        <v>189</v>
      </c>
      <c r="F8" s="14">
        <v>195</v>
      </c>
      <c r="G8" s="14">
        <v>187</v>
      </c>
      <c r="H8" s="14">
        <v>184</v>
      </c>
      <c r="I8" s="14">
        <v>179</v>
      </c>
      <c r="J8" s="14">
        <v>188</v>
      </c>
      <c r="K8" s="15">
        <v>6</v>
      </c>
      <c r="L8" s="15">
        <v>1122</v>
      </c>
      <c r="M8" s="16">
        <v>187</v>
      </c>
      <c r="N8" s="17">
        <v>16</v>
      </c>
      <c r="O8" s="18">
        <v>203</v>
      </c>
    </row>
    <row r="9" spans="1:17" x14ac:dyDescent="0.25">
      <c r="A9" s="10" t="s">
        <v>41</v>
      </c>
      <c r="B9" s="11" t="s">
        <v>45</v>
      </c>
      <c r="C9" s="12">
        <v>45150</v>
      </c>
      <c r="D9" s="13" t="s">
        <v>48</v>
      </c>
      <c r="E9" s="14">
        <v>183</v>
      </c>
      <c r="F9" s="14">
        <v>182</v>
      </c>
      <c r="G9" s="14">
        <v>179</v>
      </c>
      <c r="H9" s="14">
        <v>178</v>
      </c>
      <c r="I9" s="14"/>
      <c r="J9" s="14"/>
      <c r="K9" s="15">
        <v>4</v>
      </c>
      <c r="L9" s="15">
        <v>722</v>
      </c>
      <c r="M9" s="16">
        <v>180.5</v>
      </c>
      <c r="N9" s="17">
        <v>4</v>
      </c>
      <c r="O9" s="18">
        <v>184.5</v>
      </c>
    </row>
    <row r="10" spans="1:17" x14ac:dyDescent="0.25">
      <c r="A10" s="10" t="s">
        <v>41</v>
      </c>
      <c r="B10" s="11" t="s">
        <v>45</v>
      </c>
      <c r="C10" s="12">
        <v>45174</v>
      </c>
      <c r="D10" s="13" t="s">
        <v>48</v>
      </c>
      <c r="E10" s="14">
        <v>187</v>
      </c>
      <c r="F10" s="14">
        <v>189</v>
      </c>
      <c r="G10" s="14">
        <v>192</v>
      </c>
      <c r="H10" s="14">
        <v>191</v>
      </c>
      <c r="I10" s="14"/>
      <c r="J10" s="14"/>
      <c r="K10" s="15">
        <v>4</v>
      </c>
      <c r="L10" s="15">
        <v>759</v>
      </c>
      <c r="M10" s="16">
        <v>189.75</v>
      </c>
      <c r="N10" s="17">
        <v>11</v>
      </c>
      <c r="O10" s="18">
        <v>200.75</v>
      </c>
    </row>
    <row r="11" spans="1:17" x14ac:dyDescent="0.25">
      <c r="A11" s="10" t="s">
        <v>41</v>
      </c>
      <c r="B11" s="11" t="s">
        <v>45</v>
      </c>
      <c r="C11" s="12">
        <v>45178</v>
      </c>
      <c r="D11" s="13" t="s">
        <v>48</v>
      </c>
      <c r="E11" s="14">
        <v>192</v>
      </c>
      <c r="F11" s="14">
        <v>186</v>
      </c>
      <c r="G11" s="14">
        <v>185</v>
      </c>
      <c r="H11" s="14">
        <v>180</v>
      </c>
      <c r="I11" s="14"/>
      <c r="J11" s="14"/>
      <c r="K11" s="15">
        <v>4</v>
      </c>
      <c r="L11" s="15">
        <v>743</v>
      </c>
      <c r="M11" s="16">
        <v>185.75</v>
      </c>
      <c r="N11" s="17">
        <v>4</v>
      </c>
      <c r="O11" s="18">
        <v>189.75</v>
      </c>
    </row>
    <row r="12" spans="1:17" x14ac:dyDescent="0.25">
      <c r="A12" s="10" t="s">
        <v>41</v>
      </c>
      <c r="B12" s="11" t="s">
        <v>45</v>
      </c>
      <c r="C12" s="12">
        <v>45192</v>
      </c>
      <c r="D12" s="13" t="s">
        <v>48</v>
      </c>
      <c r="E12" s="14">
        <v>185</v>
      </c>
      <c r="F12" s="14">
        <v>183</v>
      </c>
      <c r="G12" s="14">
        <v>187</v>
      </c>
      <c r="H12" s="14">
        <v>186</v>
      </c>
      <c r="I12" s="14"/>
      <c r="J12" s="14"/>
      <c r="K12" s="15">
        <v>4</v>
      </c>
      <c r="L12" s="15">
        <v>741</v>
      </c>
      <c r="M12" s="16">
        <v>185.25</v>
      </c>
      <c r="N12" s="17">
        <v>5</v>
      </c>
      <c r="O12" s="18">
        <v>190.25</v>
      </c>
    </row>
    <row r="14" spans="1:17" x14ac:dyDescent="0.25">
      <c r="K14" s="8">
        <f>SUM(K2:K13)</f>
        <v>48</v>
      </c>
      <c r="L14" s="8">
        <f>SUM(L2:L13)</f>
        <v>8920.0020000000004</v>
      </c>
      <c r="M14" s="7">
        <f>SUM(L14/K14)</f>
        <v>185.83337500000002</v>
      </c>
      <c r="N14" s="8">
        <f>SUM(N2:N13)</f>
        <v>77</v>
      </c>
      <c r="O14" s="9">
        <f>SUM(M14+N14)</f>
        <v>262.83337500000005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0" t="s">
        <v>58</v>
      </c>
      <c r="B18" s="11" t="s">
        <v>45</v>
      </c>
      <c r="C18" s="12">
        <v>45038</v>
      </c>
      <c r="D18" s="13" t="s">
        <v>48</v>
      </c>
      <c r="E18" s="14">
        <v>170</v>
      </c>
      <c r="F18" s="14">
        <v>168</v>
      </c>
      <c r="G18" s="14">
        <v>169</v>
      </c>
      <c r="H18" s="14">
        <v>165</v>
      </c>
      <c r="I18" s="14"/>
      <c r="J18" s="14"/>
      <c r="K18" s="15">
        <v>4</v>
      </c>
      <c r="L18" s="15">
        <v>672</v>
      </c>
      <c r="M18" s="16">
        <v>168</v>
      </c>
      <c r="N18" s="17">
        <v>2</v>
      </c>
      <c r="O18" s="18">
        <v>170</v>
      </c>
    </row>
    <row r="19" spans="1:15" x14ac:dyDescent="0.25">
      <c r="A19" s="10" t="s">
        <v>58</v>
      </c>
      <c r="B19" s="11" t="s">
        <v>45</v>
      </c>
      <c r="C19" s="12">
        <v>45202</v>
      </c>
      <c r="D19" s="13" t="s">
        <v>48</v>
      </c>
      <c r="E19" s="14">
        <v>179</v>
      </c>
      <c r="F19" s="14">
        <v>184.001</v>
      </c>
      <c r="G19" s="14">
        <v>184</v>
      </c>
      <c r="H19" s="14">
        <v>180</v>
      </c>
      <c r="I19" s="14"/>
      <c r="J19" s="14"/>
      <c r="K19" s="15">
        <v>4</v>
      </c>
      <c r="L19" s="15">
        <v>727.00099999999998</v>
      </c>
      <c r="M19" s="16">
        <v>181.75024999999999</v>
      </c>
      <c r="N19" s="17">
        <v>3</v>
      </c>
      <c r="O19" s="18">
        <v>184.75024999999999</v>
      </c>
    </row>
    <row r="20" spans="1:15" x14ac:dyDescent="0.25">
      <c r="A20" s="10" t="s">
        <v>77</v>
      </c>
      <c r="B20" s="11" t="s">
        <v>45</v>
      </c>
      <c r="C20" s="12">
        <v>45213</v>
      </c>
      <c r="D20" s="13" t="s">
        <v>48</v>
      </c>
      <c r="E20" s="14">
        <v>186</v>
      </c>
      <c r="F20" s="14">
        <v>182</v>
      </c>
      <c r="G20" s="14">
        <v>184</v>
      </c>
      <c r="H20" s="14">
        <v>185</v>
      </c>
      <c r="I20" s="14"/>
      <c r="J20" s="14"/>
      <c r="K20" s="15">
        <v>4</v>
      </c>
      <c r="L20" s="15">
        <v>737</v>
      </c>
      <c r="M20" s="16">
        <v>184.25</v>
      </c>
      <c r="N20" s="17">
        <v>11</v>
      </c>
      <c r="O20" s="18">
        <v>195.25</v>
      </c>
    </row>
    <row r="22" spans="1:15" x14ac:dyDescent="0.25">
      <c r="K22" s="8">
        <f>SUM(K18:K21)</f>
        <v>12</v>
      </c>
      <c r="L22" s="8">
        <f>SUM(L18:L21)</f>
        <v>2136.0010000000002</v>
      </c>
      <c r="M22" s="7">
        <f>SUM(L22/K22)</f>
        <v>178.00008333333335</v>
      </c>
      <c r="N22" s="8">
        <f>SUM(N18:N21)</f>
        <v>16</v>
      </c>
      <c r="O22" s="9">
        <f>SUM(M22+N22)</f>
        <v>194.00008333333335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10" t="s">
        <v>54</v>
      </c>
      <c r="B26" s="11" t="s">
        <v>45</v>
      </c>
      <c r="C26" s="12">
        <v>45048</v>
      </c>
      <c r="D26" s="13" t="s">
        <v>48</v>
      </c>
      <c r="E26" s="14">
        <v>188</v>
      </c>
      <c r="F26" s="14">
        <v>185</v>
      </c>
      <c r="G26" s="14">
        <v>186.001</v>
      </c>
      <c r="H26" s="14">
        <v>180</v>
      </c>
      <c r="I26" s="14"/>
      <c r="J26" s="14"/>
      <c r="K26" s="15">
        <v>4</v>
      </c>
      <c r="L26" s="15">
        <v>739.00099999999998</v>
      </c>
      <c r="M26" s="16">
        <v>184.75024999999999</v>
      </c>
      <c r="N26" s="17">
        <v>2</v>
      </c>
      <c r="O26" s="18">
        <v>186.75024999999999</v>
      </c>
    </row>
    <row r="27" spans="1:15" x14ac:dyDescent="0.25">
      <c r="A27" s="10" t="s">
        <v>54</v>
      </c>
      <c r="B27" s="11" t="s">
        <v>45</v>
      </c>
      <c r="C27" s="12">
        <v>45073</v>
      </c>
      <c r="D27" s="13" t="s">
        <v>48</v>
      </c>
      <c r="E27" s="14">
        <v>182</v>
      </c>
      <c r="F27" s="14">
        <v>190</v>
      </c>
      <c r="G27" s="14">
        <v>190</v>
      </c>
      <c r="H27" s="14">
        <v>185</v>
      </c>
      <c r="I27" s="14"/>
      <c r="J27" s="14"/>
      <c r="K27" s="15">
        <v>4</v>
      </c>
      <c r="L27" s="15">
        <v>747</v>
      </c>
      <c r="M27" s="16">
        <v>186.75</v>
      </c>
      <c r="N27" s="17">
        <v>4</v>
      </c>
      <c r="O27" s="18">
        <v>190.75</v>
      </c>
    </row>
    <row r="28" spans="1:15" x14ac:dyDescent="0.25">
      <c r="A28" s="10" t="s">
        <v>54</v>
      </c>
      <c r="B28" s="11" t="s">
        <v>45</v>
      </c>
      <c r="C28" s="12">
        <v>45083</v>
      </c>
      <c r="D28" s="13" t="s">
        <v>48</v>
      </c>
      <c r="E28" s="14">
        <v>181</v>
      </c>
      <c r="F28" s="14">
        <v>189</v>
      </c>
      <c r="G28" s="14">
        <v>187</v>
      </c>
      <c r="H28" s="14">
        <v>192</v>
      </c>
      <c r="I28" s="14"/>
      <c r="J28" s="14"/>
      <c r="K28" s="15">
        <v>4</v>
      </c>
      <c r="L28" s="15">
        <v>749</v>
      </c>
      <c r="M28" s="16">
        <v>187.25</v>
      </c>
      <c r="N28" s="17">
        <v>2</v>
      </c>
      <c r="O28" s="18">
        <v>189.25</v>
      </c>
    </row>
    <row r="29" spans="1:15" x14ac:dyDescent="0.25">
      <c r="A29" s="10" t="s">
        <v>54</v>
      </c>
      <c r="B29" s="11" t="s">
        <v>45</v>
      </c>
      <c r="C29" s="12">
        <v>45087</v>
      </c>
      <c r="D29" s="13" t="s">
        <v>48</v>
      </c>
      <c r="E29" s="14">
        <v>184</v>
      </c>
      <c r="F29" s="14">
        <v>184</v>
      </c>
      <c r="G29" s="14">
        <v>191</v>
      </c>
      <c r="H29" s="14">
        <v>185</v>
      </c>
      <c r="I29" s="14"/>
      <c r="J29" s="14"/>
      <c r="K29" s="15">
        <v>4</v>
      </c>
      <c r="L29" s="15">
        <v>744</v>
      </c>
      <c r="M29" s="16">
        <v>186</v>
      </c>
      <c r="N29" s="17">
        <v>3</v>
      </c>
      <c r="O29" s="18">
        <v>189</v>
      </c>
    </row>
    <row r="30" spans="1:15" x14ac:dyDescent="0.25">
      <c r="A30" s="10" t="s">
        <v>54</v>
      </c>
      <c r="B30" s="11" t="s">
        <v>45</v>
      </c>
      <c r="C30" s="12">
        <v>45101</v>
      </c>
      <c r="D30" s="13" t="s">
        <v>48</v>
      </c>
      <c r="E30" s="14">
        <v>193</v>
      </c>
      <c r="F30" s="14">
        <v>183</v>
      </c>
      <c r="G30" s="14">
        <v>183</v>
      </c>
      <c r="H30" s="14">
        <v>184</v>
      </c>
      <c r="I30" s="14"/>
      <c r="J30" s="14"/>
      <c r="K30" s="15">
        <v>4</v>
      </c>
      <c r="L30" s="15">
        <v>743</v>
      </c>
      <c r="M30" s="16">
        <v>185.75</v>
      </c>
      <c r="N30" s="17">
        <v>3</v>
      </c>
      <c r="O30" s="18">
        <v>188.75</v>
      </c>
    </row>
    <row r="31" spans="1:15" x14ac:dyDescent="0.25">
      <c r="A31" s="10" t="s">
        <v>54</v>
      </c>
      <c r="B31" s="11" t="s">
        <v>45</v>
      </c>
      <c r="C31" s="12">
        <v>45115</v>
      </c>
      <c r="D31" s="13" t="s">
        <v>48</v>
      </c>
      <c r="E31" s="14">
        <v>190</v>
      </c>
      <c r="F31" s="14">
        <v>182</v>
      </c>
      <c r="G31" s="14">
        <v>184</v>
      </c>
      <c r="H31" s="14">
        <v>173</v>
      </c>
      <c r="I31" s="14"/>
      <c r="J31" s="14"/>
      <c r="K31" s="15">
        <v>4</v>
      </c>
      <c r="L31" s="15">
        <v>729</v>
      </c>
      <c r="M31" s="16">
        <v>182.25</v>
      </c>
      <c r="N31" s="17">
        <v>3</v>
      </c>
      <c r="O31" s="18">
        <v>185.25</v>
      </c>
    </row>
    <row r="33" spans="11:15" x14ac:dyDescent="0.25">
      <c r="K33" s="8">
        <f>SUM(K26:K32)</f>
        <v>24</v>
      </c>
      <c r="L33" s="8">
        <f>SUM(L26:L32)</f>
        <v>4451.0010000000002</v>
      </c>
      <c r="M33" s="7">
        <f>SUM(L33/K33)</f>
        <v>185.45837500000002</v>
      </c>
      <c r="N33" s="8">
        <f>SUM(N26:N32)</f>
        <v>17</v>
      </c>
      <c r="O33" s="9">
        <f>SUM(M33+N33)</f>
        <v>202.45837500000002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 B17 B25" name="Range1_2"/>
    <protectedRange algorithmName="SHA-512" hashValue="ON39YdpmFHfN9f47KpiRvqrKx0V9+erV1CNkpWzYhW/Qyc6aT8rEyCrvauWSYGZK2ia3o7vd3akF07acHAFpOA==" saltValue="yVW9XmDwTqEnmpSGai0KYg==" spinCount="100000" sqref="H2:I2 A2:B2" name="Range1"/>
    <protectedRange algorithmName="SHA-512" hashValue="ON39YdpmFHfN9f47KpiRvqrKx0V9+erV1CNkpWzYhW/Qyc6aT8rEyCrvauWSYGZK2ia3o7vd3akF07acHAFpOA==" saltValue="yVW9XmDwTqEnmpSGai0KYg==" spinCount="100000" sqref="C2" name="Range1_1_3"/>
    <protectedRange algorithmName="SHA-512" hashValue="ON39YdpmFHfN9f47KpiRvqrKx0V9+erV1CNkpWzYhW/Qyc6aT8rEyCrvauWSYGZK2ia3o7vd3akF07acHAFpOA==" saltValue="yVW9XmDwTqEnmpSGai0KYg==" spinCount="100000" sqref="D2:G2" name="Range1_3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D2">
    <cfRule type="top10" dxfId="30" priority="36" rank="1"/>
  </conditionalFormatting>
  <hyperlinks>
    <hyperlink ref="Q1" location="'Texas 2023'!A1" display="Back to Ranking" xr:uid="{186C268B-4222-4989-8F66-27645DB203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907FAB-C940-4A50-BB71-5F3D23377908}">
          <x14:formula1>
            <xm:f>'C:\Users\abra2\Desktop\ABRA Files and More\AUTO BENCH REST ASSOCIATION FILE\ABRA 2019\Georgia\[Georgia Results 01 19 20.xlsm]DATA SHEET'!#REF!</xm:f>
          </x14:formula1>
          <xm:sqref>B1 B17 B25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4C7A-FE3E-43C1-B3D4-3B94D0B6A7C2}">
  <sheetPr codeName="Sheet40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79</v>
      </c>
      <c r="C2" s="12">
        <v>45010</v>
      </c>
      <c r="D2" s="13" t="s">
        <v>48</v>
      </c>
      <c r="E2" s="14">
        <v>173</v>
      </c>
      <c r="F2" s="14">
        <v>172</v>
      </c>
      <c r="G2" s="14">
        <v>160</v>
      </c>
      <c r="H2" s="14">
        <v>158</v>
      </c>
      <c r="I2" s="14"/>
      <c r="J2" s="14"/>
      <c r="K2" s="15">
        <v>4</v>
      </c>
      <c r="L2" s="15">
        <v>663</v>
      </c>
      <c r="M2" s="16">
        <v>165.75</v>
      </c>
      <c r="N2" s="17">
        <v>2</v>
      </c>
      <c r="O2" s="18">
        <v>167.75</v>
      </c>
    </row>
    <row r="3" spans="1:17" x14ac:dyDescent="0.25">
      <c r="A3" s="10" t="s">
        <v>58</v>
      </c>
      <c r="B3" s="11" t="s">
        <v>79</v>
      </c>
      <c r="C3" s="12">
        <v>45101</v>
      </c>
      <c r="D3" s="13" t="s">
        <v>48</v>
      </c>
      <c r="E3" s="14">
        <v>168</v>
      </c>
      <c r="F3" s="14">
        <v>169</v>
      </c>
      <c r="G3" s="14">
        <v>175</v>
      </c>
      <c r="H3" s="14">
        <v>178</v>
      </c>
      <c r="I3" s="14"/>
      <c r="J3" s="14"/>
      <c r="K3" s="15">
        <v>4</v>
      </c>
      <c r="L3" s="15">
        <v>690</v>
      </c>
      <c r="M3" s="16">
        <v>172.5</v>
      </c>
      <c r="N3" s="17">
        <v>2</v>
      </c>
      <c r="O3" s="18">
        <v>174.5</v>
      </c>
    </row>
    <row r="4" spans="1:17" x14ac:dyDescent="0.25">
      <c r="A4" s="10" t="s">
        <v>58</v>
      </c>
      <c r="B4" s="11" t="s">
        <v>79</v>
      </c>
      <c r="C4" s="12">
        <v>45129</v>
      </c>
      <c r="D4" s="13" t="s">
        <v>48</v>
      </c>
      <c r="E4" s="14">
        <v>162</v>
      </c>
      <c r="F4" s="14">
        <v>182</v>
      </c>
      <c r="G4" s="14">
        <v>174</v>
      </c>
      <c r="H4" s="14">
        <v>166</v>
      </c>
      <c r="I4" s="14"/>
      <c r="J4" s="14"/>
      <c r="K4" s="15">
        <v>4</v>
      </c>
      <c r="L4" s="15">
        <v>684</v>
      </c>
      <c r="M4" s="16">
        <v>171</v>
      </c>
      <c r="N4" s="17">
        <v>2</v>
      </c>
      <c r="O4" s="18">
        <v>173</v>
      </c>
    </row>
    <row r="5" spans="1:17" x14ac:dyDescent="0.25">
      <c r="A5" s="10" t="s">
        <v>77</v>
      </c>
      <c r="B5" s="11" t="s">
        <v>45</v>
      </c>
      <c r="C5" s="12">
        <v>45227</v>
      </c>
      <c r="D5" s="13" t="s">
        <v>48</v>
      </c>
      <c r="E5" s="14">
        <v>185</v>
      </c>
      <c r="F5" s="14">
        <v>181</v>
      </c>
      <c r="G5" s="14">
        <v>184</v>
      </c>
      <c r="H5" s="14">
        <v>188</v>
      </c>
      <c r="I5" s="14"/>
      <c r="J5" s="14"/>
      <c r="K5" s="15">
        <v>4</v>
      </c>
      <c r="L5" s="15">
        <v>738</v>
      </c>
      <c r="M5" s="16">
        <v>184.5</v>
      </c>
      <c r="N5" s="17">
        <v>6</v>
      </c>
      <c r="O5" s="18">
        <v>190.5</v>
      </c>
    </row>
    <row r="7" spans="1:17" x14ac:dyDescent="0.25">
      <c r="K7" s="8">
        <f>SUM(K2:K6)</f>
        <v>16</v>
      </c>
      <c r="L7" s="8">
        <f>SUM(L2:L6)</f>
        <v>2775</v>
      </c>
      <c r="M7" s="7">
        <f>SUM(L7/K7)</f>
        <v>173.4375</v>
      </c>
      <c r="N7" s="8">
        <f>SUM(N2:N6)</f>
        <v>12</v>
      </c>
      <c r="O7" s="9">
        <f>SUM(M7+N7)</f>
        <v>185.4375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0" t="s">
        <v>22</v>
      </c>
      <c r="B11" s="11" t="s">
        <v>79</v>
      </c>
      <c r="C11" s="12">
        <v>45038</v>
      </c>
      <c r="D11" s="13" t="s">
        <v>48</v>
      </c>
      <c r="E11" s="14">
        <v>165</v>
      </c>
      <c r="F11" s="14">
        <v>161</v>
      </c>
      <c r="G11" s="14">
        <v>171</v>
      </c>
      <c r="H11" s="14">
        <v>155</v>
      </c>
      <c r="I11" s="14"/>
      <c r="J11" s="14"/>
      <c r="K11" s="15">
        <v>4</v>
      </c>
      <c r="L11" s="15">
        <v>652</v>
      </c>
      <c r="M11" s="16">
        <v>163</v>
      </c>
      <c r="N11" s="17">
        <v>2</v>
      </c>
      <c r="O11" s="18">
        <v>165</v>
      </c>
    </row>
    <row r="12" spans="1:17" x14ac:dyDescent="0.25">
      <c r="A12" s="10" t="s">
        <v>22</v>
      </c>
      <c r="B12" s="11" t="s">
        <v>79</v>
      </c>
      <c r="C12" s="12">
        <v>45192</v>
      </c>
      <c r="D12" s="13" t="s">
        <v>48</v>
      </c>
      <c r="E12" s="14">
        <v>172</v>
      </c>
      <c r="F12" s="14">
        <v>176</v>
      </c>
      <c r="G12" s="14">
        <v>172</v>
      </c>
      <c r="H12" s="14">
        <v>171</v>
      </c>
      <c r="I12" s="14"/>
      <c r="J12" s="14"/>
      <c r="K12" s="15">
        <v>4</v>
      </c>
      <c r="L12" s="15">
        <v>691</v>
      </c>
      <c r="M12" s="16">
        <v>172.75</v>
      </c>
      <c r="N12" s="17">
        <v>2</v>
      </c>
      <c r="O12" s="18">
        <v>174.75</v>
      </c>
    </row>
    <row r="13" spans="1:17" x14ac:dyDescent="0.25">
      <c r="A13" s="10" t="s">
        <v>22</v>
      </c>
      <c r="B13" s="11" t="s">
        <v>79</v>
      </c>
      <c r="C13" s="12">
        <v>45227</v>
      </c>
      <c r="D13" s="13" t="s">
        <v>48</v>
      </c>
      <c r="E13" s="14">
        <v>162</v>
      </c>
      <c r="F13" s="14">
        <v>173</v>
      </c>
      <c r="G13" s="14">
        <v>157</v>
      </c>
      <c r="H13" s="14">
        <v>168</v>
      </c>
      <c r="I13" s="14"/>
      <c r="J13" s="14"/>
      <c r="K13" s="15">
        <v>4</v>
      </c>
      <c r="L13" s="15">
        <v>660</v>
      </c>
      <c r="M13" s="16">
        <v>165</v>
      </c>
      <c r="N13" s="17">
        <v>2</v>
      </c>
      <c r="O13" s="18">
        <v>167</v>
      </c>
    </row>
    <row r="15" spans="1:17" x14ac:dyDescent="0.25">
      <c r="K15" s="8">
        <f>SUM(K11:K14)</f>
        <v>12</v>
      </c>
      <c r="L15" s="8">
        <f>SUM(L11:L14)</f>
        <v>2003</v>
      </c>
      <c r="M15" s="7">
        <f>SUM(L15/K15)</f>
        <v>166.91666666666666</v>
      </c>
      <c r="N15" s="8">
        <f>SUM(N11:N14)</f>
        <v>6</v>
      </c>
      <c r="O15" s="9">
        <f>SUM(M15+N15)</f>
        <v>172.91666666666666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4"/>
    <protectedRange algorithmName="SHA-512" hashValue="ON39YdpmFHfN9f47KpiRvqrKx0V9+erV1CNkpWzYhW/Qyc6aT8rEyCrvauWSYGZK2ia3o7vd3akF07acHAFpOA==" saltValue="yVW9XmDwTqEnmpSGai0KYg==" spinCount="100000" sqref="B13:C13 E13:J13" name="Range1_2_1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B5:C5 E5:J5" name="Range1_5"/>
    <protectedRange algorithmName="SHA-512" hashValue="ON39YdpmFHfN9f47KpiRvqrKx0V9+erV1CNkpWzYhW/Qyc6aT8rEyCrvauWSYGZK2ia3o7vd3akF07acHAFpOA==" saltValue="yVW9XmDwTqEnmpSGai0KYg==" spinCount="100000" sqref="D5" name="Range1_1_5"/>
  </protectedRanges>
  <hyperlinks>
    <hyperlink ref="Q1" location="'Texas 2023'!A1" display="Back to Ranking" xr:uid="{0ECAF21D-8A17-4765-87CF-C51CF3083E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E1432A-B512-49B6-AC9D-3AFA6848BD0F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F2ED-C816-4D95-98BF-6C484CB7601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108</v>
      </c>
      <c r="C2" s="12">
        <v>45192</v>
      </c>
      <c r="D2" s="13" t="s">
        <v>48</v>
      </c>
      <c r="E2" s="14">
        <v>183</v>
      </c>
      <c r="F2" s="14">
        <v>180</v>
      </c>
      <c r="G2" s="14">
        <v>176</v>
      </c>
      <c r="H2" s="14">
        <v>178</v>
      </c>
      <c r="I2" s="14"/>
      <c r="J2" s="14"/>
      <c r="K2" s="15">
        <v>4</v>
      </c>
      <c r="L2" s="15">
        <v>717</v>
      </c>
      <c r="M2" s="16">
        <v>179.25</v>
      </c>
      <c r="N2" s="17">
        <v>2</v>
      </c>
      <c r="O2" s="18">
        <v>181.25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2</v>
      </c>
      <c r="O4" s="9">
        <f>SUM(M4+N4)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082180FD-96F8-4222-A6DD-4DDD9D907F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7EA545-78F9-4C8F-8696-AF84239CB7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E6FC-9B4C-44CE-BD6A-B164179A6B2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111</v>
      </c>
      <c r="C2" s="12">
        <v>45216</v>
      </c>
      <c r="D2" s="13" t="s">
        <v>73</v>
      </c>
      <c r="E2" s="14">
        <v>197.001</v>
      </c>
      <c r="F2" s="14">
        <v>199</v>
      </c>
      <c r="G2" s="14">
        <v>198</v>
      </c>
      <c r="H2" s="14">
        <v>199</v>
      </c>
      <c r="I2" s="14"/>
      <c r="J2" s="14"/>
      <c r="K2" s="15">
        <v>4</v>
      </c>
      <c r="L2" s="15">
        <v>793.00099999999998</v>
      </c>
      <c r="M2" s="16">
        <v>198.25024999999999</v>
      </c>
      <c r="N2" s="17">
        <v>13</v>
      </c>
      <c r="O2" s="18">
        <v>211.25024999999999</v>
      </c>
    </row>
    <row r="3" spans="1:17" x14ac:dyDescent="0.25">
      <c r="A3" s="10" t="s">
        <v>72</v>
      </c>
      <c r="B3" s="11" t="s">
        <v>111</v>
      </c>
      <c r="C3" s="12">
        <v>45221</v>
      </c>
      <c r="D3" s="13" t="s">
        <v>73</v>
      </c>
      <c r="E3" s="14">
        <v>192</v>
      </c>
      <c r="F3" s="14">
        <v>193</v>
      </c>
      <c r="G3" s="14">
        <v>196</v>
      </c>
      <c r="H3" s="14">
        <v>190</v>
      </c>
      <c r="I3" s="14"/>
      <c r="J3" s="14"/>
      <c r="K3" s="15">
        <v>4</v>
      </c>
      <c r="L3" s="15">
        <v>771</v>
      </c>
      <c r="M3" s="16">
        <v>192.75</v>
      </c>
      <c r="N3" s="17">
        <v>4</v>
      </c>
      <c r="O3" s="18">
        <v>196.75</v>
      </c>
    </row>
    <row r="5" spans="1:17" x14ac:dyDescent="0.25">
      <c r="K5" s="8">
        <f>SUM(K2:K4)</f>
        <v>8</v>
      </c>
      <c r="L5" s="8">
        <f>SUM(L2:L4)</f>
        <v>1564.001</v>
      </c>
      <c r="M5" s="7">
        <f>SUM(L5/K5)</f>
        <v>195.500125</v>
      </c>
      <c r="N5" s="8">
        <f>SUM(N2:N4)</f>
        <v>17</v>
      </c>
      <c r="O5" s="9">
        <f>SUM(M5+N5)</f>
        <v>212.500125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A2" name="Range1"/>
  </protectedRanges>
  <hyperlinks>
    <hyperlink ref="Q1" location="'Texas 2023'!A1" display="Back to Ranking" xr:uid="{21BECECA-F2E7-4F70-9015-3B5C64D0B3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44D484-C66F-4E80-AA62-464D5B0DDB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D6EB-C4A1-4287-986D-EB22484DF655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76</v>
      </c>
      <c r="B2" s="11" t="s">
        <v>96</v>
      </c>
      <c r="C2" s="12">
        <v>45039</v>
      </c>
      <c r="D2" s="59" t="s">
        <v>73</v>
      </c>
      <c r="E2" s="14">
        <v>163</v>
      </c>
      <c r="F2" s="14">
        <v>162</v>
      </c>
      <c r="G2" s="14">
        <v>173</v>
      </c>
      <c r="H2" s="14">
        <v>178</v>
      </c>
      <c r="I2" s="14"/>
      <c r="J2" s="14"/>
      <c r="K2" s="15">
        <v>4</v>
      </c>
      <c r="L2" s="15">
        <v>676</v>
      </c>
      <c r="M2" s="16">
        <v>169</v>
      </c>
      <c r="N2" s="17">
        <v>4</v>
      </c>
      <c r="O2" s="18">
        <v>173</v>
      </c>
    </row>
    <row r="4" spans="1:17" x14ac:dyDescent="0.25">
      <c r="K4" s="8">
        <f>SUM(K2:K3)</f>
        <v>4</v>
      </c>
      <c r="L4" s="8">
        <f>SUM(L2:L3)</f>
        <v>676</v>
      </c>
      <c r="M4" s="7">
        <f>SUM(L4/K4)</f>
        <v>169</v>
      </c>
      <c r="N4" s="8">
        <f>SUM(N2:N3)</f>
        <v>4</v>
      </c>
      <c r="O4" s="9">
        <f>SUM(M4+N4)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FCB8B10B-785A-4A2C-ADDB-17055A305E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E0E474-98F5-47C9-B21B-DFC51F5F94C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3272-C01B-440F-A121-D86AC44C7A2D}">
  <sheetPr codeName="Sheet1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65</v>
      </c>
      <c r="C2" s="12">
        <v>44996</v>
      </c>
      <c r="D2" s="13" t="s">
        <v>48</v>
      </c>
      <c r="E2" s="14">
        <v>171</v>
      </c>
      <c r="F2" s="14">
        <v>162</v>
      </c>
      <c r="G2" s="14">
        <v>178</v>
      </c>
      <c r="H2" s="14">
        <v>165</v>
      </c>
      <c r="I2" s="14"/>
      <c r="J2" s="14"/>
      <c r="K2" s="15">
        <v>4</v>
      </c>
      <c r="L2" s="15">
        <v>676</v>
      </c>
      <c r="M2" s="16">
        <v>169</v>
      </c>
      <c r="N2" s="17">
        <v>2</v>
      </c>
      <c r="O2" s="18">
        <v>171</v>
      </c>
    </row>
    <row r="3" spans="1:17" x14ac:dyDescent="0.25">
      <c r="A3" s="10" t="s">
        <v>58</v>
      </c>
      <c r="B3" s="11" t="s">
        <v>65</v>
      </c>
      <c r="C3" s="12">
        <v>45073</v>
      </c>
      <c r="D3" s="13" t="s">
        <v>48</v>
      </c>
      <c r="E3" s="14">
        <v>165</v>
      </c>
      <c r="F3" s="14">
        <v>170</v>
      </c>
      <c r="G3" s="14">
        <v>178</v>
      </c>
      <c r="H3" s="14">
        <v>170</v>
      </c>
      <c r="I3" s="14"/>
      <c r="J3" s="14"/>
      <c r="K3" s="15">
        <v>4</v>
      </c>
      <c r="L3" s="15">
        <v>683</v>
      </c>
      <c r="M3" s="16">
        <v>170.75</v>
      </c>
      <c r="N3" s="17">
        <v>2</v>
      </c>
      <c r="O3" s="18">
        <v>172.75</v>
      </c>
    </row>
    <row r="4" spans="1:17" x14ac:dyDescent="0.25">
      <c r="A4" s="10" t="s">
        <v>58</v>
      </c>
      <c r="B4" s="11" t="s">
        <v>65</v>
      </c>
      <c r="C4" s="12">
        <v>45101</v>
      </c>
      <c r="D4" s="13" t="s">
        <v>48</v>
      </c>
      <c r="E4" s="14">
        <v>179</v>
      </c>
      <c r="F4" s="14">
        <v>175</v>
      </c>
      <c r="G4" s="14">
        <v>169</v>
      </c>
      <c r="H4" s="14">
        <v>174</v>
      </c>
      <c r="I4" s="14"/>
      <c r="J4" s="14"/>
      <c r="K4" s="15">
        <v>4</v>
      </c>
      <c r="L4" s="15">
        <v>697</v>
      </c>
      <c r="M4" s="16">
        <v>174.25</v>
      </c>
      <c r="N4" s="17">
        <v>4</v>
      </c>
      <c r="O4" s="18">
        <v>178.25</v>
      </c>
    </row>
    <row r="5" spans="1:17" x14ac:dyDescent="0.25">
      <c r="A5" s="10" t="s">
        <v>58</v>
      </c>
      <c r="B5" s="11" t="s">
        <v>65</v>
      </c>
      <c r="C5" s="12">
        <v>45129</v>
      </c>
      <c r="D5" s="13" t="s">
        <v>48</v>
      </c>
      <c r="E5" s="14">
        <v>174</v>
      </c>
      <c r="F5" s="14">
        <v>180.001</v>
      </c>
      <c r="G5" s="14">
        <v>182.001</v>
      </c>
      <c r="H5" s="14">
        <v>181.001</v>
      </c>
      <c r="I5" s="14"/>
      <c r="J5" s="14"/>
      <c r="K5" s="15">
        <v>4</v>
      </c>
      <c r="L5" s="15">
        <v>717.00299999999993</v>
      </c>
      <c r="M5" s="16">
        <v>179.25074999999998</v>
      </c>
      <c r="N5" s="17">
        <v>2</v>
      </c>
      <c r="O5" s="18">
        <v>181.25074999999998</v>
      </c>
    </row>
    <row r="7" spans="1:17" x14ac:dyDescent="0.25">
      <c r="K7" s="8">
        <f>SUM(K2:K6)</f>
        <v>16</v>
      </c>
      <c r="L7" s="8">
        <f>SUM(L2:L6)</f>
        <v>2773.0029999999997</v>
      </c>
      <c r="M7" s="7">
        <f>SUM(L7/K7)</f>
        <v>173.31268749999998</v>
      </c>
      <c r="N7" s="8">
        <f>SUM(N2:N6)</f>
        <v>10</v>
      </c>
      <c r="O7" s="9">
        <f>SUM(M7+N7)</f>
        <v>183.31268749999998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0" t="s">
        <v>54</v>
      </c>
      <c r="B11" s="11" t="s">
        <v>65</v>
      </c>
      <c r="C11" s="12">
        <v>45202</v>
      </c>
      <c r="D11" s="13" t="s">
        <v>48</v>
      </c>
      <c r="E11" s="14">
        <v>178</v>
      </c>
      <c r="F11" s="14">
        <v>179</v>
      </c>
      <c r="G11" s="14">
        <v>174</v>
      </c>
      <c r="H11" s="14">
        <v>185</v>
      </c>
      <c r="I11" s="14"/>
      <c r="J11" s="14"/>
      <c r="K11" s="15">
        <v>4</v>
      </c>
      <c r="L11" s="15">
        <v>716</v>
      </c>
      <c r="M11" s="16">
        <v>179</v>
      </c>
      <c r="N11" s="17">
        <v>3</v>
      </c>
      <c r="O11" s="18">
        <v>182</v>
      </c>
    </row>
    <row r="12" spans="1:17" x14ac:dyDescent="0.25">
      <c r="A12" s="10" t="s">
        <v>76</v>
      </c>
      <c r="B12" s="11" t="s">
        <v>65</v>
      </c>
      <c r="C12" s="12">
        <v>45213</v>
      </c>
      <c r="D12" s="59" t="s">
        <v>48</v>
      </c>
      <c r="E12" s="14">
        <v>180</v>
      </c>
      <c r="F12" s="14">
        <v>186</v>
      </c>
      <c r="G12" s="14">
        <v>184</v>
      </c>
      <c r="H12" s="14">
        <v>185</v>
      </c>
      <c r="I12" s="14"/>
      <c r="J12" s="14"/>
      <c r="K12" s="15">
        <v>4</v>
      </c>
      <c r="L12" s="15">
        <v>735</v>
      </c>
      <c r="M12" s="16">
        <v>183.75</v>
      </c>
      <c r="N12" s="17">
        <v>4</v>
      </c>
      <c r="O12" s="18">
        <v>187.75</v>
      </c>
    </row>
    <row r="14" spans="1:17" x14ac:dyDescent="0.25">
      <c r="K14" s="8">
        <f>SUM(K11:K13)</f>
        <v>8</v>
      </c>
      <c r="L14" s="8">
        <f>SUM(L11:L13)</f>
        <v>1451</v>
      </c>
      <c r="M14" s="7">
        <f>SUM(L14/K14)</f>
        <v>181.375</v>
      </c>
      <c r="N14" s="8">
        <f>SUM(N11:N13)</f>
        <v>7</v>
      </c>
      <c r="O14" s="9">
        <f>SUM(M14+N14)</f>
        <v>188.375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2_1"/>
  </protectedRanges>
  <conditionalFormatting sqref="I2">
    <cfRule type="top10" dxfId="29" priority="8" rank="1"/>
  </conditionalFormatting>
  <conditionalFormatting sqref="J2">
    <cfRule type="top10" dxfId="28" priority="5" rank="1"/>
  </conditionalFormatting>
  <hyperlinks>
    <hyperlink ref="Q1" location="'Texas 2023'!A1" display="Back to Ranking" xr:uid="{E563E286-2FBD-4E71-BA68-3BB7375860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71B709-414A-4DB6-8A73-89EF65BD4656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25</v>
      </c>
      <c r="C2" s="12">
        <v>44940</v>
      </c>
      <c r="D2" s="13" t="s">
        <v>27</v>
      </c>
      <c r="E2" s="14">
        <v>183</v>
      </c>
      <c r="F2" s="14">
        <v>181</v>
      </c>
      <c r="G2" s="14">
        <v>182</v>
      </c>
      <c r="H2" s="14">
        <v>185</v>
      </c>
      <c r="I2" s="14"/>
      <c r="J2" s="14"/>
      <c r="K2" s="15">
        <v>4</v>
      </c>
      <c r="L2" s="15">
        <v>731</v>
      </c>
      <c r="M2" s="16">
        <v>182.75</v>
      </c>
      <c r="N2" s="17">
        <v>2</v>
      </c>
      <c r="O2" s="18">
        <v>184.75</v>
      </c>
    </row>
    <row r="3" spans="1:17" x14ac:dyDescent="0.25">
      <c r="A3" s="10" t="s">
        <v>22</v>
      </c>
      <c r="B3" s="11" t="s">
        <v>25</v>
      </c>
      <c r="C3" s="12">
        <v>44996</v>
      </c>
      <c r="D3" s="13" t="s">
        <v>70</v>
      </c>
      <c r="E3" s="14">
        <v>185</v>
      </c>
      <c r="F3" s="14">
        <v>177</v>
      </c>
      <c r="G3" s="14">
        <v>184.001</v>
      </c>
      <c r="H3" s="14">
        <v>178</v>
      </c>
      <c r="I3" s="14"/>
      <c r="J3" s="14"/>
      <c r="K3" s="15">
        <f t="shared" ref="K3" si="0">COUNT(E3:J3)</f>
        <v>4</v>
      </c>
      <c r="L3" s="15">
        <f t="shared" ref="L3" si="1">SUM(E3:J3)</f>
        <v>724.00099999999998</v>
      </c>
      <c r="M3" s="16">
        <f t="shared" ref="M3" si="2">IFERROR(L3/K3,0)</f>
        <v>181.00024999999999</v>
      </c>
      <c r="N3" s="17">
        <v>8</v>
      </c>
      <c r="O3" s="18">
        <f t="shared" ref="O3" si="3">SUM(M3+N3)</f>
        <v>189.00024999999999</v>
      </c>
    </row>
    <row r="4" spans="1:17" x14ac:dyDescent="0.25">
      <c r="A4" s="10" t="s">
        <v>22</v>
      </c>
      <c r="B4" s="11" t="s">
        <v>25</v>
      </c>
      <c r="C4" s="12">
        <v>45024</v>
      </c>
      <c r="D4" s="13" t="s">
        <v>27</v>
      </c>
      <c r="E4" s="14">
        <v>184</v>
      </c>
      <c r="F4" s="14">
        <v>176</v>
      </c>
      <c r="G4" s="14">
        <v>182</v>
      </c>
      <c r="H4" s="14">
        <v>174</v>
      </c>
      <c r="I4" s="14"/>
      <c r="J4" s="14"/>
      <c r="K4" s="15">
        <v>4</v>
      </c>
      <c r="L4" s="15">
        <v>716</v>
      </c>
      <c r="M4" s="16">
        <v>179</v>
      </c>
      <c r="N4" s="17">
        <v>3</v>
      </c>
      <c r="O4" s="18">
        <v>182</v>
      </c>
    </row>
    <row r="5" spans="1:17" x14ac:dyDescent="0.25">
      <c r="A5" s="10" t="s">
        <v>22</v>
      </c>
      <c r="B5" s="11" t="s">
        <v>25</v>
      </c>
      <c r="C5" s="12">
        <v>45115</v>
      </c>
      <c r="D5" s="13" t="s">
        <v>27</v>
      </c>
      <c r="E5" s="14">
        <v>155</v>
      </c>
      <c r="F5" s="14">
        <v>172</v>
      </c>
      <c r="G5" s="14">
        <v>178</v>
      </c>
      <c r="H5" s="14">
        <v>173</v>
      </c>
      <c r="I5" s="14"/>
      <c r="J5" s="14"/>
      <c r="K5" s="15">
        <v>4</v>
      </c>
      <c r="L5" s="15">
        <v>678</v>
      </c>
      <c r="M5" s="16">
        <v>169.5</v>
      </c>
      <c r="N5" s="17">
        <v>2</v>
      </c>
      <c r="O5" s="18">
        <v>171.5</v>
      </c>
    </row>
    <row r="6" spans="1:17" x14ac:dyDescent="0.25">
      <c r="A6" s="10" t="s">
        <v>22</v>
      </c>
      <c r="B6" s="11" t="s">
        <v>25</v>
      </c>
      <c r="C6" s="12">
        <v>45178</v>
      </c>
      <c r="D6" s="13" t="s">
        <v>27</v>
      </c>
      <c r="E6" s="31">
        <v>183</v>
      </c>
      <c r="F6" s="31">
        <v>175</v>
      </c>
      <c r="G6" s="31">
        <v>180</v>
      </c>
      <c r="H6" s="31">
        <v>175</v>
      </c>
      <c r="I6" s="31"/>
      <c r="J6" s="31"/>
      <c r="K6" s="15">
        <v>4</v>
      </c>
      <c r="L6" s="15">
        <v>713</v>
      </c>
      <c r="M6" s="16">
        <v>178.25</v>
      </c>
      <c r="N6" s="17">
        <v>3</v>
      </c>
      <c r="O6" s="18">
        <v>181.25</v>
      </c>
    </row>
    <row r="8" spans="1:17" x14ac:dyDescent="0.25">
      <c r="K8" s="8">
        <f>SUM(K2:K7)</f>
        <v>20</v>
      </c>
      <c r="L8" s="8">
        <f>SUM(L2:L7)</f>
        <v>3562.0010000000002</v>
      </c>
      <c r="M8" s="7">
        <f>SUM(L8/K8)</f>
        <v>178.10005000000001</v>
      </c>
      <c r="N8" s="8">
        <f>SUM(N2:N7)</f>
        <v>18</v>
      </c>
      <c r="O8" s="9">
        <f>SUM(M8+N8)</f>
        <v>196.10005000000001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 E3:J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3" name="Range1_9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I2">
    <cfRule type="top10" dxfId="94" priority="14" rank="1"/>
  </conditionalFormatting>
  <conditionalFormatting sqref="I3">
    <cfRule type="top10" dxfId="93" priority="8" rank="1"/>
  </conditionalFormatting>
  <conditionalFormatting sqref="I5">
    <cfRule type="top10" dxfId="92" priority="2" rank="1"/>
  </conditionalFormatting>
  <conditionalFormatting sqref="J2">
    <cfRule type="top10" dxfId="91" priority="13" rank="1"/>
  </conditionalFormatting>
  <conditionalFormatting sqref="J3">
    <cfRule type="top10" dxfId="90" priority="7" rank="1"/>
  </conditionalFormatting>
  <conditionalFormatting sqref="J5">
    <cfRule type="top10" dxfId="89" priority="1" rank="1"/>
  </conditionalFormatting>
  <hyperlinks>
    <hyperlink ref="Q1" location="'Texas 2023'!A1" display="Back to Ranking" xr:uid="{9516E834-3C0F-4724-96F5-ACA3B46189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6355-E7B0-4D1A-A042-91DDD9C8B906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101</v>
      </c>
      <c r="C2" s="12">
        <v>45087</v>
      </c>
      <c r="D2" s="13" t="s">
        <v>27</v>
      </c>
      <c r="E2" s="14">
        <v>177</v>
      </c>
      <c r="F2" s="14">
        <v>179</v>
      </c>
      <c r="G2" s="14">
        <v>180</v>
      </c>
      <c r="H2" s="14">
        <v>177</v>
      </c>
      <c r="I2" s="14"/>
      <c r="J2" s="14"/>
      <c r="K2" s="15">
        <v>4</v>
      </c>
      <c r="L2" s="15">
        <v>713</v>
      </c>
      <c r="M2" s="16">
        <v>178.25</v>
      </c>
      <c r="N2" s="17">
        <v>5</v>
      </c>
      <c r="O2" s="18">
        <v>183.25</v>
      </c>
    </row>
    <row r="4" spans="1:17" x14ac:dyDescent="0.25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5</v>
      </c>
      <c r="O4" s="9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C2BD204F-CC41-443E-8FB9-1F408F5253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20F443-726D-43F5-8C64-7172FB11DD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ED64-5D3B-499B-B579-58F1AAE375B0}">
  <sheetPr codeName="Sheet25"/>
  <dimension ref="A1:Q4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60</v>
      </c>
      <c r="C2" s="12">
        <v>44982</v>
      </c>
      <c r="D2" s="13" t="s">
        <v>48</v>
      </c>
      <c r="E2" s="14">
        <v>174</v>
      </c>
      <c r="F2" s="14">
        <v>158</v>
      </c>
      <c r="G2" s="14">
        <v>181</v>
      </c>
      <c r="H2" s="14">
        <v>183</v>
      </c>
      <c r="I2" s="14"/>
      <c r="J2" s="14"/>
      <c r="K2" s="15">
        <v>4</v>
      </c>
      <c r="L2" s="15">
        <v>696</v>
      </c>
      <c r="M2" s="16">
        <v>174</v>
      </c>
      <c r="N2" s="17">
        <v>4</v>
      </c>
      <c r="O2" s="18">
        <v>178</v>
      </c>
    </row>
    <row r="3" spans="1:17" x14ac:dyDescent="0.25">
      <c r="A3" s="10" t="s">
        <v>58</v>
      </c>
      <c r="B3" s="11" t="s">
        <v>60</v>
      </c>
      <c r="C3" s="12">
        <v>44996</v>
      </c>
      <c r="D3" s="13" t="s">
        <v>48</v>
      </c>
      <c r="E3" s="14">
        <v>170</v>
      </c>
      <c r="F3" s="14">
        <v>172.001</v>
      </c>
      <c r="G3" s="14">
        <v>173</v>
      </c>
      <c r="H3" s="14">
        <v>181</v>
      </c>
      <c r="I3" s="14"/>
      <c r="J3" s="14"/>
      <c r="K3" s="15">
        <v>4</v>
      </c>
      <c r="L3" s="15">
        <v>696.00099999999998</v>
      </c>
      <c r="M3" s="16">
        <v>174.00024999999999</v>
      </c>
      <c r="N3" s="17">
        <v>5</v>
      </c>
      <c r="O3" s="18">
        <v>179.00024999999999</v>
      </c>
    </row>
    <row r="4" spans="1:17" x14ac:dyDescent="0.25">
      <c r="A4" s="10" t="s">
        <v>77</v>
      </c>
      <c r="B4" s="11" t="s">
        <v>60</v>
      </c>
      <c r="C4" s="12">
        <v>45006</v>
      </c>
      <c r="D4" s="13" t="s">
        <v>73</v>
      </c>
      <c r="E4" s="14">
        <v>187</v>
      </c>
      <c r="F4" s="14">
        <v>187</v>
      </c>
      <c r="G4" s="14">
        <v>194</v>
      </c>
      <c r="H4" s="14">
        <v>184</v>
      </c>
      <c r="I4" s="14"/>
      <c r="J4" s="14"/>
      <c r="K4" s="15">
        <v>4</v>
      </c>
      <c r="L4" s="15">
        <v>752</v>
      </c>
      <c r="M4" s="16">
        <v>188</v>
      </c>
      <c r="N4" s="17">
        <v>7</v>
      </c>
      <c r="O4" s="18">
        <v>195</v>
      </c>
    </row>
    <row r="5" spans="1:17" x14ac:dyDescent="0.25">
      <c r="A5" s="10" t="s">
        <v>58</v>
      </c>
      <c r="B5" s="11" t="s">
        <v>60</v>
      </c>
      <c r="C5" s="12">
        <v>45010</v>
      </c>
      <c r="D5" s="13" t="s">
        <v>48</v>
      </c>
      <c r="E5" s="14">
        <v>168</v>
      </c>
      <c r="F5" s="14">
        <v>176</v>
      </c>
      <c r="G5" s="14">
        <v>179</v>
      </c>
      <c r="H5" s="14">
        <v>176</v>
      </c>
      <c r="I5" s="14"/>
      <c r="J5" s="14"/>
      <c r="K5" s="15">
        <v>4</v>
      </c>
      <c r="L5" s="15">
        <v>699</v>
      </c>
      <c r="M5" s="16">
        <v>174.75</v>
      </c>
      <c r="N5" s="17">
        <v>5</v>
      </c>
      <c r="O5" s="18">
        <v>179.75</v>
      </c>
    </row>
    <row r="6" spans="1:17" x14ac:dyDescent="0.25">
      <c r="A6" s="36" t="s">
        <v>77</v>
      </c>
      <c r="B6" s="36" t="s">
        <v>60</v>
      </c>
      <c r="C6" s="12">
        <v>45011</v>
      </c>
      <c r="D6" s="36" t="s">
        <v>73</v>
      </c>
      <c r="E6" s="36">
        <v>187</v>
      </c>
      <c r="F6" s="36">
        <v>184</v>
      </c>
      <c r="G6" s="36">
        <v>189</v>
      </c>
      <c r="H6" s="36">
        <v>180</v>
      </c>
      <c r="I6" s="36"/>
      <c r="J6" s="36"/>
      <c r="K6" s="36">
        <v>4</v>
      </c>
      <c r="L6" s="36">
        <v>740</v>
      </c>
      <c r="M6" s="37">
        <v>185</v>
      </c>
      <c r="N6" s="36">
        <v>9</v>
      </c>
      <c r="O6" s="37">
        <v>194</v>
      </c>
    </row>
    <row r="7" spans="1:17" x14ac:dyDescent="0.25">
      <c r="A7" s="10" t="s">
        <v>58</v>
      </c>
      <c r="B7" s="11" t="s">
        <v>60</v>
      </c>
      <c r="C7" s="12">
        <v>45020</v>
      </c>
      <c r="D7" s="13" t="s">
        <v>48</v>
      </c>
      <c r="E7" s="14">
        <v>183</v>
      </c>
      <c r="F7" s="14">
        <v>184</v>
      </c>
      <c r="G7" s="14">
        <v>180</v>
      </c>
      <c r="H7" s="14">
        <v>180</v>
      </c>
      <c r="I7" s="14"/>
      <c r="J7" s="14"/>
      <c r="K7" s="15">
        <v>4</v>
      </c>
      <c r="L7" s="15">
        <v>727</v>
      </c>
      <c r="M7" s="16">
        <v>181.75</v>
      </c>
      <c r="N7" s="17">
        <v>9</v>
      </c>
      <c r="O7" s="18">
        <v>190.75</v>
      </c>
    </row>
    <row r="8" spans="1:17" x14ac:dyDescent="0.25">
      <c r="A8" s="10" t="s">
        <v>58</v>
      </c>
      <c r="B8" s="11" t="s">
        <v>60</v>
      </c>
      <c r="C8" s="12">
        <v>45024</v>
      </c>
      <c r="D8" s="13" t="s">
        <v>48</v>
      </c>
      <c r="E8" s="14">
        <v>188</v>
      </c>
      <c r="F8" s="14">
        <v>181</v>
      </c>
      <c r="G8" s="14">
        <v>186</v>
      </c>
      <c r="H8" s="14">
        <v>180</v>
      </c>
      <c r="I8" s="14"/>
      <c r="J8" s="14"/>
      <c r="K8" s="15">
        <v>4</v>
      </c>
      <c r="L8" s="15">
        <v>735</v>
      </c>
      <c r="M8" s="16">
        <v>183.75</v>
      </c>
      <c r="N8" s="17">
        <v>6</v>
      </c>
      <c r="O8" s="18">
        <v>189.75</v>
      </c>
    </row>
    <row r="9" spans="1:17" x14ac:dyDescent="0.25">
      <c r="A9" s="56" t="s">
        <v>77</v>
      </c>
      <c r="B9" s="57" t="s">
        <v>60</v>
      </c>
      <c r="C9" s="48">
        <v>45034</v>
      </c>
      <c r="D9" s="49" t="s">
        <v>73</v>
      </c>
      <c r="E9" s="50">
        <v>184</v>
      </c>
      <c r="F9" s="50">
        <v>184</v>
      </c>
      <c r="G9" s="50">
        <v>184</v>
      </c>
      <c r="H9" s="50">
        <v>177</v>
      </c>
      <c r="I9" s="50"/>
      <c r="J9" s="50"/>
      <c r="K9" s="51">
        <v>4</v>
      </c>
      <c r="L9" s="51">
        <v>729</v>
      </c>
      <c r="M9" s="52">
        <v>182.25</v>
      </c>
      <c r="N9" s="53">
        <v>8</v>
      </c>
      <c r="O9" s="54">
        <v>190.25</v>
      </c>
    </row>
    <row r="10" spans="1:17" x14ac:dyDescent="0.25">
      <c r="A10" s="10" t="s">
        <v>58</v>
      </c>
      <c r="B10" s="11" t="s">
        <v>60</v>
      </c>
      <c r="C10" s="12">
        <v>45038</v>
      </c>
      <c r="D10" s="13" t="s">
        <v>48</v>
      </c>
      <c r="E10" s="14">
        <v>174</v>
      </c>
      <c r="F10" s="14">
        <v>180.001</v>
      </c>
      <c r="G10" s="14">
        <v>170</v>
      </c>
      <c r="H10" s="14">
        <v>185</v>
      </c>
      <c r="I10" s="14"/>
      <c r="J10" s="14"/>
      <c r="K10" s="15">
        <v>4</v>
      </c>
      <c r="L10" s="15">
        <v>709.00099999999998</v>
      </c>
      <c r="M10" s="16">
        <v>177.25024999999999</v>
      </c>
      <c r="N10" s="17">
        <v>8</v>
      </c>
      <c r="O10" s="18">
        <v>185.25024999999999</v>
      </c>
    </row>
    <row r="11" spans="1:17" x14ac:dyDescent="0.25">
      <c r="A11" s="10" t="s">
        <v>77</v>
      </c>
      <c r="B11" s="11" t="s">
        <v>60</v>
      </c>
      <c r="C11" s="12">
        <v>45039</v>
      </c>
      <c r="D11" s="13" t="s">
        <v>73</v>
      </c>
      <c r="E11" s="14">
        <v>176</v>
      </c>
      <c r="F11" s="14">
        <v>184.001</v>
      </c>
      <c r="G11" s="14">
        <v>185</v>
      </c>
      <c r="H11" s="14">
        <v>181</v>
      </c>
      <c r="I11" s="14"/>
      <c r="J11" s="14"/>
      <c r="K11" s="15">
        <v>4</v>
      </c>
      <c r="L11" s="15">
        <v>726.00099999999998</v>
      </c>
      <c r="M11" s="16">
        <v>181.50024999999999</v>
      </c>
      <c r="N11" s="17">
        <v>11</v>
      </c>
      <c r="O11" s="18">
        <v>192.50024999999999</v>
      </c>
    </row>
    <row r="12" spans="1:17" x14ac:dyDescent="0.25">
      <c r="A12" s="10" t="s">
        <v>58</v>
      </c>
      <c r="B12" s="11" t="s">
        <v>60</v>
      </c>
      <c r="C12" s="12">
        <v>45048</v>
      </c>
      <c r="D12" s="13" t="s">
        <v>48</v>
      </c>
      <c r="E12" s="14">
        <v>175</v>
      </c>
      <c r="F12" s="14">
        <v>180</v>
      </c>
      <c r="G12" s="14">
        <v>176</v>
      </c>
      <c r="H12" s="14">
        <v>175</v>
      </c>
      <c r="I12" s="14"/>
      <c r="J12" s="14"/>
      <c r="K12" s="15">
        <v>4</v>
      </c>
      <c r="L12" s="15">
        <v>706</v>
      </c>
      <c r="M12" s="16">
        <v>176.5</v>
      </c>
      <c r="N12" s="17">
        <v>3</v>
      </c>
      <c r="O12" s="18">
        <v>179.5</v>
      </c>
    </row>
    <row r="13" spans="1:17" x14ac:dyDescent="0.25">
      <c r="A13" s="10" t="s">
        <v>77</v>
      </c>
      <c r="B13" s="11" t="s">
        <v>60</v>
      </c>
      <c r="C13" s="12">
        <v>45062</v>
      </c>
      <c r="D13" s="13" t="s">
        <v>73</v>
      </c>
      <c r="E13" s="14">
        <v>181.001</v>
      </c>
      <c r="F13" s="14">
        <v>184</v>
      </c>
      <c r="G13" s="14">
        <v>178</v>
      </c>
      <c r="H13" s="14">
        <v>187</v>
      </c>
      <c r="I13" s="14"/>
      <c r="J13" s="14"/>
      <c r="K13" s="15">
        <v>4</v>
      </c>
      <c r="L13" s="15">
        <v>730.00099999999998</v>
      </c>
      <c r="M13" s="16">
        <v>182.50024999999999</v>
      </c>
      <c r="N13" s="17">
        <v>3</v>
      </c>
      <c r="O13" s="18">
        <v>185.50024999999999</v>
      </c>
    </row>
    <row r="14" spans="1:17" x14ac:dyDescent="0.25">
      <c r="A14" s="10" t="s">
        <v>58</v>
      </c>
      <c r="B14" s="11" t="s">
        <v>60</v>
      </c>
      <c r="C14" s="12">
        <v>45073</v>
      </c>
      <c r="D14" s="13" t="s">
        <v>48</v>
      </c>
      <c r="E14" s="14">
        <v>180</v>
      </c>
      <c r="F14" s="14">
        <v>177.001</v>
      </c>
      <c r="G14" s="14">
        <v>183</v>
      </c>
      <c r="H14" s="14">
        <v>173</v>
      </c>
      <c r="I14" s="14"/>
      <c r="J14" s="14"/>
      <c r="K14" s="15">
        <v>4</v>
      </c>
      <c r="L14" s="15">
        <v>713.00099999999998</v>
      </c>
      <c r="M14" s="16">
        <v>178.25024999999999</v>
      </c>
      <c r="N14" s="17">
        <v>4</v>
      </c>
      <c r="O14" s="18">
        <v>182.25024999999999</v>
      </c>
    </row>
    <row r="15" spans="1:17" x14ac:dyDescent="0.25">
      <c r="A15" s="10" t="s">
        <v>77</v>
      </c>
      <c r="B15" s="11" t="s">
        <v>60</v>
      </c>
      <c r="C15" s="12">
        <v>45074</v>
      </c>
      <c r="D15" s="13" t="s">
        <v>73</v>
      </c>
      <c r="E15" s="14">
        <v>183</v>
      </c>
      <c r="F15" s="14">
        <v>183</v>
      </c>
      <c r="G15" s="14">
        <v>183</v>
      </c>
      <c r="H15" s="14">
        <v>176</v>
      </c>
      <c r="I15" s="14"/>
      <c r="J15" s="14"/>
      <c r="K15" s="15">
        <v>4</v>
      </c>
      <c r="L15" s="15">
        <v>725</v>
      </c>
      <c r="M15" s="16">
        <v>181.25</v>
      </c>
      <c r="N15" s="17">
        <v>3</v>
      </c>
      <c r="O15" s="18">
        <v>184.25</v>
      </c>
    </row>
    <row r="16" spans="1:17" x14ac:dyDescent="0.25">
      <c r="A16" s="10" t="s">
        <v>58</v>
      </c>
      <c r="B16" s="11" t="s">
        <v>60</v>
      </c>
      <c r="C16" s="12">
        <v>45083</v>
      </c>
      <c r="D16" s="13" t="s">
        <v>48</v>
      </c>
      <c r="E16" s="14">
        <v>180</v>
      </c>
      <c r="F16" s="14">
        <v>183</v>
      </c>
      <c r="G16" s="14">
        <v>188</v>
      </c>
      <c r="H16" s="14">
        <v>184.001</v>
      </c>
      <c r="I16" s="14"/>
      <c r="J16" s="14"/>
      <c r="K16" s="15">
        <v>4</v>
      </c>
      <c r="L16" s="15">
        <v>735.00099999999998</v>
      </c>
      <c r="M16" s="16">
        <v>183.75024999999999</v>
      </c>
      <c r="N16" s="17">
        <v>6</v>
      </c>
      <c r="O16" s="18">
        <v>189.75024999999999</v>
      </c>
    </row>
    <row r="17" spans="1:15" x14ac:dyDescent="0.25">
      <c r="A17" s="10" t="s">
        <v>58</v>
      </c>
      <c r="B17" s="11" t="s">
        <v>60</v>
      </c>
      <c r="C17" s="12">
        <v>45087</v>
      </c>
      <c r="D17" s="13" t="s">
        <v>48</v>
      </c>
      <c r="E17" s="14">
        <v>179</v>
      </c>
      <c r="F17" s="14">
        <v>185</v>
      </c>
      <c r="G17" s="14">
        <v>174</v>
      </c>
      <c r="H17" s="14">
        <v>179</v>
      </c>
      <c r="I17" s="14"/>
      <c r="J17" s="14"/>
      <c r="K17" s="15">
        <v>4</v>
      </c>
      <c r="L17" s="15">
        <v>717</v>
      </c>
      <c r="M17" s="16">
        <v>179.25</v>
      </c>
      <c r="N17" s="17">
        <v>6</v>
      </c>
      <c r="O17" s="18">
        <v>185.25</v>
      </c>
    </row>
    <row r="18" spans="1:15" x14ac:dyDescent="0.25">
      <c r="A18" s="10" t="s">
        <v>77</v>
      </c>
      <c r="B18" s="11" t="s">
        <v>60</v>
      </c>
      <c r="C18" s="12">
        <v>45088</v>
      </c>
      <c r="D18" s="13" t="s">
        <v>73</v>
      </c>
      <c r="E18" s="14">
        <v>177.001</v>
      </c>
      <c r="F18" s="14">
        <v>186</v>
      </c>
      <c r="G18" s="14">
        <v>179</v>
      </c>
      <c r="H18" s="14">
        <v>180</v>
      </c>
      <c r="I18" s="14">
        <v>187</v>
      </c>
      <c r="J18" s="14">
        <v>180</v>
      </c>
      <c r="K18" s="15">
        <v>6</v>
      </c>
      <c r="L18" s="15">
        <v>1089.001</v>
      </c>
      <c r="M18" s="16">
        <v>181.50016666666667</v>
      </c>
      <c r="N18" s="17">
        <v>16</v>
      </c>
      <c r="O18" s="18">
        <v>197.50016666666667</v>
      </c>
    </row>
    <row r="19" spans="1:15" x14ac:dyDescent="0.25">
      <c r="A19" s="10" t="s">
        <v>58</v>
      </c>
      <c r="B19" s="11" t="s">
        <v>60</v>
      </c>
      <c r="C19" s="12">
        <v>45101</v>
      </c>
      <c r="D19" s="13" t="s">
        <v>48</v>
      </c>
      <c r="E19" s="14">
        <v>176</v>
      </c>
      <c r="F19" s="14">
        <v>178</v>
      </c>
      <c r="G19" s="14">
        <v>176.001</v>
      </c>
      <c r="H19" s="14">
        <v>179.001</v>
      </c>
      <c r="I19" s="14"/>
      <c r="J19" s="14"/>
      <c r="K19" s="15">
        <v>4</v>
      </c>
      <c r="L19" s="15">
        <v>709.00199999999995</v>
      </c>
      <c r="M19" s="16">
        <v>177.25049999999999</v>
      </c>
      <c r="N19" s="17">
        <v>4</v>
      </c>
      <c r="O19" s="18">
        <v>181.25049999999999</v>
      </c>
    </row>
    <row r="20" spans="1:15" x14ac:dyDescent="0.25">
      <c r="A20" s="10" t="s">
        <v>58</v>
      </c>
      <c r="B20" s="11" t="s">
        <v>60</v>
      </c>
      <c r="C20" s="12">
        <v>45115</v>
      </c>
      <c r="D20" s="13" t="s">
        <v>48</v>
      </c>
      <c r="E20" s="14">
        <v>174</v>
      </c>
      <c r="F20" s="14">
        <v>165</v>
      </c>
      <c r="G20" s="14">
        <v>173</v>
      </c>
      <c r="H20" s="14">
        <v>172</v>
      </c>
      <c r="I20" s="14"/>
      <c r="J20" s="14"/>
      <c r="K20" s="15">
        <v>4</v>
      </c>
      <c r="L20" s="15">
        <v>684</v>
      </c>
      <c r="M20" s="16">
        <v>171</v>
      </c>
      <c r="N20" s="17">
        <v>4</v>
      </c>
      <c r="O20" s="18">
        <v>175</v>
      </c>
    </row>
    <row r="21" spans="1:15" x14ac:dyDescent="0.25">
      <c r="A21" s="10" t="s">
        <v>58</v>
      </c>
      <c r="B21" s="11" t="s">
        <v>60</v>
      </c>
      <c r="C21" s="12">
        <v>45123</v>
      </c>
      <c r="D21" s="13" t="s">
        <v>48</v>
      </c>
      <c r="E21" s="14">
        <v>177</v>
      </c>
      <c r="F21" s="14">
        <v>174</v>
      </c>
      <c r="G21" s="14">
        <v>178.001</v>
      </c>
      <c r="H21" s="14">
        <v>179</v>
      </c>
      <c r="I21" s="14">
        <v>174</v>
      </c>
      <c r="J21" s="14">
        <v>185</v>
      </c>
      <c r="K21" s="15">
        <v>6</v>
      </c>
      <c r="L21" s="15">
        <v>1067.001</v>
      </c>
      <c r="M21" s="16">
        <v>177.83349999999999</v>
      </c>
      <c r="N21" s="17">
        <v>20</v>
      </c>
      <c r="O21" s="18">
        <v>197.83349999999999</v>
      </c>
    </row>
    <row r="22" spans="1:15" x14ac:dyDescent="0.25">
      <c r="A22" s="10" t="s">
        <v>58</v>
      </c>
      <c r="B22" s="11" t="s">
        <v>60</v>
      </c>
      <c r="C22" s="12">
        <v>45129</v>
      </c>
      <c r="D22" s="13" t="s">
        <v>48</v>
      </c>
      <c r="E22" s="14">
        <v>178</v>
      </c>
      <c r="F22" s="14">
        <v>179</v>
      </c>
      <c r="G22" s="14">
        <v>181</v>
      </c>
      <c r="H22" s="14">
        <v>179</v>
      </c>
      <c r="I22" s="14"/>
      <c r="J22" s="14"/>
      <c r="K22" s="15">
        <v>4</v>
      </c>
      <c r="L22" s="15">
        <v>717</v>
      </c>
      <c r="M22" s="16">
        <v>179.25</v>
      </c>
      <c r="N22" s="17">
        <v>2</v>
      </c>
      <c r="O22" s="18">
        <v>181.25</v>
      </c>
    </row>
    <row r="23" spans="1:15" x14ac:dyDescent="0.25">
      <c r="A23" s="10" t="s">
        <v>58</v>
      </c>
      <c r="B23" s="11" t="s">
        <v>60</v>
      </c>
      <c r="C23" s="12">
        <v>45136</v>
      </c>
      <c r="D23" s="13" t="s">
        <v>48</v>
      </c>
      <c r="E23" s="14">
        <v>181</v>
      </c>
      <c r="F23" s="14">
        <v>173.001</v>
      </c>
      <c r="G23" s="14">
        <v>180</v>
      </c>
      <c r="H23" s="14">
        <v>171</v>
      </c>
      <c r="I23" s="14">
        <v>171</v>
      </c>
      <c r="J23" s="14">
        <v>181</v>
      </c>
      <c r="K23" s="15">
        <v>6</v>
      </c>
      <c r="L23" s="15">
        <v>1057.001</v>
      </c>
      <c r="M23" s="16">
        <v>176.16683333333333</v>
      </c>
      <c r="N23" s="17">
        <v>10</v>
      </c>
      <c r="O23" s="18">
        <v>186.16683333333333</v>
      </c>
    </row>
    <row r="24" spans="1:15" x14ac:dyDescent="0.25">
      <c r="A24" s="10" t="s">
        <v>58</v>
      </c>
      <c r="B24" s="11" t="s">
        <v>60</v>
      </c>
      <c r="C24" s="12">
        <v>45139</v>
      </c>
      <c r="D24" s="13" t="s">
        <v>48</v>
      </c>
      <c r="E24" s="14">
        <v>178</v>
      </c>
      <c r="F24" s="14">
        <v>176</v>
      </c>
      <c r="G24" s="14">
        <v>175</v>
      </c>
      <c r="H24" s="14">
        <v>171</v>
      </c>
      <c r="I24" s="14"/>
      <c r="J24" s="14"/>
      <c r="K24" s="15">
        <v>4</v>
      </c>
      <c r="L24" s="15">
        <v>700</v>
      </c>
      <c r="M24" s="16">
        <v>175</v>
      </c>
      <c r="N24" s="17">
        <v>4</v>
      </c>
      <c r="O24" s="18">
        <v>179</v>
      </c>
    </row>
    <row r="25" spans="1:15" x14ac:dyDescent="0.25">
      <c r="A25" s="10" t="s">
        <v>58</v>
      </c>
      <c r="B25" s="11" t="s">
        <v>60</v>
      </c>
      <c r="C25" s="12">
        <v>45150</v>
      </c>
      <c r="D25" s="13" t="s">
        <v>48</v>
      </c>
      <c r="E25" s="14">
        <v>184</v>
      </c>
      <c r="F25" s="14">
        <v>177.001</v>
      </c>
      <c r="G25" s="14">
        <v>172</v>
      </c>
      <c r="H25" s="14">
        <v>182</v>
      </c>
      <c r="I25" s="14"/>
      <c r="J25" s="14"/>
      <c r="K25" s="15">
        <v>4</v>
      </c>
      <c r="L25" s="15">
        <v>715.00099999999998</v>
      </c>
      <c r="M25" s="16">
        <v>178.75024999999999</v>
      </c>
      <c r="N25" s="17">
        <v>11</v>
      </c>
      <c r="O25" s="18">
        <v>189.75024999999999</v>
      </c>
    </row>
    <row r="26" spans="1:15" x14ac:dyDescent="0.25">
      <c r="A26" s="10" t="s">
        <v>58</v>
      </c>
      <c r="B26" s="11" t="s">
        <v>60</v>
      </c>
      <c r="C26" s="12">
        <v>45164</v>
      </c>
      <c r="D26" s="13" t="s">
        <v>48</v>
      </c>
      <c r="E26" s="14">
        <v>180</v>
      </c>
      <c r="F26" s="14">
        <v>176</v>
      </c>
      <c r="G26" s="14">
        <v>177</v>
      </c>
      <c r="H26" s="14">
        <v>173</v>
      </c>
      <c r="I26" s="14"/>
      <c r="J26" s="14"/>
      <c r="K26" s="15">
        <v>4</v>
      </c>
      <c r="L26" s="15">
        <v>706</v>
      </c>
      <c r="M26" s="16">
        <v>176.5</v>
      </c>
      <c r="N26" s="17">
        <v>2</v>
      </c>
      <c r="O26" s="18">
        <v>178.5</v>
      </c>
    </row>
    <row r="27" spans="1:15" x14ac:dyDescent="0.25">
      <c r="A27" s="10" t="s">
        <v>58</v>
      </c>
      <c r="B27" s="11" t="s">
        <v>60</v>
      </c>
      <c r="C27" s="12">
        <v>45178</v>
      </c>
      <c r="D27" s="13" t="s">
        <v>48</v>
      </c>
      <c r="E27" s="14">
        <v>176</v>
      </c>
      <c r="F27" s="14">
        <v>170</v>
      </c>
      <c r="G27" s="14">
        <v>174</v>
      </c>
      <c r="H27" s="14">
        <v>182.001</v>
      </c>
      <c r="I27" s="14"/>
      <c r="J27" s="14"/>
      <c r="K27" s="15">
        <v>4</v>
      </c>
      <c r="L27" s="15">
        <v>702.00099999999998</v>
      </c>
      <c r="M27" s="16">
        <v>175.50024999999999</v>
      </c>
      <c r="N27" s="17">
        <v>4</v>
      </c>
      <c r="O27" s="18">
        <v>179.50024999999999</v>
      </c>
    </row>
    <row r="28" spans="1:15" x14ac:dyDescent="0.25">
      <c r="A28" s="10" t="s">
        <v>58</v>
      </c>
      <c r="B28" s="11" t="s">
        <v>60</v>
      </c>
      <c r="C28" s="12">
        <v>45192</v>
      </c>
      <c r="D28" s="13" t="s">
        <v>48</v>
      </c>
      <c r="E28" s="14">
        <v>179</v>
      </c>
      <c r="F28" s="14">
        <v>175</v>
      </c>
      <c r="G28" s="14">
        <v>180</v>
      </c>
      <c r="H28" s="14">
        <v>171</v>
      </c>
      <c r="I28" s="14"/>
      <c r="J28" s="14"/>
      <c r="K28" s="15">
        <v>4</v>
      </c>
      <c r="L28" s="15">
        <v>705</v>
      </c>
      <c r="M28" s="16">
        <v>176.25</v>
      </c>
      <c r="N28" s="17">
        <v>7</v>
      </c>
      <c r="O28" s="18">
        <v>183.25</v>
      </c>
    </row>
    <row r="29" spans="1:15" x14ac:dyDescent="0.25">
      <c r="A29" s="10" t="s">
        <v>77</v>
      </c>
      <c r="B29" s="11" t="s">
        <v>60</v>
      </c>
      <c r="C29" s="12">
        <v>45199</v>
      </c>
      <c r="D29" s="13" t="s">
        <v>73</v>
      </c>
      <c r="E29" s="14">
        <v>183</v>
      </c>
      <c r="F29" s="14">
        <v>174.00200000000001</v>
      </c>
      <c r="G29" s="14">
        <v>180</v>
      </c>
      <c r="H29" s="14">
        <v>180</v>
      </c>
      <c r="I29" s="14">
        <v>175</v>
      </c>
      <c r="J29" s="14">
        <v>174</v>
      </c>
      <c r="K29" s="15">
        <v>6</v>
      </c>
      <c r="L29" s="15">
        <v>1066.002</v>
      </c>
      <c r="M29" s="16">
        <v>177.667</v>
      </c>
      <c r="N29" s="17">
        <v>4</v>
      </c>
      <c r="O29" s="18">
        <v>181.667</v>
      </c>
    </row>
    <row r="30" spans="1:15" x14ac:dyDescent="0.25">
      <c r="A30" s="10" t="s">
        <v>58</v>
      </c>
      <c r="B30" s="11" t="s">
        <v>60</v>
      </c>
      <c r="C30" s="12">
        <v>45202</v>
      </c>
      <c r="D30" s="13" t="s">
        <v>48</v>
      </c>
      <c r="E30" s="14">
        <v>168</v>
      </c>
      <c r="F30" s="14">
        <v>171</v>
      </c>
      <c r="G30" s="14">
        <v>176.001</v>
      </c>
      <c r="H30" s="14">
        <v>166</v>
      </c>
      <c r="I30" s="14"/>
      <c r="J30" s="14"/>
      <c r="K30" s="15">
        <v>4</v>
      </c>
      <c r="L30" s="15">
        <v>681.00099999999998</v>
      </c>
      <c r="M30" s="16">
        <v>170.25024999999999</v>
      </c>
      <c r="N30" s="17">
        <v>2</v>
      </c>
      <c r="O30" s="18">
        <v>172.25024999999999</v>
      </c>
    </row>
    <row r="31" spans="1:15" x14ac:dyDescent="0.25">
      <c r="A31" s="10" t="s">
        <v>77</v>
      </c>
      <c r="B31" s="11" t="s">
        <v>60</v>
      </c>
      <c r="C31" s="12">
        <v>45213</v>
      </c>
      <c r="D31" s="13" t="s">
        <v>48</v>
      </c>
      <c r="E31" s="14">
        <v>177</v>
      </c>
      <c r="F31" s="14">
        <v>173</v>
      </c>
      <c r="G31" s="14">
        <v>175</v>
      </c>
      <c r="H31" s="14">
        <v>168</v>
      </c>
      <c r="I31" s="14"/>
      <c r="J31" s="14"/>
      <c r="K31" s="15">
        <v>4</v>
      </c>
      <c r="L31" s="15">
        <v>693</v>
      </c>
      <c r="M31" s="16">
        <v>173.25</v>
      </c>
      <c r="N31" s="17">
        <v>2</v>
      </c>
      <c r="O31" s="18">
        <v>175.25</v>
      </c>
    </row>
    <row r="32" spans="1:15" x14ac:dyDescent="0.25">
      <c r="A32" s="10" t="s">
        <v>77</v>
      </c>
      <c r="B32" s="11" t="s">
        <v>60</v>
      </c>
      <c r="C32" s="12">
        <v>45221</v>
      </c>
      <c r="D32" s="13" t="s">
        <v>73</v>
      </c>
      <c r="E32" s="14">
        <v>176</v>
      </c>
      <c r="F32" s="14">
        <v>183</v>
      </c>
      <c r="G32" s="14">
        <v>175</v>
      </c>
      <c r="H32" s="14">
        <v>181</v>
      </c>
      <c r="I32" s="14"/>
      <c r="J32" s="14"/>
      <c r="K32" s="15">
        <v>4</v>
      </c>
      <c r="L32" s="15">
        <v>715</v>
      </c>
      <c r="M32" s="16">
        <v>178.75</v>
      </c>
      <c r="N32" s="17">
        <v>4</v>
      </c>
      <c r="O32" s="18">
        <v>182.75</v>
      </c>
    </row>
    <row r="33" spans="1:15" x14ac:dyDescent="0.25">
      <c r="A33" s="10" t="s">
        <v>77</v>
      </c>
      <c r="B33" s="11" t="s">
        <v>60</v>
      </c>
      <c r="C33" s="12">
        <v>45227</v>
      </c>
      <c r="D33" s="13" t="s">
        <v>48</v>
      </c>
      <c r="E33" s="14">
        <v>176.001</v>
      </c>
      <c r="F33" s="14">
        <v>175</v>
      </c>
      <c r="G33" s="14">
        <v>178</v>
      </c>
      <c r="H33" s="14">
        <v>168</v>
      </c>
      <c r="I33" s="14"/>
      <c r="J33" s="14"/>
      <c r="K33" s="15">
        <v>4</v>
      </c>
      <c r="L33" s="15">
        <v>697.00099999999998</v>
      </c>
      <c r="M33" s="16">
        <v>174.25024999999999</v>
      </c>
      <c r="N33" s="17">
        <v>2</v>
      </c>
      <c r="O33" s="18">
        <v>176.25024999999999</v>
      </c>
    </row>
    <row r="34" spans="1:15" x14ac:dyDescent="0.25">
      <c r="A34" s="10" t="s">
        <v>77</v>
      </c>
      <c r="B34" s="11" t="s">
        <v>60</v>
      </c>
      <c r="C34" s="12">
        <v>45234</v>
      </c>
      <c r="D34" s="13" t="s">
        <v>48</v>
      </c>
      <c r="E34" s="14">
        <v>179</v>
      </c>
      <c r="F34" s="14">
        <v>173</v>
      </c>
      <c r="G34" s="14">
        <v>164</v>
      </c>
      <c r="H34" s="14">
        <v>174</v>
      </c>
      <c r="I34" s="14"/>
      <c r="J34" s="14"/>
      <c r="K34" s="15">
        <v>4</v>
      </c>
      <c r="L34" s="15">
        <v>690</v>
      </c>
      <c r="M34" s="16">
        <v>172.5</v>
      </c>
      <c r="N34" s="17">
        <v>2</v>
      </c>
      <c r="O34" s="18">
        <v>174.5</v>
      </c>
    </row>
    <row r="35" spans="1:15" x14ac:dyDescent="0.25">
      <c r="A35" s="10" t="s">
        <v>77</v>
      </c>
      <c r="B35" s="11" t="s">
        <v>60</v>
      </c>
      <c r="C35" s="12">
        <v>45241</v>
      </c>
      <c r="D35" s="13" t="s">
        <v>73</v>
      </c>
      <c r="E35" s="14">
        <v>171.001</v>
      </c>
      <c r="F35" s="14">
        <v>173</v>
      </c>
      <c r="G35" s="14">
        <v>177</v>
      </c>
      <c r="H35" s="14">
        <v>178</v>
      </c>
      <c r="I35" s="14">
        <v>183</v>
      </c>
      <c r="J35" s="14">
        <v>177.001</v>
      </c>
      <c r="K35" s="15">
        <v>6</v>
      </c>
      <c r="L35" s="15">
        <v>1059.002</v>
      </c>
      <c r="M35" s="16">
        <v>176.50033333333332</v>
      </c>
      <c r="N35" s="17">
        <v>4</v>
      </c>
      <c r="O35" s="18">
        <v>180.50033333333332</v>
      </c>
    </row>
    <row r="37" spans="1:15" x14ac:dyDescent="0.25">
      <c r="K37" s="8">
        <f>SUM(K2:K36)</f>
        <v>146</v>
      </c>
      <c r="L37" s="8">
        <f>SUM(L2:L36)</f>
        <v>25987.019000000004</v>
      </c>
      <c r="M37" s="9">
        <f>SUM(L37/K37)</f>
        <v>177.99328082191784</v>
      </c>
      <c r="N37" s="8">
        <f>SUM(N2:N36)</f>
        <v>201</v>
      </c>
      <c r="O37" s="9">
        <f>SUM(M37+N37)</f>
        <v>378.99328082191784</v>
      </c>
    </row>
    <row r="40" spans="1:15" ht="30" x14ac:dyDescent="0.25">
      <c r="A40" s="1" t="s">
        <v>1</v>
      </c>
      <c r="B40" s="2" t="s">
        <v>2</v>
      </c>
      <c r="C40" s="2" t="s">
        <v>3</v>
      </c>
      <c r="D40" s="3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3" t="s">
        <v>12</v>
      </c>
      <c r="M40" s="5" t="s">
        <v>13</v>
      </c>
      <c r="N40" s="2" t="s">
        <v>14</v>
      </c>
      <c r="O40" s="6" t="s">
        <v>15</v>
      </c>
    </row>
    <row r="41" spans="1:15" x14ac:dyDescent="0.25">
      <c r="A41" s="10" t="s">
        <v>54</v>
      </c>
      <c r="B41" s="11" t="s">
        <v>60</v>
      </c>
      <c r="C41" s="12">
        <v>45102</v>
      </c>
      <c r="D41" s="59" t="s">
        <v>73</v>
      </c>
      <c r="E41" s="14">
        <v>191</v>
      </c>
      <c r="F41" s="14">
        <v>187</v>
      </c>
      <c r="G41" s="14">
        <v>185</v>
      </c>
      <c r="H41" s="14">
        <v>188</v>
      </c>
      <c r="I41" s="14"/>
      <c r="J41" s="14"/>
      <c r="K41" s="15">
        <v>4</v>
      </c>
      <c r="L41" s="15">
        <v>751</v>
      </c>
      <c r="M41" s="16">
        <v>187.75</v>
      </c>
      <c r="N41" s="17">
        <v>4</v>
      </c>
      <c r="O41" s="18">
        <v>191.75</v>
      </c>
    </row>
    <row r="42" spans="1:15" x14ac:dyDescent="0.25">
      <c r="M42"/>
      <c r="O42"/>
    </row>
    <row r="43" spans="1:15" x14ac:dyDescent="0.25">
      <c r="K43" s="8">
        <f>SUM(K41:K42)</f>
        <v>4</v>
      </c>
      <c r="L43" s="8">
        <f>SUM(L41:L42)</f>
        <v>751</v>
      </c>
      <c r="M43" s="7">
        <f>SUM(L43/K43)</f>
        <v>187.75</v>
      </c>
      <c r="N43" s="8">
        <f>SUM(N41:N42)</f>
        <v>4</v>
      </c>
      <c r="O43" s="9">
        <f>SUM(M43+N43)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5_1"/>
    <protectedRange algorithmName="SHA-512" hashValue="ON39YdpmFHfN9f47KpiRvqrKx0V9+erV1CNkpWzYhW/Qyc6aT8rEyCrvauWSYGZK2ia3o7vd3akF07acHAFpOA==" saltValue="yVW9XmDwTqEnmpSGai0KYg==" spinCount="100000" sqref="C2" name="Range1_1_3_1_1"/>
    <protectedRange algorithmName="SHA-512" hashValue="ON39YdpmFHfN9f47KpiRvqrKx0V9+erV1CNkpWzYhW/Qyc6aT8rEyCrvauWSYGZK2ia3o7vd3akF07acHAFpOA==" saltValue="yVW9XmDwTqEnmpSGai0KYg==" spinCount="100000" sqref="E3:J3 B3:C3" name="Range1_5_1_1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5:J5 B5:C5" name="Range1_5_3"/>
    <protectedRange algorithmName="SHA-512" hashValue="ON39YdpmFHfN9f47KpiRvqrKx0V9+erV1CNkpWzYhW/Qyc6aT8rEyCrvauWSYGZK2ia3o7vd3akF07acHAFpOA==" saltValue="yVW9XmDwTqEnmpSGai0KYg==" spinCount="100000" sqref="D5" name="Range1_1_3_4"/>
    <protectedRange algorithmName="SHA-512" hashValue="ON39YdpmFHfN9f47KpiRvqrKx0V9+erV1CNkpWzYhW/Qyc6aT8rEyCrvauWSYGZK2ia3o7vd3akF07acHAFpOA==" saltValue="yVW9XmDwTqEnmpSGai0KYg==" spinCount="100000" sqref="B40" name="Range1_2_1"/>
    <protectedRange algorithmName="SHA-512" hashValue="ON39YdpmFHfN9f47KpiRvqrKx0V9+erV1CNkpWzYhW/Qyc6aT8rEyCrvauWSYGZK2ia3o7vd3akF07acHAFpOA==" saltValue="yVW9XmDwTqEnmpSGai0KYg==" spinCount="100000" sqref="B33:C33 E33:J33" name="Range1_5"/>
    <protectedRange algorithmName="SHA-512" hashValue="ON39YdpmFHfN9f47KpiRvqrKx0V9+erV1CNkpWzYhW/Qyc6aT8rEyCrvauWSYGZK2ia3o7vd3akF07acHAFpOA==" saltValue="yVW9XmDwTqEnmpSGai0KYg==" spinCount="100000" sqref="D33" name="Range1_1_5"/>
  </protectedRanges>
  <hyperlinks>
    <hyperlink ref="Q1" location="'Texas 2023'!A1" display="Back to Ranking" xr:uid="{4F2458FA-4059-4D78-9DE8-D8553594A4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EB07EC-FA66-4F95-94E2-DC1883333B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DE6994-720C-4D5F-9A74-B641D452D6F2}">
          <x14:formula1>
            <xm:f>'C:\Users\abra2\Desktop\ABRA Files and More\AUTO BENCH REST ASSOCIATION FILE\ABRA 2019\Georgia\[Georgia Results 01 19 20.xlsm]DATA SHEET'!#REF!</xm:f>
          </x14:formula1>
          <xm:sqref>B40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DEB9-F646-4F06-8F28-0EA36AFAAEF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104</v>
      </c>
      <c r="C2" s="12">
        <v>45158</v>
      </c>
      <c r="D2" s="13" t="s">
        <v>73</v>
      </c>
      <c r="E2" s="14">
        <v>126</v>
      </c>
      <c r="F2" s="14">
        <v>167</v>
      </c>
      <c r="G2" s="14">
        <v>164</v>
      </c>
      <c r="H2" s="14">
        <v>162</v>
      </c>
      <c r="I2" s="14"/>
      <c r="J2" s="14"/>
      <c r="K2" s="15">
        <v>4</v>
      </c>
      <c r="L2" s="15">
        <v>619</v>
      </c>
      <c r="M2" s="16">
        <v>154.75</v>
      </c>
      <c r="N2" s="17">
        <v>3</v>
      </c>
      <c r="O2" s="18">
        <v>157.75</v>
      </c>
    </row>
    <row r="4" spans="1:17" x14ac:dyDescent="0.25">
      <c r="K4" s="8">
        <f>SUM(K2:K3)</f>
        <v>4</v>
      </c>
      <c r="L4" s="8">
        <f>SUM(L2:L3)</f>
        <v>619</v>
      </c>
      <c r="M4" s="7">
        <f>SUM(L4/K4)</f>
        <v>154.75</v>
      </c>
      <c r="N4" s="8">
        <f>SUM(N2:N3)</f>
        <v>3</v>
      </c>
      <c r="O4" s="9">
        <f>SUM(M4+N4)</f>
        <v>157.75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0F3E611B-9F93-4E98-87D8-7EE1171A27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119594-038B-4F00-B66A-0AD03610A6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D775-A54D-4D17-B933-EF4B63CEF82B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76</v>
      </c>
      <c r="B2" s="11" t="s">
        <v>106</v>
      </c>
      <c r="C2" s="12">
        <v>45174</v>
      </c>
      <c r="D2" s="13" t="s">
        <v>48</v>
      </c>
      <c r="E2" s="14">
        <v>94</v>
      </c>
      <c r="F2" s="14">
        <v>142</v>
      </c>
      <c r="G2" s="14">
        <v>110</v>
      </c>
      <c r="H2" s="14">
        <v>101</v>
      </c>
      <c r="I2" s="14"/>
      <c r="J2" s="14"/>
      <c r="K2" s="15">
        <v>4</v>
      </c>
      <c r="L2" s="15">
        <v>447</v>
      </c>
      <c r="M2" s="16">
        <v>111.75</v>
      </c>
      <c r="N2" s="17">
        <v>3</v>
      </c>
      <c r="O2" s="18">
        <v>114.75</v>
      </c>
    </row>
    <row r="4" spans="1:17" x14ac:dyDescent="0.25">
      <c r="K4" s="8">
        <f>SUM(K2:K3)</f>
        <v>4</v>
      </c>
      <c r="L4" s="8">
        <f>SUM(L2:L3)</f>
        <v>447</v>
      </c>
      <c r="M4" s="7">
        <f>SUM(L4/K4)</f>
        <v>111.75</v>
      </c>
      <c r="N4" s="8">
        <f>SUM(N2:N3)</f>
        <v>3</v>
      </c>
      <c r="O4" s="9">
        <f>SUM(M4+N4)</f>
        <v>114.75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AB709611-B75C-4F96-8BB5-DD65DC8D7B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BAC1E7-A8DA-4EC1-ACDD-F552E8B5B4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928A-876A-449E-80EA-70954C140290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107</v>
      </c>
      <c r="C2" s="12">
        <v>45188</v>
      </c>
      <c r="D2" s="13" t="s">
        <v>73</v>
      </c>
      <c r="E2" s="14">
        <v>194</v>
      </c>
      <c r="F2" s="14">
        <v>191</v>
      </c>
      <c r="G2" s="14">
        <v>192</v>
      </c>
      <c r="H2" s="14">
        <v>193</v>
      </c>
      <c r="I2" s="14"/>
      <c r="J2" s="14"/>
      <c r="K2" s="15">
        <v>4</v>
      </c>
      <c r="L2" s="15">
        <v>770</v>
      </c>
      <c r="M2" s="16">
        <v>192.5</v>
      </c>
      <c r="N2" s="17">
        <v>4</v>
      </c>
      <c r="O2" s="18">
        <v>196.5</v>
      </c>
    </row>
    <row r="4" spans="1:17" x14ac:dyDescent="0.25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4</v>
      </c>
      <c r="O4" s="9">
        <f>SUM(M4+N4)</f>
        <v>196.5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0" t="s">
        <v>77</v>
      </c>
      <c r="B8" s="11" t="s">
        <v>107</v>
      </c>
      <c r="C8" s="12">
        <v>45193</v>
      </c>
      <c r="D8" s="13" t="s">
        <v>73</v>
      </c>
      <c r="E8" s="14">
        <v>181</v>
      </c>
      <c r="F8" s="14">
        <v>185</v>
      </c>
      <c r="G8" s="14">
        <v>180</v>
      </c>
      <c r="H8" s="14">
        <v>188</v>
      </c>
      <c r="I8" s="14"/>
      <c r="J8" s="14"/>
      <c r="K8" s="15">
        <v>4</v>
      </c>
      <c r="L8" s="15">
        <v>734</v>
      </c>
      <c r="M8" s="16">
        <v>183.5</v>
      </c>
      <c r="N8" s="17">
        <v>3</v>
      </c>
      <c r="O8" s="18">
        <v>186.5</v>
      </c>
    </row>
    <row r="9" spans="1:17" x14ac:dyDescent="0.25">
      <c r="A9" s="10" t="s">
        <v>77</v>
      </c>
      <c r="B9" s="11" t="s">
        <v>107</v>
      </c>
      <c r="C9" s="12">
        <v>45216</v>
      </c>
      <c r="D9" s="13" t="s">
        <v>73</v>
      </c>
      <c r="E9" s="14">
        <v>183</v>
      </c>
      <c r="F9" s="14">
        <v>184</v>
      </c>
      <c r="G9" s="14">
        <v>187</v>
      </c>
      <c r="H9" s="14">
        <v>184</v>
      </c>
      <c r="I9" s="14"/>
      <c r="J9" s="14"/>
      <c r="K9" s="15">
        <v>4</v>
      </c>
      <c r="L9" s="15">
        <v>738</v>
      </c>
      <c r="M9" s="16">
        <v>184.5</v>
      </c>
      <c r="N9" s="17">
        <v>13</v>
      </c>
      <c r="O9" s="18">
        <v>197.5</v>
      </c>
    </row>
    <row r="11" spans="1:17" x14ac:dyDescent="0.25">
      <c r="K11" s="8">
        <f>SUM(K8:K10)</f>
        <v>8</v>
      </c>
      <c r="L11" s="8">
        <f>SUM(L8:L10)</f>
        <v>1472</v>
      </c>
      <c r="M11" s="7">
        <f>SUM(L11/K11)</f>
        <v>184</v>
      </c>
      <c r="N11" s="8">
        <f>SUM(N8:N10)</f>
        <v>16</v>
      </c>
      <c r="O11" s="9">
        <f>SUM(M11+N11)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 B7" name="Range1_2"/>
    <protectedRange algorithmName="SHA-512" hashValue="ON39YdpmFHfN9f47KpiRvqrKx0V9+erV1CNkpWzYhW/Qyc6aT8rEyCrvauWSYGZK2ia3o7vd3akF07acHAFpOA==" saltValue="yVW9XmDwTqEnmpSGai0KYg==" spinCount="100000" sqref="A2" name="Range1"/>
  </protectedRanges>
  <hyperlinks>
    <hyperlink ref="Q1" location="'Texas 2023'!A1" display="Back to Ranking" xr:uid="{00C9592B-69C4-4E1E-9444-14862E7A65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81BFEC-2125-4BBB-8976-AA695F54C2C9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BB0B-D2FD-4DFA-A1DA-78DB1E1E6DD8}"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76</v>
      </c>
      <c r="B2" s="11" t="s">
        <v>102</v>
      </c>
      <c r="C2" s="12">
        <v>45097</v>
      </c>
      <c r="D2" s="13" t="s">
        <v>73</v>
      </c>
      <c r="E2" s="14">
        <v>167</v>
      </c>
      <c r="F2" s="14">
        <v>165</v>
      </c>
      <c r="G2" s="14">
        <v>178</v>
      </c>
      <c r="H2" s="14">
        <v>172</v>
      </c>
      <c r="I2" s="14"/>
      <c r="J2" s="14"/>
      <c r="K2" s="15">
        <v>4</v>
      </c>
      <c r="L2" s="15">
        <v>682</v>
      </c>
      <c r="M2" s="16">
        <v>170.5</v>
      </c>
      <c r="N2" s="17">
        <v>4</v>
      </c>
      <c r="O2" s="18">
        <v>174.5</v>
      </c>
    </row>
    <row r="3" spans="1:17" x14ac:dyDescent="0.25">
      <c r="A3" s="10" t="s">
        <v>76</v>
      </c>
      <c r="B3" s="11" t="s">
        <v>102</v>
      </c>
      <c r="C3" s="12">
        <v>45125</v>
      </c>
      <c r="D3" s="59" t="s">
        <v>73</v>
      </c>
      <c r="E3" s="14">
        <v>176</v>
      </c>
      <c r="F3" s="14">
        <v>184</v>
      </c>
      <c r="G3" s="14">
        <v>176</v>
      </c>
      <c r="H3" s="14">
        <v>172</v>
      </c>
      <c r="I3" s="14"/>
      <c r="J3" s="14"/>
      <c r="K3" s="15">
        <v>4</v>
      </c>
      <c r="L3" s="15">
        <v>708</v>
      </c>
      <c r="M3" s="16">
        <v>177</v>
      </c>
      <c r="N3" s="17">
        <v>4</v>
      </c>
      <c r="O3" s="18">
        <v>181</v>
      </c>
    </row>
    <row r="4" spans="1:17" x14ac:dyDescent="0.25">
      <c r="A4" s="10" t="s">
        <v>76</v>
      </c>
      <c r="B4" s="11" t="s">
        <v>102</v>
      </c>
      <c r="C4" s="12">
        <v>45130</v>
      </c>
      <c r="D4" s="59" t="s">
        <v>73</v>
      </c>
      <c r="E4" s="14">
        <v>172</v>
      </c>
      <c r="F4" s="14">
        <v>175</v>
      </c>
      <c r="G4" s="14">
        <v>184</v>
      </c>
      <c r="H4" s="14">
        <v>189</v>
      </c>
      <c r="I4" s="14"/>
      <c r="J4" s="14"/>
      <c r="K4" s="15">
        <v>4</v>
      </c>
      <c r="L4" s="15">
        <v>720</v>
      </c>
      <c r="M4" s="16">
        <v>180</v>
      </c>
      <c r="N4" s="17">
        <v>4</v>
      </c>
      <c r="O4" s="18">
        <v>184</v>
      </c>
    </row>
    <row r="5" spans="1:17" x14ac:dyDescent="0.25">
      <c r="A5" s="10" t="s">
        <v>76</v>
      </c>
      <c r="B5" s="11" t="s">
        <v>102</v>
      </c>
      <c r="C5" s="12">
        <v>45153</v>
      </c>
      <c r="D5" s="59" t="s">
        <v>73</v>
      </c>
      <c r="E5" s="14">
        <v>175</v>
      </c>
      <c r="F5" s="14">
        <v>171</v>
      </c>
      <c r="G5" s="14">
        <v>170</v>
      </c>
      <c r="H5" s="14">
        <v>180</v>
      </c>
      <c r="I5" s="14"/>
      <c r="J5" s="14"/>
      <c r="K5" s="15">
        <v>4</v>
      </c>
      <c r="L5" s="15">
        <v>696</v>
      </c>
      <c r="M5" s="16">
        <v>174</v>
      </c>
      <c r="N5" s="17">
        <v>4</v>
      </c>
      <c r="O5" s="18">
        <v>178</v>
      </c>
    </row>
    <row r="6" spans="1:17" x14ac:dyDescent="0.25">
      <c r="A6" s="10" t="s">
        <v>76</v>
      </c>
      <c r="B6" s="11" t="s">
        <v>102</v>
      </c>
      <c r="C6" s="12">
        <v>45158</v>
      </c>
      <c r="D6" s="59" t="s">
        <v>73</v>
      </c>
      <c r="E6" s="14">
        <v>182</v>
      </c>
      <c r="F6" s="14">
        <v>185</v>
      </c>
      <c r="G6" s="14">
        <v>185</v>
      </c>
      <c r="H6" s="14">
        <v>181</v>
      </c>
      <c r="I6" s="14"/>
      <c r="J6" s="14"/>
      <c r="K6" s="15">
        <v>4</v>
      </c>
      <c r="L6" s="15">
        <v>733</v>
      </c>
      <c r="M6" s="16">
        <v>183.25</v>
      </c>
      <c r="N6" s="17">
        <v>4</v>
      </c>
      <c r="O6" s="18">
        <v>187.25</v>
      </c>
    </row>
    <row r="7" spans="1:17" x14ac:dyDescent="0.25">
      <c r="A7" s="10" t="s">
        <v>76</v>
      </c>
      <c r="B7" s="11" t="s">
        <v>102</v>
      </c>
      <c r="C7" s="12">
        <v>45188</v>
      </c>
      <c r="D7" s="59" t="s">
        <v>73</v>
      </c>
      <c r="E7" s="14">
        <v>177</v>
      </c>
      <c r="F7" s="14">
        <v>175</v>
      </c>
      <c r="G7" s="14">
        <v>179</v>
      </c>
      <c r="H7" s="14">
        <v>178</v>
      </c>
      <c r="I7" s="14"/>
      <c r="J7" s="14"/>
      <c r="K7" s="15">
        <v>4</v>
      </c>
      <c r="L7" s="15">
        <v>709</v>
      </c>
      <c r="M7" s="16">
        <v>177.25</v>
      </c>
      <c r="N7" s="17">
        <v>4</v>
      </c>
      <c r="O7" s="18">
        <v>181.25</v>
      </c>
    </row>
    <row r="8" spans="1:17" x14ac:dyDescent="0.25">
      <c r="A8" s="10" t="s">
        <v>76</v>
      </c>
      <c r="B8" s="11" t="s">
        <v>102</v>
      </c>
      <c r="C8" s="12">
        <v>45193</v>
      </c>
      <c r="D8" s="59" t="s">
        <v>73</v>
      </c>
      <c r="E8" s="14">
        <v>182</v>
      </c>
      <c r="F8" s="14">
        <v>188</v>
      </c>
      <c r="G8" s="14">
        <v>182</v>
      </c>
      <c r="H8" s="14">
        <v>181</v>
      </c>
      <c r="I8" s="14"/>
      <c r="J8" s="14"/>
      <c r="K8" s="15">
        <v>4</v>
      </c>
      <c r="L8" s="15">
        <v>733</v>
      </c>
      <c r="M8" s="16">
        <v>183.25</v>
      </c>
      <c r="N8" s="17">
        <v>3</v>
      </c>
      <c r="O8" s="18">
        <v>186.25</v>
      </c>
    </row>
    <row r="9" spans="1:17" x14ac:dyDescent="0.25">
      <c r="A9" s="10" t="s">
        <v>76</v>
      </c>
      <c r="B9" s="11" t="s">
        <v>102</v>
      </c>
      <c r="C9" s="12">
        <v>45216</v>
      </c>
      <c r="D9" s="59" t="s">
        <v>73</v>
      </c>
      <c r="E9" s="14">
        <v>186</v>
      </c>
      <c r="F9" s="14">
        <v>177</v>
      </c>
      <c r="G9" s="14">
        <v>186</v>
      </c>
      <c r="H9" s="14">
        <v>183</v>
      </c>
      <c r="I9" s="14"/>
      <c r="J9" s="14"/>
      <c r="K9" s="15">
        <v>4</v>
      </c>
      <c r="L9" s="15">
        <v>732</v>
      </c>
      <c r="M9" s="16">
        <v>183</v>
      </c>
      <c r="N9" s="17">
        <v>3</v>
      </c>
      <c r="O9" s="18">
        <v>186</v>
      </c>
    </row>
    <row r="10" spans="1:17" x14ac:dyDescent="0.25">
      <c r="A10" s="10" t="s">
        <v>76</v>
      </c>
      <c r="B10" s="11" t="s">
        <v>102</v>
      </c>
      <c r="C10" s="12">
        <v>45221</v>
      </c>
      <c r="D10" s="59" t="s">
        <v>73</v>
      </c>
      <c r="E10" s="14">
        <v>181</v>
      </c>
      <c r="F10" s="14">
        <v>182</v>
      </c>
      <c r="G10" s="14">
        <v>189</v>
      </c>
      <c r="H10" s="14">
        <v>184</v>
      </c>
      <c r="I10" s="14"/>
      <c r="J10" s="14"/>
      <c r="K10" s="15">
        <v>4</v>
      </c>
      <c r="L10" s="15">
        <v>736</v>
      </c>
      <c r="M10" s="16">
        <v>184</v>
      </c>
      <c r="N10" s="17">
        <v>4</v>
      </c>
      <c r="O10" s="18">
        <v>188</v>
      </c>
    </row>
    <row r="12" spans="1:17" x14ac:dyDescent="0.25">
      <c r="K12" s="8">
        <f>SUM(K2:K11)</f>
        <v>36</v>
      </c>
      <c r="L12" s="8">
        <f>SUM(L2:L11)</f>
        <v>6449</v>
      </c>
      <c r="M12" s="7">
        <f>SUM(L12/K12)</f>
        <v>179.13888888888889</v>
      </c>
      <c r="N12" s="8">
        <f>SUM(N2:N11)</f>
        <v>34</v>
      </c>
      <c r="O12" s="9">
        <f>SUM(M12+N12)</f>
        <v>213.13888888888889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0" t="s">
        <v>77</v>
      </c>
      <c r="B16" s="11" t="s">
        <v>102</v>
      </c>
      <c r="C16" s="12">
        <v>45241</v>
      </c>
      <c r="D16" s="13" t="s">
        <v>73</v>
      </c>
      <c r="E16" s="14">
        <v>178</v>
      </c>
      <c r="F16" s="14">
        <v>181.001</v>
      </c>
      <c r="G16" s="14">
        <v>176</v>
      </c>
      <c r="H16" s="14">
        <v>169</v>
      </c>
      <c r="I16" s="14">
        <v>180</v>
      </c>
      <c r="J16" s="14">
        <v>177</v>
      </c>
      <c r="K16" s="15">
        <v>6</v>
      </c>
      <c r="L16" s="15">
        <v>1061.001</v>
      </c>
      <c r="M16" s="16">
        <v>176.83349999999999</v>
      </c>
      <c r="N16" s="17">
        <v>6</v>
      </c>
      <c r="O16" s="18">
        <v>182.83349999999999</v>
      </c>
    </row>
    <row r="18" spans="11:15" x14ac:dyDescent="0.25">
      <c r="K18" s="8">
        <f>SUM(K16:K17)</f>
        <v>6</v>
      </c>
      <c r="L18" s="8">
        <f>SUM(L16:L17)</f>
        <v>1061.001</v>
      </c>
      <c r="M18" s="7">
        <f>SUM(L18/K18)</f>
        <v>176.83349999999999</v>
      </c>
      <c r="N18" s="8">
        <f>SUM(N16:N17)</f>
        <v>6</v>
      </c>
      <c r="O18" s="9">
        <f>SUM(M18+N18)</f>
        <v>182.83349999999999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</protectedRanges>
  <hyperlinks>
    <hyperlink ref="Q1" location="'Texas 2023'!A1" display="Back to Ranking" xr:uid="{F7AA5321-D943-4F04-939E-31AB12CDCC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624661-C567-4504-B396-AF4F8CECDDE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013C-3DEC-4633-AF7E-2D712530DE62}">
  <sheetPr codeName="Sheet26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35</v>
      </c>
      <c r="C2" s="12">
        <v>44940</v>
      </c>
      <c r="D2" s="13" t="s">
        <v>27</v>
      </c>
      <c r="E2" s="14">
        <v>179</v>
      </c>
      <c r="F2" s="14">
        <v>181</v>
      </c>
      <c r="G2" s="14">
        <v>178</v>
      </c>
      <c r="H2" s="14">
        <v>172</v>
      </c>
      <c r="I2" s="14"/>
      <c r="J2" s="14"/>
      <c r="K2" s="15">
        <v>4</v>
      </c>
      <c r="L2" s="15">
        <v>710</v>
      </c>
      <c r="M2" s="16">
        <v>177.5</v>
      </c>
      <c r="N2" s="17">
        <v>2</v>
      </c>
      <c r="O2" s="18">
        <v>179.5</v>
      </c>
    </row>
    <row r="3" spans="1:17" x14ac:dyDescent="0.25">
      <c r="A3" s="10" t="s">
        <v>22</v>
      </c>
      <c r="B3" s="11" t="s">
        <v>35</v>
      </c>
      <c r="C3" s="12">
        <v>45115</v>
      </c>
      <c r="D3" s="13" t="s">
        <v>27</v>
      </c>
      <c r="E3" s="14">
        <v>172</v>
      </c>
      <c r="F3" s="14">
        <v>171</v>
      </c>
      <c r="G3" s="14">
        <v>163</v>
      </c>
      <c r="H3" s="14">
        <v>175</v>
      </c>
      <c r="I3" s="14"/>
      <c r="J3" s="14"/>
      <c r="K3" s="15">
        <v>4</v>
      </c>
      <c r="L3" s="15">
        <v>681</v>
      </c>
      <c r="M3" s="16">
        <v>170.25</v>
      </c>
      <c r="N3" s="17">
        <v>3</v>
      </c>
      <c r="O3" s="18">
        <v>173.25</v>
      </c>
    </row>
    <row r="5" spans="1:17" x14ac:dyDescent="0.25">
      <c r="K5" s="8">
        <f>SUM(K2:K4)</f>
        <v>8</v>
      </c>
      <c r="L5" s="8">
        <f>SUM(L2:L4)</f>
        <v>1391</v>
      </c>
      <c r="M5" s="7">
        <f>SUM(L5/K5)</f>
        <v>173.875</v>
      </c>
      <c r="N5" s="8">
        <f>SUM(N2:N4)</f>
        <v>5</v>
      </c>
      <c r="O5" s="9">
        <f>SUM(M5+N5)</f>
        <v>178.875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" name="Range1"/>
  </protectedRanges>
  <conditionalFormatting sqref="I2">
    <cfRule type="top10" dxfId="27" priority="8" rank="1"/>
  </conditionalFormatting>
  <conditionalFormatting sqref="I3">
    <cfRule type="top10" dxfId="26" priority="2" rank="1"/>
  </conditionalFormatting>
  <conditionalFormatting sqref="J2">
    <cfRule type="top10" dxfId="25" priority="7" rank="1"/>
  </conditionalFormatting>
  <conditionalFormatting sqref="J3">
    <cfRule type="top10" dxfId="24" priority="1" rank="1"/>
  </conditionalFormatting>
  <hyperlinks>
    <hyperlink ref="Q1" location="'Texas 2023'!A1" display="Back to Ranking" xr:uid="{949AF6FA-9257-4911-B89A-8DA614273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384B5-2F0F-4C60-A0C4-C7C96D91C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766C-7CCF-4E5E-8E7E-F36D88C0157C}">
  <sheetPr codeName="Sheet5"/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62</v>
      </c>
      <c r="C2" s="12">
        <v>44996</v>
      </c>
      <c r="D2" s="13" t="s">
        <v>48</v>
      </c>
      <c r="E2" s="14">
        <v>192</v>
      </c>
      <c r="F2" s="14">
        <v>186.001</v>
      </c>
      <c r="G2" s="14">
        <v>186</v>
      </c>
      <c r="H2" s="14">
        <v>176</v>
      </c>
      <c r="I2" s="14"/>
      <c r="J2" s="14"/>
      <c r="K2" s="15">
        <v>4</v>
      </c>
      <c r="L2" s="15">
        <v>740.00099999999998</v>
      </c>
      <c r="M2" s="16">
        <v>185.00024999999999</v>
      </c>
      <c r="N2" s="17">
        <v>9</v>
      </c>
      <c r="O2" s="18">
        <v>194.00024999999999</v>
      </c>
    </row>
    <row r="3" spans="1:17" x14ac:dyDescent="0.25">
      <c r="A3" s="10" t="s">
        <v>54</v>
      </c>
      <c r="B3" s="11" t="s">
        <v>62</v>
      </c>
      <c r="C3" s="12">
        <v>45010</v>
      </c>
      <c r="D3" s="13" t="s">
        <v>48</v>
      </c>
      <c r="E3" s="14">
        <v>192</v>
      </c>
      <c r="F3" s="14">
        <v>182</v>
      </c>
      <c r="G3" s="14">
        <v>183</v>
      </c>
      <c r="H3" s="14">
        <v>183</v>
      </c>
      <c r="I3" s="14"/>
      <c r="J3" s="14"/>
      <c r="K3" s="15">
        <v>4</v>
      </c>
      <c r="L3" s="15">
        <v>740</v>
      </c>
      <c r="M3" s="16">
        <v>185</v>
      </c>
      <c r="N3" s="17">
        <v>6</v>
      </c>
      <c r="O3" s="18">
        <v>191</v>
      </c>
    </row>
    <row r="4" spans="1:17" x14ac:dyDescent="0.25">
      <c r="A4" s="10" t="s">
        <v>54</v>
      </c>
      <c r="B4" s="11" t="s">
        <v>62</v>
      </c>
      <c r="C4" s="12">
        <v>45020</v>
      </c>
      <c r="D4" s="13" t="s">
        <v>48</v>
      </c>
      <c r="E4" s="14">
        <v>189</v>
      </c>
      <c r="F4" s="14">
        <v>191</v>
      </c>
      <c r="G4" s="14">
        <v>189.0001</v>
      </c>
      <c r="H4" s="14">
        <v>188.001</v>
      </c>
      <c r="I4" s="14"/>
      <c r="J4" s="14"/>
      <c r="K4" s="15">
        <v>4</v>
      </c>
      <c r="L4" s="15">
        <v>757.00109999999995</v>
      </c>
      <c r="M4" s="16">
        <v>189.25027499999999</v>
      </c>
      <c r="N4" s="17">
        <v>7</v>
      </c>
      <c r="O4" s="18">
        <v>196.25027499999999</v>
      </c>
    </row>
    <row r="5" spans="1:17" x14ac:dyDescent="0.25">
      <c r="A5" s="10" t="s">
        <v>54</v>
      </c>
      <c r="B5" s="11" t="s">
        <v>62</v>
      </c>
      <c r="C5" s="12">
        <v>45024</v>
      </c>
      <c r="D5" s="13" t="s">
        <v>48</v>
      </c>
      <c r="E5" s="14">
        <v>190</v>
      </c>
      <c r="F5" s="14">
        <v>189</v>
      </c>
      <c r="G5" s="14">
        <v>193</v>
      </c>
      <c r="H5" s="14">
        <v>192</v>
      </c>
      <c r="I5" s="14"/>
      <c r="J5" s="14"/>
      <c r="K5" s="15">
        <v>4</v>
      </c>
      <c r="L5" s="15">
        <v>764</v>
      </c>
      <c r="M5" s="16">
        <v>191</v>
      </c>
      <c r="N5" s="17">
        <v>6</v>
      </c>
      <c r="O5" s="18">
        <v>197</v>
      </c>
    </row>
    <row r="6" spans="1:17" x14ac:dyDescent="0.25">
      <c r="A6" s="10" t="s">
        <v>54</v>
      </c>
      <c r="B6" s="11" t="s">
        <v>62</v>
      </c>
      <c r="C6" s="12">
        <v>45038</v>
      </c>
      <c r="D6" s="13" t="s">
        <v>48</v>
      </c>
      <c r="E6" s="14">
        <v>180</v>
      </c>
      <c r="F6" s="14">
        <v>184</v>
      </c>
      <c r="G6" s="14">
        <v>177</v>
      </c>
      <c r="H6" s="14">
        <v>185</v>
      </c>
      <c r="I6" s="14"/>
      <c r="J6" s="14"/>
      <c r="K6" s="15">
        <v>4</v>
      </c>
      <c r="L6" s="15">
        <v>726</v>
      </c>
      <c r="M6" s="16">
        <v>181.5</v>
      </c>
      <c r="N6" s="17">
        <v>3</v>
      </c>
      <c r="O6" s="18">
        <v>184.5</v>
      </c>
    </row>
    <row r="7" spans="1:17" x14ac:dyDescent="0.25">
      <c r="A7" s="10" t="s">
        <v>54</v>
      </c>
      <c r="B7" s="11" t="s">
        <v>62</v>
      </c>
      <c r="C7" s="12">
        <v>45048</v>
      </c>
      <c r="D7" s="13" t="s">
        <v>48</v>
      </c>
      <c r="E7" s="14">
        <v>191</v>
      </c>
      <c r="F7" s="14">
        <v>188</v>
      </c>
      <c r="G7" s="14">
        <v>192</v>
      </c>
      <c r="H7" s="14">
        <v>188</v>
      </c>
      <c r="I7" s="14"/>
      <c r="J7" s="14"/>
      <c r="K7" s="15">
        <v>4</v>
      </c>
      <c r="L7" s="15">
        <v>759</v>
      </c>
      <c r="M7" s="16">
        <v>189.75</v>
      </c>
      <c r="N7" s="17">
        <v>3</v>
      </c>
      <c r="O7" s="18">
        <v>192.75</v>
      </c>
    </row>
    <row r="8" spans="1:17" x14ac:dyDescent="0.25">
      <c r="A8" s="10" t="s">
        <v>54</v>
      </c>
      <c r="B8" s="11" t="s">
        <v>62</v>
      </c>
      <c r="C8" s="12">
        <v>45073</v>
      </c>
      <c r="D8" s="13" t="s">
        <v>48</v>
      </c>
      <c r="E8" s="14">
        <v>191</v>
      </c>
      <c r="F8" s="14">
        <v>187</v>
      </c>
      <c r="G8" s="14">
        <v>181</v>
      </c>
      <c r="H8" s="14">
        <v>189</v>
      </c>
      <c r="I8" s="14"/>
      <c r="J8" s="14"/>
      <c r="K8" s="15">
        <v>4</v>
      </c>
      <c r="L8" s="15">
        <v>748</v>
      </c>
      <c r="M8" s="16">
        <v>187</v>
      </c>
      <c r="N8" s="17">
        <v>3</v>
      </c>
      <c r="O8" s="18">
        <v>190</v>
      </c>
    </row>
    <row r="9" spans="1:17" x14ac:dyDescent="0.25">
      <c r="A9" s="10" t="s">
        <v>54</v>
      </c>
      <c r="B9" s="11" t="s">
        <v>62</v>
      </c>
      <c r="C9" s="12">
        <v>45083</v>
      </c>
      <c r="D9" s="13" t="s">
        <v>48</v>
      </c>
      <c r="E9" s="14">
        <v>188</v>
      </c>
      <c r="F9" s="14">
        <v>187</v>
      </c>
      <c r="G9" s="14">
        <v>193</v>
      </c>
      <c r="H9" s="14">
        <v>194</v>
      </c>
      <c r="I9" s="14"/>
      <c r="J9" s="14"/>
      <c r="K9" s="15">
        <v>4</v>
      </c>
      <c r="L9" s="15">
        <v>762</v>
      </c>
      <c r="M9" s="16">
        <v>190.5</v>
      </c>
      <c r="N9" s="17">
        <v>3</v>
      </c>
      <c r="O9" s="18">
        <v>193.5</v>
      </c>
    </row>
    <row r="11" spans="1:17" x14ac:dyDescent="0.25">
      <c r="K11" s="8">
        <f>SUM(K2:K10)</f>
        <v>32</v>
      </c>
      <c r="L11" s="8">
        <f>SUM(L2:L10)</f>
        <v>5996.0020999999997</v>
      </c>
      <c r="M11" s="7">
        <f>SUM(L11/K11)</f>
        <v>187.37506562499999</v>
      </c>
      <c r="N11" s="8">
        <f>SUM(N2:N10)</f>
        <v>40</v>
      </c>
      <c r="O11" s="9">
        <f>SUM(M11+N11)</f>
        <v>227.37506562499999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0" t="s">
        <v>41</v>
      </c>
      <c r="B15" s="47" t="s">
        <v>62</v>
      </c>
      <c r="C15" s="12">
        <v>45087</v>
      </c>
      <c r="D15" s="13" t="s">
        <v>48</v>
      </c>
      <c r="E15" s="14">
        <v>186</v>
      </c>
      <c r="F15" s="14">
        <v>192</v>
      </c>
      <c r="G15" s="14">
        <v>188</v>
      </c>
      <c r="H15" s="14">
        <v>180</v>
      </c>
      <c r="I15" s="14"/>
      <c r="J15" s="14"/>
      <c r="K15" s="15">
        <v>4</v>
      </c>
      <c r="L15" s="15">
        <v>746</v>
      </c>
      <c r="M15" s="16">
        <v>186.5</v>
      </c>
      <c r="N15" s="17">
        <v>5</v>
      </c>
      <c r="O15" s="18">
        <v>191.5</v>
      </c>
    </row>
    <row r="16" spans="1:17" x14ac:dyDescent="0.25">
      <c r="A16" s="10" t="s">
        <v>41</v>
      </c>
      <c r="B16" s="11" t="s">
        <v>62</v>
      </c>
      <c r="C16" s="12">
        <v>45101</v>
      </c>
      <c r="D16" s="13" t="s">
        <v>48</v>
      </c>
      <c r="E16" s="14">
        <v>191</v>
      </c>
      <c r="F16" s="14">
        <v>192</v>
      </c>
      <c r="G16" s="14">
        <v>191</v>
      </c>
      <c r="H16" s="14">
        <v>182</v>
      </c>
      <c r="I16" s="14"/>
      <c r="J16" s="14"/>
      <c r="K16" s="15">
        <v>4</v>
      </c>
      <c r="L16" s="15">
        <v>756</v>
      </c>
      <c r="M16" s="16">
        <v>189</v>
      </c>
      <c r="N16" s="17">
        <v>13</v>
      </c>
      <c r="O16" s="18">
        <v>202</v>
      </c>
    </row>
    <row r="17" spans="1:15" x14ac:dyDescent="0.25">
      <c r="A17" s="10" t="s">
        <v>41</v>
      </c>
      <c r="B17" s="11" t="s">
        <v>62</v>
      </c>
      <c r="C17" s="12">
        <v>45115</v>
      </c>
      <c r="D17" s="13" t="s">
        <v>48</v>
      </c>
      <c r="E17" s="14">
        <v>184</v>
      </c>
      <c r="F17" s="14">
        <v>179</v>
      </c>
      <c r="G17" s="14">
        <v>185</v>
      </c>
      <c r="H17" s="14">
        <v>183</v>
      </c>
      <c r="I17" s="14"/>
      <c r="J17" s="14"/>
      <c r="K17" s="15">
        <v>4</v>
      </c>
      <c r="L17" s="15">
        <v>731</v>
      </c>
      <c r="M17" s="16">
        <v>182.75</v>
      </c>
      <c r="N17" s="17">
        <v>3</v>
      </c>
      <c r="O17" s="18">
        <v>185.75</v>
      </c>
    </row>
    <row r="18" spans="1:15" x14ac:dyDescent="0.25">
      <c r="A18" s="10" t="s">
        <v>41</v>
      </c>
      <c r="B18" s="11" t="s">
        <v>62</v>
      </c>
      <c r="C18" s="12">
        <v>45139</v>
      </c>
      <c r="D18" s="13" t="s">
        <v>48</v>
      </c>
      <c r="E18" s="14">
        <v>181</v>
      </c>
      <c r="F18" s="14">
        <v>186</v>
      </c>
      <c r="G18" s="14">
        <v>182</v>
      </c>
      <c r="H18" s="14">
        <v>186</v>
      </c>
      <c r="I18" s="14"/>
      <c r="J18" s="14"/>
      <c r="K18" s="15">
        <v>4</v>
      </c>
      <c r="L18" s="15">
        <v>735</v>
      </c>
      <c r="M18" s="16">
        <v>183.75</v>
      </c>
      <c r="N18" s="17">
        <v>5</v>
      </c>
      <c r="O18" s="18">
        <v>188.75</v>
      </c>
    </row>
    <row r="19" spans="1:15" x14ac:dyDescent="0.25">
      <c r="A19" s="10" t="s">
        <v>41</v>
      </c>
      <c r="B19" s="11" t="s">
        <v>62</v>
      </c>
      <c r="C19" s="12">
        <v>45174</v>
      </c>
      <c r="D19" s="13" t="s">
        <v>48</v>
      </c>
      <c r="E19" s="14">
        <v>186</v>
      </c>
      <c r="F19" s="14">
        <v>184</v>
      </c>
      <c r="G19" s="14">
        <v>189</v>
      </c>
      <c r="H19" s="14">
        <v>193</v>
      </c>
      <c r="I19" s="14"/>
      <c r="J19" s="14"/>
      <c r="K19" s="15">
        <v>4</v>
      </c>
      <c r="L19" s="15">
        <v>752</v>
      </c>
      <c r="M19" s="16">
        <v>188</v>
      </c>
      <c r="N19" s="17">
        <v>6</v>
      </c>
      <c r="O19" s="18">
        <v>194</v>
      </c>
    </row>
    <row r="21" spans="1:15" x14ac:dyDescent="0.25">
      <c r="K21" s="8">
        <f>SUM(K15:K20)</f>
        <v>20</v>
      </c>
      <c r="L21" s="8">
        <f>SUM(L15:L20)</f>
        <v>3720</v>
      </c>
      <c r="M21" s="7">
        <f>SUM(L21/K21)</f>
        <v>186</v>
      </c>
      <c r="N21" s="8">
        <f>SUM(N15:N20)</f>
        <v>32</v>
      </c>
      <c r="O21" s="9">
        <f>SUM(M21+N21)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3:J3 B3:C3" name="Range1_4_4"/>
    <protectedRange algorithmName="SHA-512" hashValue="ON39YdpmFHfN9f47KpiRvqrKx0V9+erV1CNkpWzYhW/Qyc6aT8rEyCrvauWSYGZK2ia3o7vd3akF07acHAFpOA==" saltValue="yVW9XmDwTqEnmpSGai0KYg==" spinCount="100000" sqref="D3" name="Range1_1_2_5"/>
  </protectedRanges>
  <conditionalFormatting sqref="I2">
    <cfRule type="top10" dxfId="23" priority="20" rank="1"/>
  </conditionalFormatting>
  <conditionalFormatting sqref="I3">
    <cfRule type="top10" dxfId="22" priority="14" rank="1"/>
  </conditionalFormatting>
  <conditionalFormatting sqref="J2">
    <cfRule type="top10" dxfId="21" priority="19" rank="1"/>
  </conditionalFormatting>
  <conditionalFormatting sqref="J3">
    <cfRule type="top10" dxfId="20" priority="13" rank="1"/>
  </conditionalFormatting>
  <hyperlinks>
    <hyperlink ref="Q1" location="'Texas 2023'!A1" display="Back to Ranking" xr:uid="{CE5850F8-071E-4EB4-94BA-D6D5157623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5F7C15-B1EC-4D78-BC77-335B96CF106A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4652-5BC7-4DFE-821F-1D11DC69D6B2}">
  <sheetPr codeName="Sheet49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36" t="s">
        <v>77</v>
      </c>
      <c r="B2" s="39" t="s">
        <v>87</v>
      </c>
      <c r="C2" s="12">
        <v>45011</v>
      </c>
      <c r="D2" s="36" t="s">
        <v>73</v>
      </c>
      <c r="E2" s="36">
        <v>175</v>
      </c>
      <c r="F2" s="36">
        <v>184</v>
      </c>
      <c r="G2" s="36">
        <v>159</v>
      </c>
      <c r="H2" s="36">
        <v>164</v>
      </c>
      <c r="I2" s="36"/>
      <c r="J2" s="36"/>
      <c r="K2" s="36">
        <v>4</v>
      </c>
      <c r="L2" s="36">
        <v>682</v>
      </c>
      <c r="M2" s="37">
        <v>170.5</v>
      </c>
      <c r="N2" s="36">
        <v>3</v>
      </c>
      <c r="O2" s="37">
        <v>173.5</v>
      </c>
    </row>
    <row r="3" spans="1:17" x14ac:dyDescent="0.25">
      <c r="A3" s="10" t="s">
        <v>77</v>
      </c>
      <c r="B3" s="11" t="s">
        <v>87</v>
      </c>
      <c r="C3" s="12">
        <v>45039</v>
      </c>
      <c r="D3" s="13" t="s">
        <v>73</v>
      </c>
      <c r="E3" s="14">
        <v>175</v>
      </c>
      <c r="F3" s="14">
        <v>184</v>
      </c>
      <c r="G3" s="14">
        <v>185.001</v>
      </c>
      <c r="H3" s="14">
        <v>179</v>
      </c>
      <c r="I3" s="14"/>
      <c r="J3" s="14"/>
      <c r="K3" s="15">
        <v>4</v>
      </c>
      <c r="L3" s="15">
        <v>723.00099999999998</v>
      </c>
      <c r="M3" s="16">
        <v>180.75024999999999</v>
      </c>
      <c r="N3" s="17">
        <v>6</v>
      </c>
      <c r="O3" s="18">
        <v>186.75024999999999</v>
      </c>
    </row>
    <row r="4" spans="1:17" x14ac:dyDescent="0.25">
      <c r="A4" s="10" t="s">
        <v>77</v>
      </c>
      <c r="B4" s="11" t="s">
        <v>87</v>
      </c>
      <c r="C4" s="12">
        <v>45088</v>
      </c>
      <c r="D4" s="13" t="s">
        <v>73</v>
      </c>
      <c r="E4" s="14">
        <v>177</v>
      </c>
      <c r="F4" s="14">
        <v>176</v>
      </c>
      <c r="G4" s="14">
        <v>182</v>
      </c>
      <c r="H4" s="14">
        <v>177</v>
      </c>
      <c r="I4" s="14">
        <v>169</v>
      </c>
      <c r="J4" s="14">
        <v>169</v>
      </c>
      <c r="K4" s="15">
        <v>6</v>
      </c>
      <c r="L4" s="15">
        <v>1050</v>
      </c>
      <c r="M4" s="16">
        <v>175</v>
      </c>
      <c r="N4" s="17">
        <v>6</v>
      </c>
      <c r="O4" s="18">
        <v>181</v>
      </c>
    </row>
    <row r="5" spans="1:17" x14ac:dyDescent="0.25">
      <c r="A5" s="10" t="s">
        <v>77</v>
      </c>
      <c r="B5" s="11" t="s">
        <v>87</v>
      </c>
      <c r="C5" s="12">
        <v>45097</v>
      </c>
      <c r="D5" s="13" t="s">
        <v>73</v>
      </c>
      <c r="E5" s="14">
        <v>180</v>
      </c>
      <c r="F5" s="14">
        <v>183</v>
      </c>
      <c r="G5" s="14">
        <v>179</v>
      </c>
      <c r="H5" s="14">
        <v>175</v>
      </c>
      <c r="I5" s="14"/>
      <c r="J5" s="14"/>
      <c r="K5" s="15">
        <v>4</v>
      </c>
      <c r="L5" s="15">
        <v>717</v>
      </c>
      <c r="M5" s="16">
        <v>179.25</v>
      </c>
      <c r="N5" s="17">
        <v>6</v>
      </c>
      <c r="O5" s="18">
        <v>185.25</v>
      </c>
    </row>
    <row r="6" spans="1:17" x14ac:dyDescent="0.25">
      <c r="A6" s="10" t="s">
        <v>77</v>
      </c>
      <c r="B6" s="11" t="s">
        <v>87</v>
      </c>
      <c r="C6" s="12">
        <v>45102</v>
      </c>
      <c r="D6" s="13" t="s">
        <v>73</v>
      </c>
      <c r="E6" s="14">
        <v>164</v>
      </c>
      <c r="F6" s="14">
        <v>166</v>
      </c>
      <c r="G6" s="14">
        <v>149</v>
      </c>
      <c r="H6" s="14">
        <v>168</v>
      </c>
      <c r="I6" s="14"/>
      <c r="J6" s="14"/>
      <c r="K6" s="15">
        <v>4</v>
      </c>
      <c r="L6" s="15">
        <v>647</v>
      </c>
      <c r="M6" s="16">
        <v>161.75</v>
      </c>
      <c r="N6" s="17">
        <v>2</v>
      </c>
      <c r="O6" s="18">
        <v>163.75</v>
      </c>
    </row>
    <row r="7" spans="1:17" x14ac:dyDescent="0.25">
      <c r="A7" s="10" t="s">
        <v>77</v>
      </c>
      <c r="B7" s="11" t="s">
        <v>87</v>
      </c>
      <c r="C7" s="12">
        <v>45125</v>
      </c>
      <c r="D7" s="13" t="s">
        <v>73</v>
      </c>
      <c r="E7" s="14">
        <v>179</v>
      </c>
      <c r="F7" s="14">
        <v>179</v>
      </c>
      <c r="G7" s="14">
        <v>167</v>
      </c>
      <c r="H7" s="14">
        <v>173</v>
      </c>
      <c r="I7" s="14"/>
      <c r="J7" s="14"/>
      <c r="K7" s="15">
        <v>4</v>
      </c>
      <c r="L7" s="15">
        <v>698</v>
      </c>
      <c r="M7" s="16">
        <v>174.5</v>
      </c>
      <c r="N7" s="17">
        <v>4</v>
      </c>
      <c r="O7" s="18">
        <v>178.5</v>
      </c>
    </row>
    <row r="9" spans="1:17" x14ac:dyDescent="0.25">
      <c r="K9" s="8">
        <f>SUM(K2:K8)</f>
        <v>26</v>
      </c>
      <c r="L9" s="8">
        <f>SUM(L2:L8)</f>
        <v>4517.0010000000002</v>
      </c>
      <c r="M9" s="9">
        <f>SUM(L9/K9)</f>
        <v>173.73080769230771</v>
      </c>
      <c r="N9" s="8">
        <f>SUM(N2:N8)</f>
        <v>27</v>
      </c>
      <c r="O9" s="9">
        <f>SUM(M9+N9)</f>
        <v>200.73080769230771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0" t="s">
        <v>72</v>
      </c>
      <c r="B13" s="11" t="s">
        <v>87</v>
      </c>
      <c r="C13" s="12">
        <v>45130</v>
      </c>
      <c r="D13" s="13" t="s">
        <v>73</v>
      </c>
      <c r="E13" s="14">
        <v>189</v>
      </c>
      <c r="F13" s="14">
        <v>188</v>
      </c>
      <c r="G13" s="14">
        <v>186</v>
      </c>
      <c r="H13" s="14">
        <v>190</v>
      </c>
      <c r="I13" s="14"/>
      <c r="J13" s="14"/>
      <c r="K13" s="15">
        <v>4</v>
      </c>
      <c r="L13" s="15">
        <v>753</v>
      </c>
      <c r="M13" s="16">
        <v>188.25</v>
      </c>
      <c r="N13" s="17">
        <v>2</v>
      </c>
      <c r="O13" s="18">
        <v>190.25</v>
      </c>
    </row>
    <row r="15" spans="1:17" x14ac:dyDescent="0.25">
      <c r="K15" s="8">
        <f>SUM(K13:K14)</f>
        <v>4</v>
      </c>
      <c r="L15" s="8">
        <f>SUM(L13:L14)</f>
        <v>753</v>
      </c>
      <c r="M15" s="9">
        <f>SUM(L15/K15)</f>
        <v>188.25</v>
      </c>
      <c r="N15" s="8">
        <f>SUM(N13:N14)</f>
        <v>2</v>
      </c>
      <c r="O15" s="9">
        <f>SUM(M15+N15)</f>
        <v>190.25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0" t="s">
        <v>22</v>
      </c>
      <c r="B19" s="11" t="s">
        <v>87</v>
      </c>
      <c r="C19" s="12">
        <v>45188</v>
      </c>
      <c r="D19" s="13" t="s">
        <v>73</v>
      </c>
      <c r="E19" s="14">
        <v>181</v>
      </c>
      <c r="F19" s="14">
        <v>181</v>
      </c>
      <c r="G19" s="14">
        <v>181</v>
      </c>
      <c r="H19" s="14">
        <v>193</v>
      </c>
      <c r="I19" s="14"/>
      <c r="J19" s="14"/>
      <c r="K19" s="15">
        <v>4</v>
      </c>
      <c r="L19" s="15">
        <v>736</v>
      </c>
      <c r="M19" s="16">
        <v>184</v>
      </c>
      <c r="N19" s="17">
        <v>4</v>
      </c>
      <c r="O19" s="18">
        <v>188</v>
      </c>
    </row>
    <row r="20" spans="1:15" x14ac:dyDescent="0.25">
      <c r="A20" s="10" t="s">
        <v>22</v>
      </c>
      <c r="B20" s="11" t="s">
        <v>87</v>
      </c>
      <c r="C20" s="12">
        <v>45193</v>
      </c>
      <c r="D20" s="13" t="s">
        <v>73</v>
      </c>
      <c r="E20" s="14">
        <v>188</v>
      </c>
      <c r="F20" s="14">
        <v>188</v>
      </c>
      <c r="G20" s="14">
        <v>182</v>
      </c>
      <c r="H20" s="14">
        <v>185</v>
      </c>
      <c r="I20" s="14"/>
      <c r="J20" s="14"/>
      <c r="K20" s="15">
        <v>4</v>
      </c>
      <c r="L20" s="15">
        <v>743</v>
      </c>
      <c r="M20" s="16">
        <v>185.75</v>
      </c>
      <c r="N20" s="17">
        <v>2</v>
      </c>
      <c r="O20" s="18">
        <v>187.75</v>
      </c>
    </row>
    <row r="21" spans="1:15" x14ac:dyDescent="0.25">
      <c r="A21" s="10" t="s">
        <v>22</v>
      </c>
      <c r="B21" s="11" t="s">
        <v>87</v>
      </c>
      <c r="C21" s="12">
        <v>45199</v>
      </c>
      <c r="D21" s="13" t="s">
        <v>73</v>
      </c>
      <c r="E21" s="14">
        <v>183</v>
      </c>
      <c r="F21" s="14">
        <v>185</v>
      </c>
      <c r="G21" s="14">
        <v>191</v>
      </c>
      <c r="H21" s="14">
        <v>191.001</v>
      </c>
      <c r="I21" s="14">
        <v>189</v>
      </c>
      <c r="J21" s="14">
        <v>179</v>
      </c>
      <c r="K21" s="15">
        <v>6</v>
      </c>
      <c r="L21" s="15">
        <v>1118.001</v>
      </c>
      <c r="M21" s="16">
        <v>186.33349999999999</v>
      </c>
      <c r="N21" s="17">
        <v>4</v>
      </c>
      <c r="O21" s="18">
        <v>190.33349999999999</v>
      </c>
    </row>
    <row r="23" spans="1:15" x14ac:dyDescent="0.25">
      <c r="K23" s="8">
        <f>SUM(K19:K22)</f>
        <v>14</v>
      </c>
      <c r="L23" s="8">
        <f>SUM(L19:L22)</f>
        <v>2597.0010000000002</v>
      </c>
      <c r="M23" s="9">
        <f>SUM(L23/K23)</f>
        <v>185.50007142857143</v>
      </c>
      <c r="N23" s="8">
        <f>SUM(N19:N22)</f>
        <v>10</v>
      </c>
      <c r="O23" s="9">
        <f>SUM(M23+N23)</f>
        <v>195.50007142857143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 B12 B18" name="Range1_2"/>
  </protectedRanges>
  <hyperlinks>
    <hyperlink ref="Q1" location="'Texas 2023'!A1" display="Back to Ranking" xr:uid="{1E669881-2607-4F59-BAAB-C9B20D42F0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E3351A-D297-4D57-95FD-FA9C14C0D52D}">
          <x14:formula1>
            <xm:f>'C:\Users\abra2\Desktop\ABRA Files and More\AUTO BENCH REST ASSOCIATION FILE\ABRA 2019\Georgia\[Georgia Results 01 19 20.xlsm]DATA SHEET'!#REF!</xm:f>
          </x14:formula1>
          <xm:sqref>B1 B12 B18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B654-4CB2-4EA7-8723-B9262FD9554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95</v>
      </c>
      <c r="C2" s="12">
        <v>45039</v>
      </c>
      <c r="D2" s="13" t="s">
        <v>73</v>
      </c>
      <c r="E2" s="14">
        <v>178</v>
      </c>
      <c r="F2" s="14">
        <v>173</v>
      </c>
      <c r="G2" s="14">
        <v>176</v>
      </c>
      <c r="H2" s="14">
        <v>177</v>
      </c>
      <c r="I2" s="14"/>
      <c r="J2" s="14"/>
      <c r="K2" s="15">
        <v>4</v>
      </c>
      <c r="L2" s="15">
        <v>704</v>
      </c>
      <c r="M2" s="16">
        <v>176</v>
      </c>
      <c r="N2" s="17">
        <v>4</v>
      </c>
      <c r="O2" s="18">
        <v>180</v>
      </c>
    </row>
    <row r="3" spans="1:17" x14ac:dyDescent="0.25">
      <c r="A3" s="10" t="s">
        <v>22</v>
      </c>
      <c r="B3" s="11" t="s">
        <v>95</v>
      </c>
      <c r="C3" s="12">
        <v>45062</v>
      </c>
      <c r="D3" s="13" t="s">
        <v>73</v>
      </c>
      <c r="E3" s="14">
        <v>187</v>
      </c>
      <c r="F3" s="14">
        <v>176</v>
      </c>
      <c r="G3" s="14">
        <v>179</v>
      </c>
      <c r="H3" s="14">
        <v>179</v>
      </c>
      <c r="I3" s="14"/>
      <c r="J3" s="14"/>
      <c r="K3" s="15">
        <v>4</v>
      </c>
      <c r="L3" s="15">
        <v>721</v>
      </c>
      <c r="M3" s="16">
        <v>180.25</v>
      </c>
      <c r="N3" s="17">
        <v>3</v>
      </c>
      <c r="O3" s="18">
        <v>183.25</v>
      </c>
    </row>
    <row r="5" spans="1:17" x14ac:dyDescent="0.25">
      <c r="K5" s="8">
        <f>SUM(K2:K4)</f>
        <v>8</v>
      </c>
      <c r="L5" s="8">
        <f>SUM(L2:L4)</f>
        <v>1425</v>
      </c>
      <c r="M5" s="7">
        <f>SUM(L5/K5)</f>
        <v>178.125</v>
      </c>
      <c r="N5" s="8">
        <f>SUM(N2:N4)</f>
        <v>7</v>
      </c>
      <c r="O5" s="9">
        <f>SUM(M5+N5)</f>
        <v>185.125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B0B7AAE0-3EB3-4640-BFF0-1AB47066EC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551098-277E-4451-911A-8DEB542D17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927D-4D88-418D-9862-1FF13BD6DF28}">
  <sheetPr codeName="Sheet7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43</v>
      </c>
      <c r="C2" s="12">
        <v>44982</v>
      </c>
      <c r="D2" s="13" t="s">
        <v>48</v>
      </c>
      <c r="E2" s="14">
        <v>189</v>
      </c>
      <c r="F2" s="14">
        <v>189</v>
      </c>
      <c r="G2" s="14">
        <v>190</v>
      </c>
      <c r="H2" s="14">
        <v>193</v>
      </c>
      <c r="I2" s="14"/>
      <c r="J2" s="14"/>
      <c r="K2" s="15">
        <v>4</v>
      </c>
      <c r="L2" s="15">
        <v>761</v>
      </c>
      <c r="M2" s="16">
        <v>190.25</v>
      </c>
      <c r="N2" s="17">
        <v>6</v>
      </c>
      <c r="O2" s="18">
        <v>196.25</v>
      </c>
    </row>
    <row r="3" spans="1:17" x14ac:dyDescent="0.25">
      <c r="A3" s="10" t="s">
        <v>41</v>
      </c>
      <c r="B3" s="11" t="s">
        <v>43</v>
      </c>
      <c r="C3" s="12">
        <v>44996</v>
      </c>
      <c r="D3" s="13" t="s">
        <v>48</v>
      </c>
      <c r="E3" s="14">
        <v>181</v>
      </c>
      <c r="F3" s="14">
        <v>163</v>
      </c>
      <c r="G3" s="14">
        <v>168</v>
      </c>
      <c r="H3" s="14">
        <v>168</v>
      </c>
      <c r="I3" s="14"/>
      <c r="J3" s="14"/>
      <c r="K3" s="15">
        <v>4</v>
      </c>
      <c r="L3" s="15">
        <v>680</v>
      </c>
      <c r="M3" s="16">
        <v>170</v>
      </c>
      <c r="N3" s="17">
        <v>2</v>
      </c>
      <c r="O3" s="18">
        <v>172</v>
      </c>
    </row>
    <row r="4" spans="1:17" x14ac:dyDescent="0.25">
      <c r="A4" s="10" t="s">
        <v>41</v>
      </c>
      <c r="B4" s="11" t="s">
        <v>43</v>
      </c>
      <c r="C4" s="12">
        <v>45010</v>
      </c>
      <c r="D4" s="13" t="s">
        <v>48</v>
      </c>
      <c r="E4" s="14">
        <v>192</v>
      </c>
      <c r="F4" s="14">
        <v>191</v>
      </c>
      <c r="G4" s="14">
        <v>189</v>
      </c>
      <c r="H4" s="14">
        <v>195</v>
      </c>
      <c r="I4" s="14"/>
      <c r="J4" s="14"/>
      <c r="K4" s="15">
        <v>4</v>
      </c>
      <c r="L4" s="15">
        <v>767</v>
      </c>
      <c r="M4" s="16">
        <v>191.75</v>
      </c>
      <c r="N4" s="17">
        <v>13</v>
      </c>
      <c r="O4" s="18">
        <v>204.75</v>
      </c>
    </row>
    <row r="5" spans="1:17" x14ac:dyDescent="0.25">
      <c r="A5" s="10" t="s">
        <v>41</v>
      </c>
      <c r="B5" s="11" t="s">
        <v>43</v>
      </c>
      <c r="C5" s="12">
        <v>45024</v>
      </c>
      <c r="D5" s="13" t="s">
        <v>48</v>
      </c>
      <c r="E5" s="14">
        <v>188</v>
      </c>
      <c r="F5" s="14">
        <v>191</v>
      </c>
      <c r="G5" s="14">
        <v>194</v>
      </c>
      <c r="H5" s="14">
        <v>197</v>
      </c>
      <c r="I5" s="14"/>
      <c r="J5" s="14"/>
      <c r="K5" s="15">
        <v>4</v>
      </c>
      <c r="L5" s="15">
        <v>770</v>
      </c>
      <c r="M5" s="16">
        <v>192.5</v>
      </c>
      <c r="N5" s="17">
        <v>10</v>
      </c>
      <c r="O5" s="18">
        <v>202.5</v>
      </c>
    </row>
    <row r="6" spans="1:17" x14ac:dyDescent="0.25">
      <c r="A6" s="10" t="s">
        <v>41</v>
      </c>
      <c r="B6" s="11" t="s">
        <v>43</v>
      </c>
      <c r="C6" s="12">
        <v>45087</v>
      </c>
      <c r="D6" s="13" t="s">
        <v>48</v>
      </c>
      <c r="E6" s="14">
        <v>191</v>
      </c>
      <c r="F6" s="14">
        <v>189</v>
      </c>
      <c r="G6" s="14">
        <v>190</v>
      </c>
      <c r="H6" s="14">
        <v>190</v>
      </c>
      <c r="I6" s="14"/>
      <c r="J6" s="14"/>
      <c r="K6" s="15">
        <v>4</v>
      </c>
      <c r="L6" s="15">
        <v>760</v>
      </c>
      <c r="M6" s="16">
        <v>190</v>
      </c>
      <c r="N6" s="17">
        <v>9</v>
      </c>
      <c r="O6" s="18">
        <v>199</v>
      </c>
    </row>
    <row r="7" spans="1:17" x14ac:dyDescent="0.25">
      <c r="A7" s="10" t="s">
        <v>41</v>
      </c>
      <c r="B7" s="11" t="s">
        <v>43</v>
      </c>
      <c r="C7" s="12">
        <v>45101</v>
      </c>
      <c r="D7" s="13" t="s">
        <v>48</v>
      </c>
      <c r="E7" s="14">
        <v>162</v>
      </c>
      <c r="F7" s="14">
        <v>179</v>
      </c>
      <c r="G7" s="14">
        <v>182</v>
      </c>
      <c r="H7" s="14">
        <v>180</v>
      </c>
      <c r="I7" s="14"/>
      <c r="J7" s="14"/>
      <c r="K7" s="15">
        <v>4</v>
      </c>
      <c r="L7" s="15">
        <v>703</v>
      </c>
      <c r="M7" s="16">
        <v>175.75</v>
      </c>
      <c r="N7" s="17">
        <v>3</v>
      </c>
      <c r="O7" s="18">
        <v>178.75</v>
      </c>
    </row>
    <row r="8" spans="1:17" x14ac:dyDescent="0.25">
      <c r="A8" s="10" t="s">
        <v>41</v>
      </c>
      <c r="B8" s="11" t="s">
        <v>43</v>
      </c>
      <c r="C8" s="12">
        <v>45115</v>
      </c>
      <c r="D8" s="13" t="s">
        <v>48</v>
      </c>
      <c r="E8" s="14">
        <v>180</v>
      </c>
      <c r="F8" s="14">
        <v>196</v>
      </c>
      <c r="G8" s="14">
        <v>188</v>
      </c>
      <c r="H8" s="14">
        <v>176</v>
      </c>
      <c r="I8" s="14"/>
      <c r="J8" s="14"/>
      <c r="K8" s="15">
        <v>4</v>
      </c>
      <c r="L8" s="15">
        <v>740</v>
      </c>
      <c r="M8" s="16">
        <v>185</v>
      </c>
      <c r="N8" s="17">
        <v>6</v>
      </c>
      <c r="O8" s="18">
        <v>191</v>
      </c>
    </row>
    <row r="9" spans="1:17" x14ac:dyDescent="0.25">
      <c r="A9" s="10" t="s">
        <v>41</v>
      </c>
      <c r="B9" s="11" t="s">
        <v>43</v>
      </c>
      <c r="C9" s="12">
        <v>45136</v>
      </c>
      <c r="D9" s="13" t="s">
        <v>48</v>
      </c>
      <c r="E9" s="14">
        <v>187</v>
      </c>
      <c r="F9" s="14">
        <v>185</v>
      </c>
      <c r="G9" s="14">
        <v>180</v>
      </c>
      <c r="H9" s="14">
        <v>186</v>
      </c>
      <c r="I9" s="14">
        <v>176</v>
      </c>
      <c r="J9" s="14">
        <v>177</v>
      </c>
      <c r="K9" s="15">
        <v>6</v>
      </c>
      <c r="L9" s="15">
        <v>1091</v>
      </c>
      <c r="M9" s="16">
        <v>181.83333333333334</v>
      </c>
      <c r="N9" s="17">
        <v>6</v>
      </c>
      <c r="O9" s="18">
        <v>187.83333333333334</v>
      </c>
    </row>
    <row r="10" spans="1:17" x14ac:dyDescent="0.25">
      <c r="A10" s="10" t="s">
        <v>41</v>
      </c>
      <c r="B10" s="11" t="s">
        <v>43</v>
      </c>
      <c r="C10" s="12">
        <v>45150</v>
      </c>
      <c r="D10" s="13" t="s">
        <v>48</v>
      </c>
      <c r="E10" s="14">
        <v>177</v>
      </c>
      <c r="F10" s="14">
        <v>169</v>
      </c>
      <c r="G10" s="14">
        <v>181</v>
      </c>
      <c r="H10" s="14">
        <v>182</v>
      </c>
      <c r="I10" s="14"/>
      <c r="J10" s="14"/>
      <c r="K10" s="15">
        <v>4</v>
      </c>
      <c r="L10" s="15">
        <v>709</v>
      </c>
      <c r="M10" s="16">
        <v>177.25</v>
      </c>
      <c r="N10" s="17">
        <v>3</v>
      </c>
      <c r="O10" s="18">
        <v>180.25</v>
      </c>
    </row>
    <row r="11" spans="1:17" x14ac:dyDescent="0.25">
      <c r="A11" s="10" t="s">
        <v>41</v>
      </c>
      <c r="B11" s="11" t="s">
        <v>43</v>
      </c>
      <c r="C11" s="12">
        <v>45164</v>
      </c>
      <c r="D11" s="13" t="s">
        <v>48</v>
      </c>
      <c r="E11" s="14">
        <v>179</v>
      </c>
      <c r="F11" s="14">
        <v>191</v>
      </c>
      <c r="G11" s="14">
        <v>186.001</v>
      </c>
      <c r="H11" s="14">
        <v>185</v>
      </c>
      <c r="I11" s="14"/>
      <c r="J11" s="14"/>
      <c r="K11" s="15">
        <v>4</v>
      </c>
      <c r="L11" s="15">
        <v>741.00099999999998</v>
      </c>
      <c r="M11" s="16">
        <v>185.25024999999999</v>
      </c>
      <c r="N11" s="17">
        <v>11</v>
      </c>
      <c r="O11" s="18">
        <v>196.25024999999999</v>
      </c>
    </row>
    <row r="12" spans="1:17" x14ac:dyDescent="0.25">
      <c r="A12" s="10" t="s">
        <v>41</v>
      </c>
      <c r="B12" s="11" t="s">
        <v>43</v>
      </c>
      <c r="C12" s="12">
        <v>45178</v>
      </c>
      <c r="D12" s="13" t="s">
        <v>48</v>
      </c>
      <c r="E12" s="14">
        <v>190</v>
      </c>
      <c r="F12" s="14">
        <v>184</v>
      </c>
      <c r="G12" s="14">
        <v>184</v>
      </c>
      <c r="H12" s="14">
        <v>169</v>
      </c>
      <c r="I12" s="14"/>
      <c r="J12" s="14"/>
      <c r="K12" s="15">
        <v>4</v>
      </c>
      <c r="L12" s="15">
        <v>727</v>
      </c>
      <c r="M12" s="16">
        <v>181.75</v>
      </c>
      <c r="N12" s="17">
        <v>3</v>
      </c>
      <c r="O12" s="18">
        <v>184.75</v>
      </c>
    </row>
    <row r="13" spans="1:17" x14ac:dyDescent="0.25">
      <c r="A13" s="10" t="s">
        <v>41</v>
      </c>
      <c r="B13" s="11" t="s">
        <v>43</v>
      </c>
      <c r="C13" s="12">
        <v>45192</v>
      </c>
      <c r="D13" s="13" t="s">
        <v>48</v>
      </c>
      <c r="E13" s="14">
        <v>193</v>
      </c>
      <c r="F13" s="14">
        <v>189.001</v>
      </c>
      <c r="G13" s="14">
        <v>180.001</v>
      </c>
      <c r="H13" s="14">
        <v>183</v>
      </c>
      <c r="I13" s="14"/>
      <c r="J13" s="14"/>
      <c r="K13" s="15">
        <v>4</v>
      </c>
      <c r="L13" s="15">
        <v>745.00199999999995</v>
      </c>
      <c r="M13" s="16">
        <v>186.25049999999999</v>
      </c>
      <c r="N13" s="17">
        <v>9</v>
      </c>
      <c r="O13" s="18">
        <v>195.25049999999999</v>
      </c>
    </row>
    <row r="14" spans="1:17" x14ac:dyDescent="0.25">
      <c r="A14" s="10" t="s">
        <v>72</v>
      </c>
      <c r="B14" s="11" t="s">
        <v>43</v>
      </c>
      <c r="C14" s="12">
        <v>45213</v>
      </c>
      <c r="D14" s="13" t="s">
        <v>48</v>
      </c>
      <c r="E14" s="14">
        <v>186</v>
      </c>
      <c r="F14" s="14">
        <v>184</v>
      </c>
      <c r="G14" s="14">
        <v>185</v>
      </c>
      <c r="H14" s="14">
        <v>190</v>
      </c>
      <c r="I14" s="14"/>
      <c r="J14" s="14"/>
      <c r="K14" s="15">
        <v>4</v>
      </c>
      <c r="L14" s="15">
        <v>745</v>
      </c>
      <c r="M14" s="16">
        <v>186.25</v>
      </c>
      <c r="N14" s="17">
        <v>6</v>
      </c>
      <c r="O14" s="18">
        <v>192.25</v>
      </c>
    </row>
    <row r="15" spans="1:17" x14ac:dyDescent="0.25">
      <c r="A15" s="10" t="s">
        <v>72</v>
      </c>
      <c r="B15" s="11" t="s">
        <v>43</v>
      </c>
      <c r="C15" s="12">
        <v>45227</v>
      </c>
      <c r="D15" s="13" t="s">
        <v>48</v>
      </c>
      <c r="E15" s="14">
        <v>192</v>
      </c>
      <c r="F15" s="14">
        <v>185</v>
      </c>
      <c r="G15" s="14">
        <v>191</v>
      </c>
      <c r="H15" s="14">
        <v>189</v>
      </c>
      <c r="I15" s="14"/>
      <c r="J15" s="14"/>
      <c r="K15" s="15">
        <v>4</v>
      </c>
      <c r="L15" s="15">
        <v>757</v>
      </c>
      <c r="M15" s="16">
        <v>189.25</v>
      </c>
      <c r="N15" s="17">
        <v>2</v>
      </c>
      <c r="O15" s="18">
        <v>191.25</v>
      </c>
    </row>
    <row r="17" spans="11:15" x14ac:dyDescent="0.25">
      <c r="K17" s="8">
        <f>SUM(K2:K16)</f>
        <v>58</v>
      </c>
      <c r="L17" s="8">
        <f>SUM(L2:L16)</f>
        <v>10696.003000000001</v>
      </c>
      <c r="M17" s="7">
        <f>SUM(L17/K17)</f>
        <v>184.41384482758622</v>
      </c>
      <c r="N17" s="8">
        <f>SUM(N2:N16)</f>
        <v>89</v>
      </c>
      <c r="O17" s="9">
        <f>SUM(M17+N17)</f>
        <v>273.41384482758622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H2:I2 A2:B2" name="Range1"/>
    <protectedRange algorithmName="SHA-512" hashValue="ON39YdpmFHfN9f47KpiRvqrKx0V9+erV1CNkpWzYhW/Qyc6aT8rEyCrvauWSYGZK2ia3o7vd3akF07acHAFpOA==" saltValue="yVW9XmDwTqEnmpSGai0KYg==" spinCount="100000" sqref="C2" name="Range1_1_3"/>
    <protectedRange algorithmName="SHA-512" hashValue="ON39YdpmFHfN9f47KpiRvqrKx0V9+erV1CNkpWzYhW/Qyc6aT8rEyCrvauWSYGZK2ia3o7vd3akF07acHAFpOA==" saltValue="yVW9XmDwTqEnmpSGai0KYg==" spinCount="100000" sqref="D2:G2" name="Range1_3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B15:C15" name="Range1_1"/>
    <protectedRange algorithmName="SHA-512" hashValue="ON39YdpmFHfN9f47KpiRvqrKx0V9+erV1CNkpWzYhW/Qyc6aT8rEyCrvauWSYGZK2ia3o7vd3akF07acHAFpOA==" saltValue="yVW9XmDwTqEnmpSGai0KYg==" spinCount="100000" sqref="D15" name="Range1_1_1"/>
    <protectedRange algorithmName="SHA-512" hashValue="ON39YdpmFHfN9f47KpiRvqrKx0V9+erV1CNkpWzYhW/Qyc6aT8rEyCrvauWSYGZK2ia3o7vd3akF07acHAFpOA==" saltValue="yVW9XmDwTqEnmpSGai0KYg==" spinCount="100000" sqref="E15:J15" name="Range1_3_2"/>
  </protectedRanges>
  <hyperlinks>
    <hyperlink ref="Q1" location="'Texas 2023'!A1" display="Back to Ranking" xr:uid="{5C9A06D2-4E02-4999-A5E3-7997DD687D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9DF361-5089-4B75-8934-31CB6C5DFD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F89F-1FA3-4AC6-9463-388E0966437A}">
  <sheetPr codeName="Sheet2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41</v>
      </c>
      <c r="B2" s="11" t="s">
        <v>47</v>
      </c>
      <c r="C2" s="12">
        <v>44982</v>
      </c>
      <c r="D2" s="13" t="s">
        <v>48</v>
      </c>
      <c r="E2" s="14">
        <v>177</v>
      </c>
      <c r="F2" s="14">
        <v>171</v>
      </c>
      <c r="G2" s="14">
        <v>177</v>
      </c>
      <c r="H2" s="14">
        <v>176</v>
      </c>
      <c r="I2" s="14"/>
      <c r="J2" s="14"/>
      <c r="K2" s="15">
        <v>4</v>
      </c>
      <c r="L2" s="15">
        <v>701</v>
      </c>
      <c r="M2" s="16">
        <v>175.25</v>
      </c>
      <c r="N2" s="17">
        <v>2</v>
      </c>
      <c r="O2" s="18">
        <v>177.25</v>
      </c>
    </row>
    <row r="4" spans="1:17" x14ac:dyDescent="0.25">
      <c r="K4" s="8">
        <f>SUM(K2:K3)</f>
        <v>4</v>
      </c>
      <c r="L4" s="8">
        <f>SUM(L2:L3)</f>
        <v>701</v>
      </c>
      <c r="M4" s="7">
        <f>SUM(L4/K4)</f>
        <v>175.25</v>
      </c>
      <c r="N4" s="8">
        <f>SUM(N2:N3)</f>
        <v>2</v>
      </c>
      <c r="O4" s="9">
        <f>SUM(M4+N4)</f>
        <v>177.25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H2:I2 A2:B2" name="Range1"/>
    <protectedRange algorithmName="SHA-512" hashValue="ON39YdpmFHfN9f47KpiRvqrKx0V9+erV1CNkpWzYhW/Qyc6aT8rEyCrvauWSYGZK2ia3o7vd3akF07acHAFpOA==" saltValue="yVW9XmDwTqEnmpSGai0KYg==" spinCount="100000" sqref="C2" name="Range1_1_3"/>
    <protectedRange algorithmName="SHA-512" hashValue="ON39YdpmFHfN9f47KpiRvqrKx0V9+erV1CNkpWzYhW/Qyc6aT8rEyCrvauWSYGZK2ia3o7vd3akF07acHAFpOA==" saltValue="yVW9XmDwTqEnmpSGai0KYg==" spinCount="100000" sqref="D2:G2" name="Range1_3"/>
  </protectedRanges>
  <conditionalFormatting sqref="D2">
    <cfRule type="top10" dxfId="19" priority="6" rank="1"/>
  </conditionalFormatting>
  <conditionalFormatting sqref="I2">
    <cfRule type="top10" dxfId="18" priority="2" rank="1"/>
  </conditionalFormatting>
  <hyperlinks>
    <hyperlink ref="Q1" location="'Texas 2023'!A1" display="Back to Ranking" xr:uid="{1F31EAA9-8034-4FFB-9CC0-DA8CF14E3F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A11A2-5A20-4EA8-A1CB-130D87F718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8CA8-803A-46C7-82F3-18137316E15A}">
  <sheetPr codeName="Sheet28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51</v>
      </c>
      <c r="C2" s="12">
        <v>44982</v>
      </c>
      <c r="D2" s="13" t="s">
        <v>48</v>
      </c>
      <c r="E2" s="14">
        <v>189</v>
      </c>
      <c r="F2" s="14">
        <v>184</v>
      </c>
      <c r="G2" s="14">
        <v>192</v>
      </c>
      <c r="H2" s="14">
        <v>190</v>
      </c>
      <c r="I2" s="14"/>
      <c r="J2" s="14"/>
      <c r="K2" s="15">
        <v>4</v>
      </c>
      <c r="L2" s="15">
        <v>755</v>
      </c>
      <c r="M2" s="16">
        <v>188.75</v>
      </c>
      <c r="N2" s="17">
        <v>3</v>
      </c>
      <c r="O2" s="18">
        <v>191.75</v>
      </c>
    </row>
    <row r="3" spans="1:17" x14ac:dyDescent="0.25">
      <c r="A3" s="10" t="s">
        <v>22</v>
      </c>
      <c r="B3" s="11" t="s">
        <v>51</v>
      </c>
      <c r="C3" s="12">
        <v>44996</v>
      </c>
      <c r="D3" s="13" t="s">
        <v>48</v>
      </c>
      <c r="E3" s="14">
        <v>185</v>
      </c>
      <c r="F3" s="14">
        <v>177</v>
      </c>
      <c r="G3" s="14">
        <v>180.001</v>
      </c>
      <c r="H3" s="14">
        <v>176</v>
      </c>
      <c r="I3" s="14"/>
      <c r="J3" s="14"/>
      <c r="K3" s="15">
        <v>4</v>
      </c>
      <c r="L3" s="15">
        <v>718.00099999999998</v>
      </c>
      <c r="M3" s="16">
        <v>179.50024999999999</v>
      </c>
      <c r="N3" s="17">
        <v>2</v>
      </c>
      <c r="O3" s="18">
        <v>181.50024999999999</v>
      </c>
    </row>
    <row r="4" spans="1:17" x14ac:dyDescent="0.25">
      <c r="A4" s="10" t="s">
        <v>22</v>
      </c>
      <c r="B4" s="11" t="s">
        <v>51</v>
      </c>
      <c r="C4" s="12">
        <v>45010</v>
      </c>
      <c r="D4" s="13" t="s">
        <v>48</v>
      </c>
      <c r="E4" s="14">
        <v>184</v>
      </c>
      <c r="F4" s="14">
        <v>186.001</v>
      </c>
      <c r="G4" s="14">
        <v>181</v>
      </c>
      <c r="H4" s="14">
        <v>190</v>
      </c>
      <c r="I4" s="14"/>
      <c r="J4" s="14"/>
      <c r="K4" s="15">
        <v>4</v>
      </c>
      <c r="L4" s="15">
        <v>741.00099999999998</v>
      </c>
      <c r="M4" s="16">
        <v>185.25024999999999</v>
      </c>
      <c r="N4" s="17">
        <v>9</v>
      </c>
      <c r="O4" s="18">
        <v>194.25024999999999</v>
      </c>
    </row>
    <row r="5" spans="1:17" x14ac:dyDescent="0.25">
      <c r="A5" s="10" t="s">
        <v>22</v>
      </c>
      <c r="B5" s="11" t="s">
        <v>51</v>
      </c>
      <c r="C5" s="12">
        <v>45024</v>
      </c>
      <c r="D5" s="13" t="s">
        <v>48</v>
      </c>
      <c r="E5" s="14">
        <v>190</v>
      </c>
      <c r="F5" s="14">
        <v>183</v>
      </c>
      <c r="G5" s="14">
        <v>192</v>
      </c>
      <c r="H5" s="14">
        <v>189</v>
      </c>
      <c r="I5" s="14"/>
      <c r="J5" s="14"/>
      <c r="K5" s="15">
        <v>4</v>
      </c>
      <c r="L5" s="15">
        <v>754</v>
      </c>
      <c r="M5" s="16">
        <v>188.5</v>
      </c>
      <c r="N5" s="17">
        <v>7</v>
      </c>
      <c r="O5" s="18">
        <v>195.5</v>
      </c>
    </row>
    <row r="6" spans="1:17" x14ac:dyDescent="0.25">
      <c r="A6" s="10" t="s">
        <v>22</v>
      </c>
      <c r="B6" s="11" t="s">
        <v>51</v>
      </c>
      <c r="C6" s="12">
        <v>45038</v>
      </c>
      <c r="D6" s="13" t="s">
        <v>48</v>
      </c>
      <c r="E6" s="14">
        <v>177</v>
      </c>
      <c r="F6" s="14">
        <v>175.001</v>
      </c>
      <c r="G6" s="14">
        <v>174</v>
      </c>
      <c r="H6" s="14">
        <v>175</v>
      </c>
      <c r="I6" s="14"/>
      <c r="J6" s="14"/>
      <c r="K6" s="15">
        <v>4</v>
      </c>
      <c r="L6" s="15">
        <v>701.00099999999998</v>
      </c>
      <c r="M6" s="16">
        <v>175.25024999999999</v>
      </c>
      <c r="N6" s="17">
        <v>11</v>
      </c>
      <c r="O6" s="18">
        <v>186.25024999999999</v>
      </c>
    </row>
    <row r="7" spans="1:17" x14ac:dyDescent="0.25">
      <c r="A7" s="10" t="s">
        <v>22</v>
      </c>
      <c r="B7" s="11" t="s">
        <v>51</v>
      </c>
      <c r="C7" s="12">
        <v>45087</v>
      </c>
      <c r="D7" s="13" t="s">
        <v>48</v>
      </c>
      <c r="E7" s="14">
        <v>193</v>
      </c>
      <c r="F7" s="14">
        <v>188</v>
      </c>
      <c r="G7" s="14">
        <v>189</v>
      </c>
      <c r="H7" s="14">
        <v>185.001</v>
      </c>
      <c r="I7" s="14"/>
      <c r="J7" s="14"/>
      <c r="K7" s="15">
        <v>4</v>
      </c>
      <c r="L7" s="15">
        <v>755.00099999999998</v>
      </c>
      <c r="M7" s="16">
        <v>188.75024999999999</v>
      </c>
      <c r="N7" s="17">
        <v>6</v>
      </c>
      <c r="O7" s="18">
        <v>194.75024999999999</v>
      </c>
    </row>
    <row r="8" spans="1:17" x14ac:dyDescent="0.25">
      <c r="A8" s="10" t="s">
        <v>22</v>
      </c>
      <c r="B8" s="11" t="s">
        <v>51</v>
      </c>
      <c r="C8" s="12">
        <v>45101</v>
      </c>
      <c r="D8" s="13" t="s">
        <v>48</v>
      </c>
      <c r="E8" s="14">
        <v>193</v>
      </c>
      <c r="F8" s="14">
        <v>190</v>
      </c>
      <c r="G8" s="14">
        <v>187</v>
      </c>
      <c r="H8" s="14">
        <v>186</v>
      </c>
      <c r="I8" s="14"/>
      <c r="J8" s="14"/>
      <c r="K8" s="15">
        <v>4</v>
      </c>
      <c r="L8" s="15">
        <v>756</v>
      </c>
      <c r="M8" s="16">
        <v>189</v>
      </c>
      <c r="N8" s="17">
        <v>11</v>
      </c>
      <c r="O8" s="18">
        <v>200</v>
      </c>
    </row>
    <row r="9" spans="1:17" x14ac:dyDescent="0.25">
      <c r="A9" s="10" t="s">
        <v>22</v>
      </c>
      <c r="B9" s="11" t="s">
        <v>51</v>
      </c>
      <c r="C9" s="12">
        <v>45115</v>
      </c>
      <c r="D9" s="13" t="s">
        <v>48</v>
      </c>
      <c r="E9" s="14">
        <v>190</v>
      </c>
      <c r="F9" s="14">
        <v>186.001</v>
      </c>
      <c r="G9" s="14">
        <v>179</v>
      </c>
      <c r="H9" s="14">
        <v>182</v>
      </c>
      <c r="I9" s="14"/>
      <c r="J9" s="14"/>
      <c r="K9" s="15">
        <v>4</v>
      </c>
      <c r="L9" s="15">
        <v>737.00099999999998</v>
      </c>
      <c r="M9" s="16">
        <v>184.25024999999999</v>
      </c>
      <c r="N9" s="17">
        <v>8</v>
      </c>
      <c r="O9" s="18">
        <v>192.25024999999999</v>
      </c>
    </row>
    <row r="10" spans="1:17" x14ac:dyDescent="0.25">
      <c r="A10" s="10" t="s">
        <v>22</v>
      </c>
      <c r="B10" s="11" t="s">
        <v>51</v>
      </c>
      <c r="C10" s="12">
        <v>45123</v>
      </c>
      <c r="D10" s="13" t="s">
        <v>48</v>
      </c>
      <c r="E10" s="14">
        <v>190</v>
      </c>
      <c r="F10" s="14">
        <v>192</v>
      </c>
      <c r="G10" s="14">
        <v>187</v>
      </c>
      <c r="H10" s="14">
        <v>189</v>
      </c>
      <c r="I10" s="14">
        <v>189</v>
      </c>
      <c r="J10" s="14">
        <v>186.001</v>
      </c>
      <c r="K10" s="15">
        <v>6</v>
      </c>
      <c r="L10" s="15">
        <v>1133.001</v>
      </c>
      <c r="M10" s="16">
        <v>188.83349999999999</v>
      </c>
      <c r="N10" s="17">
        <v>16</v>
      </c>
      <c r="O10" s="18">
        <v>204.83349999999999</v>
      </c>
    </row>
    <row r="11" spans="1:17" x14ac:dyDescent="0.25">
      <c r="A11" s="10" t="s">
        <v>22</v>
      </c>
      <c r="B11" s="11" t="s">
        <v>51</v>
      </c>
      <c r="C11" s="12">
        <v>45129</v>
      </c>
      <c r="D11" s="13" t="s">
        <v>48</v>
      </c>
      <c r="E11" s="14">
        <v>189</v>
      </c>
      <c r="F11" s="14">
        <v>189.001</v>
      </c>
      <c r="G11" s="14">
        <v>187</v>
      </c>
      <c r="H11" s="14">
        <v>191.001</v>
      </c>
      <c r="I11" s="14"/>
      <c r="J11" s="14"/>
      <c r="K11" s="15">
        <v>4</v>
      </c>
      <c r="L11" s="15">
        <v>756.00199999999995</v>
      </c>
      <c r="M11" s="16">
        <v>189.00049999999999</v>
      </c>
      <c r="N11" s="17">
        <v>5</v>
      </c>
      <c r="O11" s="18">
        <v>194.00049999999999</v>
      </c>
    </row>
    <row r="12" spans="1:17" x14ac:dyDescent="0.25">
      <c r="A12" s="10" t="s">
        <v>22</v>
      </c>
      <c r="B12" s="11" t="s">
        <v>51</v>
      </c>
      <c r="C12" s="12">
        <v>45178</v>
      </c>
      <c r="D12" s="13" t="s">
        <v>48</v>
      </c>
      <c r="E12" s="14">
        <v>193</v>
      </c>
      <c r="F12" s="14">
        <v>190</v>
      </c>
      <c r="G12" s="14">
        <v>182</v>
      </c>
      <c r="H12" s="14">
        <v>179</v>
      </c>
      <c r="I12" s="14"/>
      <c r="J12" s="14"/>
      <c r="K12" s="15">
        <v>4</v>
      </c>
      <c r="L12" s="15">
        <v>744</v>
      </c>
      <c r="M12" s="16">
        <v>186</v>
      </c>
      <c r="N12" s="17">
        <v>3</v>
      </c>
      <c r="O12" s="18">
        <v>189</v>
      </c>
    </row>
    <row r="13" spans="1:17" x14ac:dyDescent="0.25">
      <c r="A13" s="10" t="s">
        <v>22</v>
      </c>
      <c r="B13" s="11" t="s">
        <v>51</v>
      </c>
      <c r="C13" s="12">
        <v>45192</v>
      </c>
      <c r="D13" s="13" t="s">
        <v>48</v>
      </c>
      <c r="E13" s="14">
        <v>183.001</v>
      </c>
      <c r="F13" s="14">
        <v>185</v>
      </c>
      <c r="G13" s="14">
        <v>188.001</v>
      </c>
      <c r="H13" s="14">
        <v>190</v>
      </c>
      <c r="I13" s="14"/>
      <c r="J13" s="14"/>
      <c r="K13" s="15">
        <v>4</v>
      </c>
      <c r="L13" s="15">
        <v>746.00199999999995</v>
      </c>
      <c r="M13" s="16">
        <v>186.50049999999999</v>
      </c>
      <c r="N13" s="17">
        <v>2</v>
      </c>
      <c r="O13" s="18">
        <v>188.50049999999999</v>
      </c>
    </row>
    <row r="15" spans="1:17" x14ac:dyDescent="0.25">
      <c r="K15" s="8">
        <f>SUM(K2:K14)</f>
        <v>50</v>
      </c>
      <c r="L15" s="8">
        <f>SUM(L2:L14)</f>
        <v>9296.01</v>
      </c>
      <c r="M15" s="7">
        <f>SUM(L15/K15)</f>
        <v>185.92019999999999</v>
      </c>
      <c r="N15" s="8">
        <f>SUM(N2:N14)</f>
        <v>83</v>
      </c>
      <c r="O15" s="9">
        <f>SUM(M15+N15)</f>
        <v>268.92020000000002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2_1_1"/>
    <protectedRange algorithmName="SHA-512" hashValue="ON39YdpmFHfN9f47KpiRvqrKx0V9+erV1CNkpWzYhW/Qyc6aT8rEyCrvauWSYGZK2ia3o7vd3akF07acHAFpOA==" saltValue="yVW9XmDwTqEnmpSGai0KYg==" spinCount="100000" sqref="C2" name="Range1_1_1_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4"/>
  </protectedRanges>
  <conditionalFormatting sqref="D2">
    <cfRule type="top10" dxfId="17" priority="18" rank="1"/>
  </conditionalFormatting>
  <conditionalFormatting sqref="I2">
    <cfRule type="top10" dxfId="16" priority="13" rank="1"/>
  </conditionalFormatting>
  <conditionalFormatting sqref="I3">
    <cfRule type="top10" dxfId="15" priority="8" rank="1"/>
  </conditionalFormatting>
  <conditionalFormatting sqref="I4">
    <cfRule type="top10" dxfId="14" priority="2" rank="1"/>
  </conditionalFormatting>
  <conditionalFormatting sqref="J3">
    <cfRule type="top10" dxfId="13" priority="7" rank="1"/>
  </conditionalFormatting>
  <conditionalFormatting sqref="J4">
    <cfRule type="top10" dxfId="12" priority="1" rank="1"/>
  </conditionalFormatting>
  <hyperlinks>
    <hyperlink ref="Q1" location="'Texas 2023'!A1" display="Back to Ranking" xr:uid="{3465C403-FD9E-49B0-B526-09541C8875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CC817C-53BE-48A5-8394-A3845096BC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48B-CCB8-4AB2-9CF7-92ED859FD666}">
  <sheetPr codeName="Sheet35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69</v>
      </c>
      <c r="C2" s="12">
        <v>44996</v>
      </c>
      <c r="D2" s="13" t="s">
        <v>70</v>
      </c>
      <c r="E2" s="14">
        <v>172</v>
      </c>
      <c r="F2" s="14">
        <v>177</v>
      </c>
      <c r="G2" s="14">
        <v>181</v>
      </c>
      <c r="H2" s="14">
        <v>173</v>
      </c>
      <c r="I2" s="14"/>
      <c r="J2" s="14"/>
      <c r="K2" s="15">
        <f t="shared" ref="K2" si="0">COUNT(E2:J2)</f>
        <v>4</v>
      </c>
      <c r="L2" s="15">
        <f t="shared" ref="L2" si="1">SUM(E2:J2)</f>
        <v>703</v>
      </c>
      <c r="M2" s="16">
        <f t="shared" ref="M2" si="2">IFERROR(L2/K2,0)</f>
        <v>175.75</v>
      </c>
      <c r="N2" s="17">
        <v>2</v>
      </c>
      <c r="O2" s="18">
        <f t="shared" ref="O2" si="3">SUM(M2+N2)</f>
        <v>177.75</v>
      </c>
    </row>
    <row r="4" spans="1:17" x14ac:dyDescent="0.25">
      <c r="K4" s="8">
        <f>SUM(K2:K3)</f>
        <v>4</v>
      </c>
      <c r="L4" s="8">
        <f>SUM(L2:L3)</f>
        <v>703</v>
      </c>
      <c r="M4" s="7">
        <f>SUM(L4/K4)</f>
        <v>175.75</v>
      </c>
      <c r="N4" s="8">
        <f>SUM(N2:N3)</f>
        <v>2</v>
      </c>
      <c r="O4" s="9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C2" name="Range1_9"/>
  </protectedRanges>
  <conditionalFormatting sqref="I2">
    <cfRule type="top10" dxfId="11" priority="2" rank="1"/>
  </conditionalFormatting>
  <conditionalFormatting sqref="J2">
    <cfRule type="top10" dxfId="10" priority="1" rank="1"/>
  </conditionalFormatting>
  <hyperlinks>
    <hyperlink ref="Q1" location="'Texas 2023'!A1" display="Back to Ranking" xr:uid="{F662A7E5-5CCC-493D-BA1B-48D94A0608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38F5C4-1B16-444E-AE91-BA0C2A595C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C662-3D04-47BA-BBA0-EBD63BC7A18B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88</v>
      </c>
      <c r="C2" s="12">
        <v>45024</v>
      </c>
      <c r="D2" s="13" t="s">
        <v>48</v>
      </c>
      <c r="E2" s="14">
        <v>181</v>
      </c>
      <c r="F2" s="14">
        <v>182</v>
      </c>
      <c r="G2" s="14">
        <v>173.001</v>
      </c>
      <c r="H2" s="14">
        <v>186.001</v>
      </c>
      <c r="I2" s="14"/>
      <c r="J2" s="14"/>
      <c r="K2" s="15">
        <v>4</v>
      </c>
      <c r="L2" s="15">
        <v>722.00199999999995</v>
      </c>
      <c r="M2" s="16">
        <v>180.50049999999999</v>
      </c>
      <c r="N2" s="17">
        <v>5</v>
      </c>
      <c r="O2" s="18">
        <v>185.50049999999999</v>
      </c>
    </row>
    <row r="3" spans="1:17" x14ac:dyDescent="0.25">
      <c r="A3" s="10" t="s">
        <v>58</v>
      </c>
      <c r="B3" s="11" t="s">
        <v>88</v>
      </c>
      <c r="C3" s="12">
        <v>45048</v>
      </c>
      <c r="D3" s="13" t="s">
        <v>48</v>
      </c>
      <c r="E3" s="14">
        <v>185</v>
      </c>
      <c r="F3" s="14">
        <v>171</v>
      </c>
      <c r="G3" s="14">
        <v>169</v>
      </c>
      <c r="H3" s="14">
        <v>165</v>
      </c>
      <c r="I3" s="14"/>
      <c r="J3" s="14"/>
      <c r="K3" s="15">
        <v>4</v>
      </c>
      <c r="L3" s="15">
        <v>690</v>
      </c>
      <c r="M3" s="16">
        <v>172.5</v>
      </c>
      <c r="N3" s="17">
        <v>4</v>
      </c>
      <c r="O3" s="18">
        <v>176.5</v>
      </c>
    </row>
    <row r="4" spans="1:17" x14ac:dyDescent="0.25">
      <c r="A4" s="10" t="s">
        <v>58</v>
      </c>
      <c r="B4" s="11" t="s">
        <v>88</v>
      </c>
      <c r="C4" s="12">
        <v>45087</v>
      </c>
      <c r="D4" s="13" t="s">
        <v>48</v>
      </c>
      <c r="E4" s="14">
        <v>170</v>
      </c>
      <c r="F4" s="14">
        <v>184</v>
      </c>
      <c r="G4" s="14">
        <v>184</v>
      </c>
      <c r="H4" s="14">
        <v>176</v>
      </c>
      <c r="I4" s="14"/>
      <c r="J4" s="14"/>
      <c r="K4" s="15">
        <v>4</v>
      </c>
      <c r="L4" s="15">
        <v>714</v>
      </c>
      <c r="M4" s="16">
        <v>178.5</v>
      </c>
      <c r="N4" s="17">
        <v>4</v>
      </c>
      <c r="O4" s="18">
        <v>182.5</v>
      </c>
    </row>
    <row r="5" spans="1:17" x14ac:dyDescent="0.25">
      <c r="A5" s="10" t="s">
        <v>58</v>
      </c>
      <c r="B5" s="11" t="s">
        <v>88</v>
      </c>
      <c r="C5" s="12">
        <v>45101</v>
      </c>
      <c r="D5" s="13" t="s">
        <v>48</v>
      </c>
      <c r="E5" s="14">
        <v>171</v>
      </c>
      <c r="F5" s="14">
        <v>176.001</v>
      </c>
      <c r="G5" s="14">
        <v>166</v>
      </c>
      <c r="H5" s="14">
        <v>160</v>
      </c>
      <c r="I5" s="14"/>
      <c r="J5" s="14"/>
      <c r="K5" s="15">
        <v>4</v>
      </c>
      <c r="L5" s="15">
        <v>673.00099999999998</v>
      </c>
      <c r="M5" s="16">
        <v>168.25024999999999</v>
      </c>
      <c r="N5" s="17">
        <v>2</v>
      </c>
      <c r="O5" s="18">
        <v>170.25024999999999</v>
      </c>
    </row>
    <row r="6" spans="1:17" x14ac:dyDescent="0.25">
      <c r="A6" s="10" t="s">
        <v>58</v>
      </c>
      <c r="B6" s="11" t="s">
        <v>88</v>
      </c>
      <c r="C6" s="12">
        <v>45115</v>
      </c>
      <c r="D6" s="13" t="s">
        <v>48</v>
      </c>
      <c r="E6" s="14">
        <v>176</v>
      </c>
      <c r="F6" s="14">
        <v>162</v>
      </c>
      <c r="G6" s="14">
        <v>174</v>
      </c>
      <c r="H6" s="14">
        <v>169.001</v>
      </c>
      <c r="I6" s="14"/>
      <c r="J6" s="14"/>
      <c r="K6" s="15">
        <v>4</v>
      </c>
      <c r="L6" s="15">
        <v>681.00099999999998</v>
      </c>
      <c r="M6" s="16">
        <v>170.25024999999999</v>
      </c>
      <c r="N6" s="17">
        <v>3</v>
      </c>
      <c r="O6" s="18">
        <v>173.25024999999999</v>
      </c>
    </row>
    <row r="7" spans="1:17" x14ac:dyDescent="0.25">
      <c r="A7" s="10" t="s">
        <v>58</v>
      </c>
      <c r="B7" s="11" t="s">
        <v>88</v>
      </c>
      <c r="C7" s="12">
        <v>45129</v>
      </c>
      <c r="D7" s="13" t="s">
        <v>48</v>
      </c>
      <c r="E7" s="14">
        <v>177.001</v>
      </c>
      <c r="F7" s="14">
        <v>177</v>
      </c>
      <c r="G7" s="14">
        <v>177</v>
      </c>
      <c r="H7" s="14">
        <v>177</v>
      </c>
      <c r="I7" s="14"/>
      <c r="J7" s="14"/>
      <c r="K7" s="15">
        <v>4</v>
      </c>
      <c r="L7" s="15">
        <v>708.00099999999998</v>
      </c>
      <c r="M7" s="16">
        <v>177.00024999999999</v>
      </c>
      <c r="N7" s="17">
        <v>2</v>
      </c>
      <c r="O7" s="18">
        <v>179.00024999999999</v>
      </c>
    </row>
    <row r="9" spans="1:17" x14ac:dyDescent="0.25">
      <c r="K9" s="8">
        <f>SUM(K2:K8)</f>
        <v>24</v>
      </c>
      <c r="L9" s="8">
        <f>SUM(L2:L8)</f>
        <v>4188.0050000000001</v>
      </c>
      <c r="M9" s="7">
        <f>SUM(L9/K9)</f>
        <v>174.50020833333335</v>
      </c>
      <c r="N9" s="8">
        <f>SUM(N2:N8)</f>
        <v>20</v>
      </c>
      <c r="O9" s="9">
        <f>SUM(M9+N9)</f>
        <v>194.50020833333335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574ED3B5-3A6F-4544-9E1B-EBF574C497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D30DC-39BE-4696-8383-51FE2C7CCC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DD78-7ADE-47F8-9565-8EA1995E1C0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110</v>
      </c>
      <c r="C2" s="12">
        <v>45213</v>
      </c>
      <c r="D2" s="13" t="s">
        <v>48</v>
      </c>
      <c r="E2" s="14">
        <v>170</v>
      </c>
      <c r="F2" s="14">
        <v>174</v>
      </c>
      <c r="G2" s="14">
        <v>180</v>
      </c>
      <c r="H2" s="14">
        <v>180</v>
      </c>
      <c r="I2" s="14"/>
      <c r="J2" s="14"/>
      <c r="K2" s="15">
        <v>4</v>
      </c>
      <c r="L2" s="15">
        <v>704</v>
      </c>
      <c r="M2" s="16">
        <v>176</v>
      </c>
      <c r="N2" s="17">
        <v>2</v>
      </c>
      <c r="O2" s="18">
        <v>178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2</v>
      </c>
      <c r="O4" s="9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1A6DEFEF-65E3-4C8A-99E9-58B31EC329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733CD-F79A-40B5-BC22-4F27814BC2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9F47-F545-4797-AB6D-97C4D3148EDA}">
  <sheetPr codeName="Sheet37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74</v>
      </c>
      <c r="C2" s="12">
        <v>45006</v>
      </c>
      <c r="D2" s="13" t="s">
        <v>73</v>
      </c>
      <c r="E2" s="14">
        <v>185</v>
      </c>
      <c r="F2" s="14">
        <v>190</v>
      </c>
      <c r="G2" s="14">
        <v>185</v>
      </c>
      <c r="H2" s="14">
        <v>179</v>
      </c>
      <c r="I2" s="14"/>
      <c r="J2" s="14"/>
      <c r="K2" s="15">
        <v>4</v>
      </c>
      <c r="L2" s="15">
        <v>739</v>
      </c>
      <c r="M2" s="16">
        <v>184.75</v>
      </c>
      <c r="N2" s="17">
        <v>6</v>
      </c>
      <c r="O2" s="18">
        <v>190.75</v>
      </c>
    </row>
    <row r="3" spans="1:17" x14ac:dyDescent="0.25">
      <c r="A3" s="56" t="s">
        <v>22</v>
      </c>
      <c r="B3" s="57" t="s">
        <v>74</v>
      </c>
      <c r="C3" s="48">
        <v>45034</v>
      </c>
      <c r="D3" s="49" t="s">
        <v>73</v>
      </c>
      <c r="E3" s="50">
        <v>182</v>
      </c>
      <c r="F3" s="50">
        <v>179</v>
      </c>
      <c r="G3" s="50">
        <v>179</v>
      </c>
      <c r="H3" s="50">
        <v>176</v>
      </c>
      <c r="I3" s="50"/>
      <c r="J3" s="50"/>
      <c r="K3" s="51">
        <v>4</v>
      </c>
      <c r="L3" s="51">
        <v>716</v>
      </c>
      <c r="M3" s="52">
        <v>179</v>
      </c>
      <c r="N3" s="53">
        <v>3</v>
      </c>
      <c r="O3" s="54">
        <v>182</v>
      </c>
    </row>
    <row r="4" spans="1:17" x14ac:dyDescent="0.25">
      <c r="A4" s="10" t="s">
        <v>22</v>
      </c>
      <c r="B4" s="11" t="s">
        <v>74</v>
      </c>
      <c r="C4" s="12">
        <v>45062</v>
      </c>
      <c r="D4" s="13" t="s">
        <v>73</v>
      </c>
      <c r="E4" s="14">
        <v>171</v>
      </c>
      <c r="F4" s="14">
        <v>178</v>
      </c>
      <c r="G4" s="14">
        <v>161</v>
      </c>
      <c r="H4" s="14">
        <v>169</v>
      </c>
      <c r="I4" s="14"/>
      <c r="J4" s="14"/>
      <c r="K4" s="15">
        <v>4</v>
      </c>
      <c r="L4" s="15">
        <v>679</v>
      </c>
      <c r="M4" s="16">
        <v>169.75</v>
      </c>
      <c r="N4" s="17">
        <v>2</v>
      </c>
      <c r="O4" s="18">
        <v>171.75</v>
      </c>
    </row>
    <row r="5" spans="1:17" x14ac:dyDescent="0.25">
      <c r="A5" s="10" t="s">
        <v>22</v>
      </c>
      <c r="B5" s="11" t="s">
        <v>74</v>
      </c>
      <c r="C5" s="12">
        <v>45074</v>
      </c>
      <c r="D5" s="13" t="s">
        <v>73</v>
      </c>
      <c r="E5" s="14">
        <v>182</v>
      </c>
      <c r="F5" s="14">
        <v>179</v>
      </c>
      <c r="G5" s="14">
        <v>183</v>
      </c>
      <c r="H5" s="14">
        <v>185</v>
      </c>
      <c r="I5" s="14"/>
      <c r="J5" s="14"/>
      <c r="K5" s="15">
        <v>4</v>
      </c>
      <c r="L5" s="15">
        <v>729</v>
      </c>
      <c r="M5" s="16">
        <v>182.25</v>
      </c>
      <c r="N5" s="17">
        <v>3</v>
      </c>
      <c r="O5" s="18">
        <v>185.25</v>
      </c>
    </row>
    <row r="6" spans="1:17" x14ac:dyDescent="0.25">
      <c r="A6" s="10" t="s">
        <v>22</v>
      </c>
      <c r="B6" s="11" t="s">
        <v>74</v>
      </c>
      <c r="C6" s="12">
        <v>45088</v>
      </c>
      <c r="D6" s="13" t="s">
        <v>73</v>
      </c>
      <c r="E6" s="14">
        <v>167</v>
      </c>
      <c r="F6" s="14">
        <v>154</v>
      </c>
      <c r="G6" s="14">
        <v>176</v>
      </c>
      <c r="H6" s="14">
        <v>177</v>
      </c>
      <c r="I6" s="14">
        <v>160</v>
      </c>
      <c r="J6" s="14">
        <v>176</v>
      </c>
      <c r="K6" s="15">
        <v>6</v>
      </c>
      <c r="L6" s="15">
        <v>1010</v>
      </c>
      <c r="M6" s="16">
        <v>168.33333333333334</v>
      </c>
      <c r="N6" s="17">
        <v>6</v>
      </c>
      <c r="O6" s="18">
        <v>174.33333333333334</v>
      </c>
    </row>
    <row r="7" spans="1:17" x14ac:dyDescent="0.25">
      <c r="A7" s="10" t="s">
        <v>22</v>
      </c>
      <c r="B7" s="11" t="s">
        <v>74</v>
      </c>
      <c r="C7" s="12">
        <v>45097</v>
      </c>
      <c r="D7" s="13" t="s">
        <v>73</v>
      </c>
      <c r="E7" s="14">
        <v>162</v>
      </c>
      <c r="F7" s="14">
        <v>166</v>
      </c>
      <c r="G7" s="14">
        <v>181</v>
      </c>
      <c r="H7" s="14">
        <v>183</v>
      </c>
      <c r="I7" s="14"/>
      <c r="J7" s="14"/>
      <c r="K7" s="15">
        <v>4</v>
      </c>
      <c r="L7" s="15">
        <v>692</v>
      </c>
      <c r="M7" s="16">
        <v>173</v>
      </c>
      <c r="N7" s="17">
        <v>2</v>
      </c>
      <c r="O7" s="18">
        <v>175</v>
      </c>
    </row>
    <row r="8" spans="1:17" x14ac:dyDescent="0.25">
      <c r="A8" s="10" t="s">
        <v>22</v>
      </c>
      <c r="B8" s="11" t="s">
        <v>74</v>
      </c>
      <c r="C8" s="12">
        <v>45188</v>
      </c>
      <c r="D8" s="13" t="s">
        <v>73</v>
      </c>
      <c r="E8" s="14">
        <v>180</v>
      </c>
      <c r="F8" s="14">
        <v>178</v>
      </c>
      <c r="G8" s="14">
        <v>177</v>
      </c>
      <c r="H8" s="14">
        <v>184</v>
      </c>
      <c r="I8" s="14"/>
      <c r="J8" s="14"/>
      <c r="K8" s="15">
        <v>4</v>
      </c>
      <c r="L8" s="15">
        <v>719</v>
      </c>
      <c r="M8" s="16">
        <v>179.75</v>
      </c>
      <c r="N8" s="17">
        <v>2</v>
      </c>
      <c r="O8" s="18">
        <v>181.75</v>
      </c>
    </row>
    <row r="9" spans="1:17" x14ac:dyDescent="0.25">
      <c r="A9" s="10" t="s">
        <v>22</v>
      </c>
      <c r="B9" s="11" t="s">
        <v>74</v>
      </c>
      <c r="C9" s="12">
        <v>45193</v>
      </c>
      <c r="D9" s="13" t="s">
        <v>73</v>
      </c>
      <c r="E9" s="14">
        <v>186</v>
      </c>
      <c r="F9" s="14">
        <v>183</v>
      </c>
      <c r="G9" s="14">
        <v>177</v>
      </c>
      <c r="H9" s="14">
        <v>176</v>
      </c>
      <c r="I9" s="14"/>
      <c r="J9" s="14"/>
      <c r="K9" s="15">
        <v>4</v>
      </c>
      <c r="L9" s="15">
        <v>722</v>
      </c>
      <c r="M9" s="16">
        <v>180.5</v>
      </c>
      <c r="N9" s="17">
        <v>2</v>
      </c>
      <c r="O9" s="18">
        <v>182.5</v>
      </c>
    </row>
    <row r="10" spans="1:17" x14ac:dyDescent="0.25">
      <c r="A10" s="10" t="s">
        <v>22</v>
      </c>
      <c r="B10" s="11" t="s">
        <v>74</v>
      </c>
      <c r="C10" s="12">
        <v>45216</v>
      </c>
      <c r="D10" s="13" t="s">
        <v>73</v>
      </c>
      <c r="E10" s="14">
        <v>184</v>
      </c>
      <c r="F10" s="14">
        <v>189</v>
      </c>
      <c r="G10" s="14">
        <v>180</v>
      </c>
      <c r="H10" s="14">
        <v>171</v>
      </c>
      <c r="I10" s="14"/>
      <c r="J10" s="14"/>
      <c r="K10" s="15">
        <v>4</v>
      </c>
      <c r="L10" s="15">
        <v>724</v>
      </c>
      <c r="M10" s="16">
        <v>181</v>
      </c>
      <c r="N10" s="17">
        <v>3</v>
      </c>
      <c r="O10" s="18">
        <v>184</v>
      </c>
    </row>
    <row r="12" spans="1:17" x14ac:dyDescent="0.25">
      <c r="K12" s="8">
        <f>SUM(K2:K11)</f>
        <v>38</v>
      </c>
      <c r="L12" s="8">
        <f>SUM(L2:L11)</f>
        <v>6730</v>
      </c>
      <c r="M12" s="7">
        <f>SUM(L12/K12)</f>
        <v>177.10526315789474</v>
      </c>
      <c r="N12" s="8">
        <f>SUM(N2:N11)</f>
        <v>29</v>
      </c>
      <c r="O12" s="9">
        <f>SUM(M12+N12)</f>
        <v>206.10526315789474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I2">
    <cfRule type="top10" dxfId="9" priority="2" rank="1"/>
  </conditionalFormatting>
  <conditionalFormatting sqref="J2">
    <cfRule type="top10" dxfId="8" priority="1" rank="1"/>
  </conditionalFormatting>
  <hyperlinks>
    <hyperlink ref="Q1" location="'Texas 2023'!A1" display="Back to Ranking" xr:uid="{649520AC-FBAA-4036-A078-CEDF955114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0D8C6D-70D7-44F0-BC18-915F2BE49F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FDDA-EA4A-414A-BE69-1BA9BF10ED12}">
  <sheetPr codeName="Sheet29"/>
  <dimension ref="A1:Q2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56</v>
      </c>
      <c r="C2" s="12">
        <v>44982</v>
      </c>
      <c r="D2" s="13" t="s">
        <v>48</v>
      </c>
      <c r="E2" s="14">
        <v>185</v>
      </c>
      <c r="F2" s="14">
        <v>192</v>
      </c>
      <c r="G2" s="14">
        <v>193</v>
      </c>
      <c r="H2" s="14">
        <v>188</v>
      </c>
      <c r="I2" s="14"/>
      <c r="J2" s="14"/>
      <c r="K2" s="15">
        <v>4</v>
      </c>
      <c r="L2" s="15">
        <v>758</v>
      </c>
      <c r="M2" s="16">
        <v>189.5</v>
      </c>
      <c r="N2" s="17">
        <v>6</v>
      </c>
      <c r="O2" s="18">
        <v>195.5</v>
      </c>
    </row>
    <row r="3" spans="1:17" x14ac:dyDescent="0.25">
      <c r="A3" s="10" t="s">
        <v>54</v>
      </c>
      <c r="B3" s="11" t="s">
        <v>56</v>
      </c>
      <c r="C3" s="12">
        <v>44996</v>
      </c>
      <c r="D3" s="13" t="s">
        <v>48</v>
      </c>
      <c r="E3" s="14">
        <v>187</v>
      </c>
      <c r="F3" s="14">
        <v>186</v>
      </c>
      <c r="G3" s="14">
        <v>181</v>
      </c>
      <c r="H3" s="14">
        <v>176.001</v>
      </c>
      <c r="I3" s="14"/>
      <c r="J3" s="14"/>
      <c r="K3" s="15">
        <v>4</v>
      </c>
      <c r="L3" s="15">
        <v>730.00099999999998</v>
      </c>
      <c r="M3" s="16">
        <v>182.50024999999999</v>
      </c>
      <c r="N3" s="17">
        <v>4</v>
      </c>
      <c r="O3" s="18">
        <v>186.50024999999999</v>
      </c>
    </row>
    <row r="4" spans="1:17" x14ac:dyDescent="0.25">
      <c r="A4" s="10" t="s">
        <v>54</v>
      </c>
      <c r="B4" s="11" t="s">
        <v>56</v>
      </c>
      <c r="C4" s="12">
        <v>45010</v>
      </c>
      <c r="D4" s="13" t="s">
        <v>48</v>
      </c>
      <c r="E4" s="14">
        <v>179</v>
      </c>
      <c r="F4" s="14">
        <v>181</v>
      </c>
      <c r="G4" s="14">
        <v>180</v>
      </c>
      <c r="H4" s="14">
        <v>183.001</v>
      </c>
      <c r="I4" s="14"/>
      <c r="J4" s="14"/>
      <c r="K4" s="15">
        <v>4</v>
      </c>
      <c r="L4" s="15">
        <v>723.00099999999998</v>
      </c>
      <c r="M4" s="16">
        <v>180.75024999999999</v>
      </c>
      <c r="N4" s="17">
        <v>3</v>
      </c>
      <c r="O4" s="18">
        <v>183.75024999999999</v>
      </c>
    </row>
    <row r="5" spans="1:17" x14ac:dyDescent="0.25">
      <c r="A5" s="36" t="s">
        <v>76</v>
      </c>
      <c r="B5" s="36" t="s">
        <v>56</v>
      </c>
      <c r="C5" s="12">
        <v>45011</v>
      </c>
      <c r="D5" s="36" t="s">
        <v>73</v>
      </c>
      <c r="E5" s="36">
        <v>196</v>
      </c>
      <c r="F5" s="36">
        <v>193</v>
      </c>
      <c r="G5" s="36">
        <v>194</v>
      </c>
      <c r="H5" s="36">
        <v>189</v>
      </c>
      <c r="I5" s="36"/>
      <c r="J5" s="36"/>
      <c r="K5" s="36">
        <v>4</v>
      </c>
      <c r="L5" s="36">
        <v>772</v>
      </c>
      <c r="M5" s="37">
        <v>193</v>
      </c>
      <c r="N5" s="36">
        <v>8</v>
      </c>
      <c r="O5" s="37">
        <v>201</v>
      </c>
    </row>
    <row r="6" spans="1:17" x14ac:dyDescent="0.25">
      <c r="A6" s="10" t="s">
        <v>54</v>
      </c>
      <c r="B6" s="11" t="s">
        <v>56</v>
      </c>
      <c r="C6" s="12">
        <v>45020</v>
      </c>
      <c r="D6" s="13" t="s">
        <v>48</v>
      </c>
      <c r="E6" s="14">
        <v>183</v>
      </c>
      <c r="F6" s="14">
        <v>188</v>
      </c>
      <c r="G6" s="14">
        <v>189</v>
      </c>
      <c r="H6" s="14">
        <v>185</v>
      </c>
      <c r="I6" s="14"/>
      <c r="J6" s="14"/>
      <c r="K6" s="15">
        <v>4</v>
      </c>
      <c r="L6" s="15">
        <v>745</v>
      </c>
      <c r="M6" s="16">
        <v>186.25</v>
      </c>
      <c r="N6" s="17">
        <v>3</v>
      </c>
      <c r="O6" s="18">
        <v>189.25</v>
      </c>
    </row>
    <row r="7" spans="1:17" x14ac:dyDescent="0.25">
      <c r="A7" s="10" t="s">
        <v>54</v>
      </c>
      <c r="B7" s="11" t="s">
        <v>56</v>
      </c>
      <c r="C7" s="12">
        <v>45024</v>
      </c>
      <c r="D7" s="13" t="s">
        <v>48</v>
      </c>
      <c r="E7" s="14">
        <v>194</v>
      </c>
      <c r="F7" s="14">
        <v>188</v>
      </c>
      <c r="G7" s="14">
        <v>189</v>
      </c>
      <c r="H7" s="14">
        <v>188</v>
      </c>
      <c r="I7" s="14"/>
      <c r="J7" s="14"/>
      <c r="K7" s="15">
        <v>4</v>
      </c>
      <c r="L7" s="15">
        <v>759</v>
      </c>
      <c r="M7" s="16">
        <v>189.75</v>
      </c>
      <c r="N7" s="17">
        <v>2</v>
      </c>
      <c r="O7" s="18">
        <v>191.75</v>
      </c>
    </row>
    <row r="8" spans="1:17" x14ac:dyDescent="0.25">
      <c r="A8" s="10" t="s">
        <v>54</v>
      </c>
      <c r="B8" s="11" t="s">
        <v>56</v>
      </c>
      <c r="C8" s="12">
        <v>45038</v>
      </c>
      <c r="D8" s="13" t="s">
        <v>48</v>
      </c>
      <c r="E8" s="14">
        <v>188</v>
      </c>
      <c r="F8" s="14">
        <v>190</v>
      </c>
      <c r="G8" s="14">
        <v>190</v>
      </c>
      <c r="H8" s="14">
        <v>190</v>
      </c>
      <c r="I8" s="14"/>
      <c r="J8" s="14"/>
      <c r="K8" s="15">
        <v>4</v>
      </c>
      <c r="L8" s="15">
        <v>758</v>
      </c>
      <c r="M8" s="16">
        <v>189.5</v>
      </c>
      <c r="N8" s="17">
        <v>11</v>
      </c>
      <c r="O8" s="18">
        <v>200.5</v>
      </c>
    </row>
    <row r="9" spans="1:17" x14ac:dyDescent="0.25">
      <c r="A9" s="10" t="s">
        <v>54</v>
      </c>
      <c r="B9" s="11" t="s">
        <v>56</v>
      </c>
      <c r="C9" s="12">
        <v>45048</v>
      </c>
      <c r="D9" s="13" t="s">
        <v>48</v>
      </c>
      <c r="E9" s="14">
        <v>194</v>
      </c>
      <c r="F9" s="14">
        <v>189</v>
      </c>
      <c r="G9" s="14">
        <v>189</v>
      </c>
      <c r="H9" s="14">
        <v>191</v>
      </c>
      <c r="I9" s="14"/>
      <c r="J9" s="14"/>
      <c r="K9" s="15">
        <v>4</v>
      </c>
      <c r="L9" s="15">
        <v>763</v>
      </c>
      <c r="M9" s="16">
        <v>190.75</v>
      </c>
      <c r="N9" s="17">
        <v>4</v>
      </c>
      <c r="O9" s="18">
        <v>194.75</v>
      </c>
    </row>
    <row r="10" spans="1:17" x14ac:dyDescent="0.25">
      <c r="A10" s="10" t="s">
        <v>54</v>
      </c>
      <c r="B10" s="11" t="s">
        <v>56</v>
      </c>
      <c r="C10" s="12">
        <v>45073</v>
      </c>
      <c r="D10" s="13" t="s">
        <v>48</v>
      </c>
      <c r="E10" s="14">
        <v>192</v>
      </c>
      <c r="F10" s="14">
        <v>195</v>
      </c>
      <c r="G10" s="14">
        <v>187</v>
      </c>
      <c r="H10" s="14">
        <v>192</v>
      </c>
      <c r="I10" s="14"/>
      <c r="J10" s="14"/>
      <c r="K10" s="15">
        <v>4</v>
      </c>
      <c r="L10" s="15">
        <v>766</v>
      </c>
      <c r="M10" s="16">
        <v>191.5</v>
      </c>
      <c r="N10" s="17">
        <v>6</v>
      </c>
      <c r="O10" s="18">
        <v>197.5</v>
      </c>
    </row>
    <row r="11" spans="1:17" x14ac:dyDescent="0.25">
      <c r="A11" s="10" t="s">
        <v>54</v>
      </c>
      <c r="B11" s="11" t="s">
        <v>56</v>
      </c>
      <c r="C11" s="12">
        <v>45083</v>
      </c>
      <c r="D11" s="13" t="s">
        <v>48</v>
      </c>
      <c r="E11" s="14">
        <v>195</v>
      </c>
      <c r="F11" s="14">
        <v>193</v>
      </c>
      <c r="G11" s="14">
        <v>190</v>
      </c>
      <c r="H11" s="14">
        <v>196</v>
      </c>
      <c r="I11" s="14"/>
      <c r="J11" s="14"/>
      <c r="K11" s="15">
        <v>4</v>
      </c>
      <c r="L11" s="15">
        <v>774</v>
      </c>
      <c r="M11" s="16">
        <v>193.5</v>
      </c>
      <c r="N11" s="17">
        <v>4</v>
      </c>
      <c r="O11" s="18">
        <v>197.5</v>
      </c>
    </row>
    <row r="12" spans="1:17" x14ac:dyDescent="0.25">
      <c r="A12" s="10" t="s">
        <v>54</v>
      </c>
      <c r="B12" s="11" t="s">
        <v>56</v>
      </c>
      <c r="C12" s="12">
        <v>45087</v>
      </c>
      <c r="D12" s="13" t="s">
        <v>48</v>
      </c>
      <c r="E12" s="14">
        <v>187</v>
      </c>
      <c r="F12" s="14">
        <v>191</v>
      </c>
      <c r="G12" s="14">
        <v>191.001</v>
      </c>
      <c r="H12" s="14">
        <v>188</v>
      </c>
      <c r="I12" s="14"/>
      <c r="J12" s="14"/>
      <c r="K12" s="15">
        <v>4</v>
      </c>
      <c r="L12" s="15">
        <v>757.00099999999998</v>
      </c>
      <c r="M12" s="16">
        <v>189.25024999999999</v>
      </c>
      <c r="N12" s="17">
        <v>8</v>
      </c>
      <c r="O12" s="18">
        <v>197.25024999999999</v>
      </c>
    </row>
    <row r="13" spans="1:17" x14ac:dyDescent="0.25">
      <c r="A13" s="10" t="s">
        <v>76</v>
      </c>
      <c r="B13" s="11" t="s">
        <v>56</v>
      </c>
      <c r="C13" s="12">
        <v>45088</v>
      </c>
      <c r="D13" s="59" t="s">
        <v>73</v>
      </c>
      <c r="E13" s="14">
        <v>190</v>
      </c>
      <c r="F13" s="14">
        <v>194</v>
      </c>
      <c r="G13" s="14">
        <v>191</v>
      </c>
      <c r="H13" s="14">
        <v>195</v>
      </c>
      <c r="I13" s="14">
        <v>188</v>
      </c>
      <c r="J13" s="14">
        <v>188</v>
      </c>
      <c r="K13" s="15">
        <v>6</v>
      </c>
      <c r="L13" s="15">
        <v>1146</v>
      </c>
      <c r="M13" s="16">
        <v>191</v>
      </c>
      <c r="N13" s="17">
        <v>12</v>
      </c>
      <c r="O13" s="18">
        <v>203</v>
      </c>
    </row>
    <row r="14" spans="1:17" x14ac:dyDescent="0.25">
      <c r="A14" s="10" t="s">
        <v>54</v>
      </c>
      <c r="B14" s="11" t="s">
        <v>56</v>
      </c>
      <c r="C14" s="12">
        <v>45101</v>
      </c>
      <c r="D14" s="13" t="s">
        <v>48</v>
      </c>
      <c r="E14" s="14">
        <v>187</v>
      </c>
      <c r="F14" s="14">
        <v>191.001</v>
      </c>
      <c r="G14" s="14">
        <v>190</v>
      </c>
      <c r="H14" s="14">
        <v>194</v>
      </c>
      <c r="I14" s="14"/>
      <c r="J14" s="14"/>
      <c r="K14" s="15">
        <v>4</v>
      </c>
      <c r="L14" s="15">
        <v>762.00099999999998</v>
      </c>
      <c r="M14" s="16">
        <v>190.50024999999999</v>
      </c>
      <c r="N14" s="17">
        <v>8</v>
      </c>
      <c r="O14" s="18">
        <v>198.50024999999999</v>
      </c>
    </row>
    <row r="15" spans="1:17" x14ac:dyDescent="0.25">
      <c r="A15" s="10" t="s">
        <v>54</v>
      </c>
      <c r="B15" s="11" t="s">
        <v>56</v>
      </c>
      <c r="C15" s="12">
        <v>45115</v>
      </c>
      <c r="D15" s="13" t="s">
        <v>48</v>
      </c>
      <c r="E15" s="14">
        <v>187</v>
      </c>
      <c r="F15" s="14">
        <v>192.001</v>
      </c>
      <c r="G15" s="14">
        <v>187</v>
      </c>
      <c r="H15" s="14">
        <v>191</v>
      </c>
      <c r="I15" s="14"/>
      <c r="J15" s="14"/>
      <c r="K15" s="15">
        <v>4</v>
      </c>
      <c r="L15" s="15">
        <v>757.00099999999998</v>
      </c>
      <c r="M15" s="16">
        <v>189.25024999999999</v>
      </c>
      <c r="N15" s="17">
        <v>8</v>
      </c>
      <c r="O15" s="18">
        <v>197.25024999999999</v>
      </c>
    </row>
    <row r="16" spans="1:17" x14ac:dyDescent="0.25">
      <c r="A16" s="10" t="s">
        <v>54</v>
      </c>
      <c r="B16" s="11" t="s">
        <v>56</v>
      </c>
      <c r="C16" s="12">
        <v>45123</v>
      </c>
      <c r="D16" s="13" t="s">
        <v>48</v>
      </c>
      <c r="E16" s="14">
        <v>190</v>
      </c>
      <c r="F16" s="14">
        <v>194</v>
      </c>
      <c r="G16" s="14">
        <v>190</v>
      </c>
      <c r="H16" s="14">
        <v>190</v>
      </c>
      <c r="I16" s="14">
        <v>195</v>
      </c>
      <c r="J16" s="14">
        <v>189</v>
      </c>
      <c r="K16" s="15">
        <v>6</v>
      </c>
      <c r="L16" s="15">
        <v>1148</v>
      </c>
      <c r="M16" s="16">
        <v>191.33333333333334</v>
      </c>
      <c r="N16" s="17">
        <v>16</v>
      </c>
      <c r="O16" s="18">
        <v>207.33333333333334</v>
      </c>
    </row>
    <row r="17" spans="1:15" x14ac:dyDescent="0.25">
      <c r="A17" s="10" t="s">
        <v>54</v>
      </c>
      <c r="B17" s="11" t="s">
        <v>56</v>
      </c>
      <c r="C17" s="12">
        <v>45136</v>
      </c>
      <c r="D17" s="13" t="s">
        <v>48</v>
      </c>
      <c r="E17" s="14">
        <v>190</v>
      </c>
      <c r="F17" s="14">
        <v>187</v>
      </c>
      <c r="G17" s="14">
        <v>187</v>
      </c>
      <c r="H17" s="14">
        <v>178</v>
      </c>
      <c r="I17" s="14">
        <v>187</v>
      </c>
      <c r="J17" s="14">
        <v>185</v>
      </c>
      <c r="K17" s="15">
        <v>6</v>
      </c>
      <c r="L17" s="15">
        <v>1114</v>
      </c>
      <c r="M17" s="16">
        <v>185.66666666666666</v>
      </c>
      <c r="N17" s="17">
        <v>16</v>
      </c>
      <c r="O17" s="18">
        <v>201.66666666666666</v>
      </c>
    </row>
    <row r="18" spans="1:15" x14ac:dyDescent="0.25">
      <c r="A18" s="10" t="s">
        <v>54</v>
      </c>
      <c r="B18" s="11" t="s">
        <v>56</v>
      </c>
      <c r="C18" s="12">
        <v>45139</v>
      </c>
      <c r="D18" s="13" t="s">
        <v>48</v>
      </c>
      <c r="E18" s="14">
        <v>188.001</v>
      </c>
      <c r="F18" s="14">
        <v>191</v>
      </c>
      <c r="G18" s="14">
        <v>187</v>
      </c>
      <c r="H18" s="14">
        <v>192</v>
      </c>
      <c r="I18" s="14"/>
      <c r="J18" s="14"/>
      <c r="K18" s="15">
        <v>4</v>
      </c>
      <c r="L18" s="15">
        <v>758.00099999999998</v>
      </c>
      <c r="M18" s="16">
        <v>189.50024999999999</v>
      </c>
      <c r="N18" s="17">
        <v>9</v>
      </c>
      <c r="O18" s="18">
        <v>198.50024999999999</v>
      </c>
    </row>
    <row r="19" spans="1:15" x14ac:dyDescent="0.25">
      <c r="A19" s="10" t="s">
        <v>54</v>
      </c>
      <c r="B19" s="11" t="s">
        <v>56</v>
      </c>
      <c r="C19" s="12">
        <v>45150</v>
      </c>
      <c r="D19" s="13" t="s">
        <v>48</v>
      </c>
      <c r="E19" s="14">
        <v>187</v>
      </c>
      <c r="F19" s="14">
        <v>191</v>
      </c>
      <c r="G19" s="14">
        <v>190</v>
      </c>
      <c r="H19" s="14">
        <v>185</v>
      </c>
      <c r="I19" s="14"/>
      <c r="J19" s="14"/>
      <c r="K19" s="15">
        <v>4</v>
      </c>
      <c r="L19" s="15">
        <v>753</v>
      </c>
      <c r="M19" s="16">
        <v>188.25</v>
      </c>
      <c r="N19" s="17">
        <v>7</v>
      </c>
      <c r="O19" s="18">
        <v>195.25</v>
      </c>
    </row>
    <row r="20" spans="1:15" x14ac:dyDescent="0.25">
      <c r="A20" s="10" t="s">
        <v>54</v>
      </c>
      <c r="B20" s="11" t="s">
        <v>56</v>
      </c>
      <c r="C20" s="12">
        <v>45164</v>
      </c>
      <c r="D20" s="13" t="s">
        <v>48</v>
      </c>
      <c r="E20" s="14">
        <v>193</v>
      </c>
      <c r="F20" s="14">
        <v>196</v>
      </c>
      <c r="G20" s="14">
        <v>193</v>
      </c>
      <c r="H20" s="14">
        <v>190.001</v>
      </c>
      <c r="I20" s="14"/>
      <c r="J20" s="14"/>
      <c r="K20" s="15">
        <v>4</v>
      </c>
      <c r="L20" s="15">
        <v>772.00099999999998</v>
      </c>
      <c r="M20" s="16">
        <v>193.00024999999999</v>
      </c>
      <c r="N20" s="17">
        <v>9</v>
      </c>
      <c r="O20" s="18">
        <v>202.00024999999999</v>
      </c>
    </row>
    <row r="21" spans="1:15" x14ac:dyDescent="0.25">
      <c r="A21" s="10" t="s">
        <v>54</v>
      </c>
      <c r="B21" s="11" t="s">
        <v>56</v>
      </c>
      <c r="C21" s="12">
        <v>45174</v>
      </c>
      <c r="D21" s="13" t="s">
        <v>48</v>
      </c>
      <c r="E21" s="14">
        <v>182</v>
      </c>
      <c r="F21" s="14">
        <v>186</v>
      </c>
      <c r="G21" s="14">
        <v>187</v>
      </c>
      <c r="H21" s="14">
        <v>188</v>
      </c>
      <c r="I21" s="14"/>
      <c r="J21" s="14"/>
      <c r="K21" s="15">
        <v>4</v>
      </c>
      <c r="L21" s="15">
        <v>743</v>
      </c>
      <c r="M21" s="16">
        <v>185.75</v>
      </c>
      <c r="N21" s="17">
        <v>6</v>
      </c>
      <c r="O21" s="18">
        <v>191.75</v>
      </c>
    </row>
    <row r="22" spans="1:15" x14ac:dyDescent="0.25">
      <c r="A22" s="10" t="s">
        <v>54</v>
      </c>
      <c r="B22" s="11" t="s">
        <v>56</v>
      </c>
      <c r="C22" s="12">
        <v>45178</v>
      </c>
      <c r="D22" s="13" t="s">
        <v>48</v>
      </c>
      <c r="E22" s="14">
        <v>190</v>
      </c>
      <c r="F22" s="14">
        <v>188</v>
      </c>
      <c r="G22" s="14">
        <v>191</v>
      </c>
      <c r="H22" s="14">
        <v>188</v>
      </c>
      <c r="I22" s="14"/>
      <c r="J22" s="14"/>
      <c r="K22" s="15">
        <v>4</v>
      </c>
      <c r="L22" s="15">
        <v>757</v>
      </c>
      <c r="M22" s="16">
        <v>189.25</v>
      </c>
      <c r="N22" s="17">
        <v>8</v>
      </c>
      <c r="O22" s="18">
        <v>197.25</v>
      </c>
    </row>
    <row r="23" spans="1:15" x14ac:dyDescent="0.25">
      <c r="A23" s="10" t="s">
        <v>54</v>
      </c>
      <c r="B23" s="11" t="s">
        <v>56</v>
      </c>
      <c r="C23" s="12">
        <v>45192</v>
      </c>
      <c r="D23" s="13" t="s">
        <v>48</v>
      </c>
      <c r="E23" s="14">
        <v>182</v>
      </c>
      <c r="F23" s="14">
        <v>185.001</v>
      </c>
      <c r="G23" s="14">
        <v>189</v>
      </c>
      <c r="H23" s="14">
        <v>185</v>
      </c>
      <c r="I23" s="14"/>
      <c r="J23" s="14"/>
      <c r="K23" s="15">
        <v>4</v>
      </c>
      <c r="L23" s="15">
        <v>741.00099999999998</v>
      </c>
      <c r="M23" s="16">
        <v>185.25024999999999</v>
      </c>
      <c r="N23" s="17">
        <v>8</v>
      </c>
      <c r="O23" s="18">
        <v>193.25024999999999</v>
      </c>
    </row>
    <row r="24" spans="1:15" x14ac:dyDescent="0.25">
      <c r="A24" s="10" t="s">
        <v>54</v>
      </c>
      <c r="B24" s="11" t="s">
        <v>56</v>
      </c>
      <c r="C24" s="12">
        <v>45202</v>
      </c>
      <c r="D24" s="13" t="s">
        <v>48</v>
      </c>
      <c r="E24" s="14">
        <v>191</v>
      </c>
      <c r="F24" s="14">
        <v>188.001</v>
      </c>
      <c r="G24" s="14">
        <v>194</v>
      </c>
      <c r="H24" s="14">
        <v>192.001</v>
      </c>
      <c r="I24" s="14"/>
      <c r="J24" s="14"/>
      <c r="K24" s="15">
        <v>4</v>
      </c>
      <c r="L24" s="15">
        <v>765.00199999999995</v>
      </c>
      <c r="M24" s="16">
        <v>191.25049999999999</v>
      </c>
      <c r="N24" s="17">
        <v>13</v>
      </c>
      <c r="O24" s="18">
        <v>204.25049999999999</v>
      </c>
    </row>
    <row r="26" spans="1:15" x14ac:dyDescent="0.25">
      <c r="K26" s="8">
        <f>SUM(K2:K25)</f>
        <v>98</v>
      </c>
      <c r="L26" s="8">
        <f>SUM(L2:L25)</f>
        <v>18521.010000000002</v>
      </c>
      <c r="M26" s="9">
        <f>SUM(L26/K26)</f>
        <v>188.98989795918371</v>
      </c>
      <c r="N26" s="8">
        <f>SUM(N2:N25)</f>
        <v>179</v>
      </c>
      <c r="O26" s="9">
        <f>SUM(M26+N26)</f>
        <v>367.98989795918374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4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2"/>
    <protectedRange algorithmName="SHA-512" hashValue="ON39YdpmFHfN9f47KpiRvqrKx0V9+erV1CNkpWzYhW/Qyc6aT8rEyCrvauWSYGZK2ia3o7vd3akF07acHAFpOA==" saltValue="yVW9XmDwTqEnmpSGai0KYg==" spinCount="100000" sqref="E4:J4 B4:C4" name="Range1_4_4"/>
    <protectedRange algorithmName="SHA-512" hashValue="ON39YdpmFHfN9f47KpiRvqrKx0V9+erV1CNkpWzYhW/Qyc6aT8rEyCrvauWSYGZK2ia3o7vd3akF07acHAFpOA==" saltValue="yVW9XmDwTqEnmpSGai0KYg==" spinCount="100000" sqref="D4" name="Range1_1_2_5"/>
  </protectedRanges>
  <conditionalFormatting sqref="D2">
    <cfRule type="top10" dxfId="7" priority="18" rank="1"/>
  </conditionalFormatting>
  <conditionalFormatting sqref="I2">
    <cfRule type="top10" dxfId="6" priority="13" rank="1"/>
  </conditionalFormatting>
  <conditionalFormatting sqref="I3">
    <cfRule type="top10" dxfId="5" priority="8" rank="1"/>
  </conditionalFormatting>
  <conditionalFormatting sqref="I4">
    <cfRule type="top10" dxfId="4" priority="2" rank="1"/>
  </conditionalFormatting>
  <conditionalFormatting sqref="J3">
    <cfRule type="top10" dxfId="3" priority="7" rank="1"/>
  </conditionalFormatting>
  <conditionalFormatting sqref="J4">
    <cfRule type="top10" dxfId="2" priority="1" rank="1"/>
  </conditionalFormatting>
  <hyperlinks>
    <hyperlink ref="Q1" location="'Texas 2023'!A1" display="Back to Ranking" xr:uid="{5FF9C4C5-DCA3-43F7-8C12-17E7626075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A682BE-434D-4E51-B2F8-4EFA1926C2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35B1-B14E-4F33-8163-CD1CAB176E8B}">
  <sheetPr codeName="Sheet30"/>
  <dimension ref="A1:Q4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49</v>
      </c>
      <c r="C2" s="12">
        <v>44982</v>
      </c>
      <c r="D2" s="13" t="s">
        <v>48</v>
      </c>
      <c r="E2" s="14">
        <v>192</v>
      </c>
      <c r="F2" s="14">
        <v>196</v>
      </c>
      <c r="G2" s="14">
        <v>194</v>
      </c>
      <c r="H2" s="14">
        <v>195</v>
      </c>
      <c r="I2" s="14"/>
      <c r="J2" s="14"/>
      <c r="K2" s="15">
        <v>4</v>
      </c>
      <c r="L2" s="15">
        <v>777</v>
      </c>
      <c r="M2" s="16">
        <v>194.25</v>
      </c>
      <c r="N2" s="17">
        <v>9</v>
      </c>
      <c r="O2" s="18">
        <v>203.25</v>
      </c>
    </row>
    <row r="3" spans="1:17" x14ac:dyDescent="0.25">
      <c r="A3" s="10" t="s">
        <v>22</v>
      </c>
      <c r="B3" s="11" t="s">
        <v>49</v>
      </c>
      <c r="C3" s="12">
        <v>44996</v>
      </c>
      <c r="D3" s="13" t="s">
        <v>48</v>
      </c>
      <c r="E3" s="14">
        <v>184</v>
      </c>
      <c r="F3" s="14">
        <v>185</v>
      </c>
      <c r="G3" s="14">
        <v>180</v>
      </c>
      <c r="H3" s="14">
        <v>185</v>
      </c>
      <c r="I3" s="14"/>
      <c r="J3" s="14"/>
      <c r="K3" s="15">
        <v>4</v>
      </c>
      <c r="L3" s="15">
        <v>734</v>
      </c>
      <c r="M3" s="16">
        <v>183.5</v>
      </c>
      <c r="N3" s="17">
        <v>6</v>
      </c>
      <c r="O3" s="18">
        <v>189.5</v>
      </c>
    </row>
    <row r="4" spans="1:17" x14ac:dyDescent="0.25">
      <c r="A4" s="10" t="s">
        <v>22</v>
      </c>
      <c r="B4" s="11" t="s">
        <v>49</v>
      </c>
      <c r="C4" s="12">
        <v>45006</v>
      </c>
      <c r="D4" s="13" t="s">
        <v>73</v>
      </c>
      <c r="E4" s="31">
        <v>192</v>
      </c>
      <c r="F4" s="31">
        <v>188</v>
      </c>
      <c r="G4" s="31">
        <v>191</v>
      </c>
      <c r="H4" s="31">
        <v>188</v>
      </c>
      <c r="I4" s="31"/>
      <c r="J4" s="31"/>
      <c r="K4" s="15">
        <v>4</v>
      </c>
      <c r="L4" s="15">
        <v>759</v>
      </c>
      <c r="M4" s="16">
        <v>189.75</v>
      </c>
      <c r="N4" s="17">
        <v>11</v>
      </c>
      <c r="O4" s="18">
        <v>200.75</v>
      </c>
    </row>
    <row r="5" spans="1:17" x14ac:dyDescent="0.25">
      <c r="A5" s="36" t="s">
        <v>22</v>
      </c>
      <c r="B5" s="36" t="s">
        <v>49</v>
      </c>
      <c r="C5" s="12">
        <v>45011</v>
      </c>
      <c r="D5" s="36" t="s">
        <v>73</v>
      </c>
      <c r="E5" s="36">
        <v>192</v>
      </c>
      <c r="F5" s="36">
        <v>186</v>
      </c>
      <c r="G5" s="36">
        <v>194</v>
      </c>
      <c r="H5" s="36">
        <v>176</v>
      </c>
      <c r="I5" s="36"/>
      <c r="J5" s="36"/>
      <c r="K5" s="36">
        <v>4</v>
      </c>
      <c r="L5" s="36">
        <v>748</v>
      </c>
      <c r="M5" s="36">
        <v>187</v>
      </c>
      <c r="N5" s="36">
        <v>3</v>
      </c>
      <c r="O5" s="36">
        <v>190</v>
      </c>
    </row>
    <row r="6" spans="1:17" x14ac:dyDescent="0.25">
      <c r="A6" s="10" t="s">
        <v>22</v>
      </c>
      <c r="B6" s="11" t="s">
        <v>49</v>
      </c>
      <c r="C6" s="12">
        <v>45020</v>
      </c>
      <c r="D6" s="13" t="s">
        <v>48</v>
      </c>
      <c r="E6" s="14">
        <v>179</v>
      </c>
      <c r="F6" s="14">
        <v>188</v>
      </c>
      <c r="G6" s="14">
        <v>185</v>
      </c>
      <c r="H6" s="14">
        <v>193</v>
      </c>
      <c r="I6" s="14"/>
      <c r="J6" s="14"/>
      <c r="K6" s="15">
        <v>4</v>
      </c>
      <c r="L6" s="15">
        <v>745</v>
      </c>
      <c r="M6" s="16">
        <v>186.25</v>
      </c>
      <c r="N6" s="17">
        <v>7</v>
      </c>
      <c r="O6" s="18">
        <v>193.25</v>
      </c>
    </row>
    <row r="7" spans="1:17" x14ac:dyDescent="0.25">
      <c r="A7" s="10" t="s">
        <v>22</v>
      </c>
      <c r="B7" s="11" t="s">
        <v>49</v>
      </c>
      <c r="C7" s="12">
        <v>45024</v>
      </c>
      <c r="D7" s="13" t="s">
        <v>48</v>
      </c>
      <c r="E7" s="14">
        <v>188.001</v>
      </c>
      <c r="F7" s="14">
        <v>190</v>
      </c>
      <c r="G7" s="14">
        <v>186</v>
      </c>
      <c r="H7" s="14">
        <v>178</v>
      </c>
      <c r="I7" s="14"/>
      <c r="J7" s="14"/>
      <c r="K7" s="15">
        <v>4</v>
      </c>
      <c r="L7" s="15">
        <v>742.00099999999998</v>
      </c>
      <c r="M7" s="16">
        <v>185.50024999999999</v>
      </c>
      <c r="N7" s="17">
        <v>5</v>
      </c>
      <c r="O7" s="18">
        <v>190.50024999999999</v>
      </c>
    </row>
    <row r="8" spans="1:17" x14ac:dyDescent="0.25">
      <c r="A8" s="56" t="s">
        <v>22</v>
      </c>
      <c r="B8" s="57" t="s">
        <v>49</v>
      </c>
      <c r="C8" s="48">
        <v>45034</v>
      </c>
      <c r="D8" s="49" t="s">
        <v>73</v>
      </c>
      <c r="E8" s="50">
        <v>191</v>
      </c>
      <c r="F8" s="50">
        <v>187</v>
      </c>
      <c r="G8" s="50">
        <v>186</v>
      </c>
      <c r="H8" s="50">
        <v>192</v>
      </c>
      <c r="I8" s="50"/>
      <c r="J8" s="50"/>
      <c r="K8" s="51">
        <v>4</v>
      </c>
      <c r="L8" s="51">
        <v>756</v>
      </c>
      <c r="M8" s="52">
        <v>189</v>
      </c>
      <c r="N8" s="53">
        <v>11</v>
      </c>
      <c r="O8" s="54">
        <v>200</v>
      </c>
    </row>
    <row r="9" spans="1:17" x14ac:dyDescent="0.25">
      <c r="A9" s="10" t="s">
        <v>22</v>
      </c>
      <c r="B9" s="11" t="s">
        <v>49</v>
      </c>
      <c r="C9" s="12">
        <v>45048</v>
      </c>
      <c r="D9" s="13" t="s">
        <v>48</v>
      </c>
      <c r="E9" s="14">
        <v>189</v>
      </c>
      <c r="F9" s="14">
        <v>184</v>
      </c>
      <c r="G9" s="14">
        <v>183</v>
      </c>
      <c r="H9" s="14">
        <v>190</v>
      </c>
      <c r="I9" s="14"/>
      <c r="J9" s="14"/>
      <c r="K9" s="15">
        <v>4</v>
      </c>
      <c r="L9" s="15">
        <v>746</v>
      </c>
      <c r="M9" s="16">
        <v>186.5</v>
      </c>
      <c r="N9" s="17">
        <v>3</v>
      </c>
      <c r="O9" s="18">
        <v>189.5</v>
      </c>
    </row>
    <row r="10" spans="1:17" x14ac:dyDescent="0.25">
      <c r="A10" s="10" t="s">
        <v>22</v>
      </c>
      <c r="B10" s="11" t="s">
        <v>49</v>
      </c>
      <c r="C10" s="12">
        <v>45062</v>
      </c>
      <c r="D10" s="13" t="s">
        <v>73</v>
      </c>
      <c r="E10" s="14">
        <v>193</v>
      </c>
      <c r="F10" s="14">
        <v>191</v>
      </c>
      <c r="G10" s="14">
        <v>194</v>
      </c>
      <c r="H10" s="14">
        <v>194</v>
      </c>
      <c r="I10" s="14"/>
      <c r="J10" s="14"/>
      <c r="K10" s="15">
        <v>4</v>
      </c>
      <c r="L10" s="15">
        <v>772</v>
      </c>
      <c r="M10" s="16">
        <v>193</v>
      </c>
      <c r="N10" s="17">
        <v>11</v>
      </c>
      <c r="O10" s="18">
        <v>204</v>
      </c>
    </row>
    <row r="11" spans="1:17" x14ac:dyDescent="0.25">
      <c r="A11" s="10" t="s">
        <v>22</v>
      </c>
      <c r="B11" s="11" t="s">
        <v>49</v>
      </c>
      <c r="C11" s="12">
        <v>45073</v>
      </c>
      <c r="D11" s="13" t="s">
        <v>48</v>
      </c>
      <c r="E11" s="14">
        <v>189</v>
      </c>
      <c r="F11" s="14">
        <v>189</v>
      </c>
      <c r="G11" s="14">
        <v>187</v>
      </c>
      <c r="H11" s="14">
        <v>189</v>
      </c>
      <c r="I11" s="14"/>
      <c r="J11" s="14"/>
      <c r="K11" s="15">
        <v>4</v>
      </c>
      <c r="L11" s="15">
        <v>754</v>
      </c>
      <c r="M11" s="16">
        <v>188.5</v>
      </c>
      <c r="N11" s="17">
        <v>13</v>
      </c>
      <c r="O11" s="18">
        <v>201.5</v>
      </c>
    </row>
    <row r="12" spans="1:17" x14ac:dyDescent="0.25">
      <c r="A12" s="10" t="s">
        <v>22</v>
      </c>
      <c r="B12" s="11" t="s">
        <v>49</v>
      </c>
      <c r="C12" s="12">
        <v>45074</v>
      </c>
      <c r="D12" s="13" t="s">
        <v>73</v>
      </c>
      <c r="E12" s="14">
        <v>187</v>
      </c>
      <c r="F12" s="14">
        <v>185</v>
      </c>
      <c r="G12" s="14">
        <v>191</v>
      </c>
      <c r="H12" s="14">
        <v>186</v>
      </c>
      <c r="I12" s="14"/>
      <c r="J12" s="14"/>
      <c r="K12" s="15">
        <v>4</v>
      </c>
      <c r="L12" s="15">
        <v>749</v>
      </c>
      <c r="M12" s="16">
        <v>187.25</v>
      </c>
      <c r="N12" s="17">
        <v>8</v>
      </c>
      <c r="O12" s="18">
        <v>195.25</v>
      </c>
    </row>
    <row r="13" spans="1:17" x14ac:dyDescent="0.25">
      <c r="A13" s="10" t="s">
        <v>22</v>
      </c>
      <c r="B13" s="11" t="s">
        <v>49</v>
      </c>
      <c r="C13" s="12">
        <v>45083</v>
      </c>
      <c r="D13" s="13" t="s">
        <v>48</v>
      </c>
      <c r="E13" s="14">
        <v>190</v>
      </c>
      <c r="F13" s="14">
        <v>188</v>
      </c>
      <c r="G13" s="14">
        <v>188</v>
      </c>
      <c r="H13" s="14">
        <v>191</v>
      </c>
      <c r="I13" s="14"/>
      <c r="J13" s="14"/>
      <c r="K13" s="15">
        <v>4</v>
      </c>
      <c r="L13" s="15">
        <v>757</v>
      </c>
      <c r="M13" s="16">
        <v>189.25</v>
      </c>
      <c r="N13" s="17">
        <v>4</v>
      </c>
      <c r="O13" s="18">
        <v>193.25</v>
      </c>
    </row>
    <row r="14" spans="1:17" x14ac:dyDescent="0.25">
      <c r="A14" s="10" t="s">
        <v>22</v>
      </c>
      <c r="B14" s="11" t="s">
        <v>49</v>
      </c>
      <c r="C14" s="12">
        <v>45087</v>
      </c>
      <c r="D14" s="13" t="s">
        <v>48</v>
      </c>
      <c r="E14" s="14">
        <v>192</v>
      </c>
      <c r="F14" s="14">
        <v>190</v>
      </c>
      <c r="G14" s="14">
        <v>190</v>
      </c>
      <c r="H14" s="14">
        <v>185</v>
      </c>
      <c r="I14" s="14"/>
      <c r="J14" s="14"/>
      <c r="K14" s="15">
        <v>4</v>
      </c>
      <c r="L14" s="15">
        <v>757</v>
      </c>
      <c r="M14" s="16">
        <v>189.25</v>
      </c>
      <c r="N14" s="17">
        <v>5</v>
      </c>
      <c r="O14" s="18">
        <v>194.25</v>
      </c>
    </row>
    <row r="15" spans="1:17" x14ac:dyDescent="0.25">
      <c r="A15" s="10" t="s">
        <v>22</v>
      </c>
      <c r="B15" s="11" t="s">
        <v>49</v>
      </c>
      <c r="C15" s="12">
        <v>45088</v>
      </c>
      <c r="D15" s="13" t="s">
        <v>73</v>
      </c>
      <c r="E15" s="14">
        <v>192</v>
      </c>
      <c r="F15" s="14">
        <v>192</v>
      </c>
      <c r="G15" s="14">
        <v>193</v>
      </c>
      <c r="H15" s="14">
        <v>190</v>
      </c>
      <c r="I15" s="14">
        <v>187</v>
      </c>
      <c r="J15" s="14">
        <v>186</v>
      </c>
      <c r="K15" s="15">
        <v>6</v>
      </c>
      <c r="L15" s="15">
        <v>1140</v>
      </c>
      <c r="M15" s="16">
        <v>190</v>
      </c>
      <c r="N15" s="17">
        <v>8</v>
      </c>
      <c r="O15" s="18">
        <v>198</v>
      </c>
    </row>
    <row r="16" spans="1:17" x14ac:dyDescent="0.25">
      <c r="A16" s="10" t="s">
        <v>22</v>
      </c>
      <c r="B16" s="11" t="s">
        <v>49</v>
      </c>
      <c r="C16" s="12">
        <v>45097</v>
      </c>
      <c r="D16" s="13" t="s">
        <v>73</v>
      </c>
      <c r="E16" s="14">
        <v>185</v>
      </c>
      <c r="F16" s="14">
        <v>189</v>
      </c>
      <c r="G16" s="14">
        <v>189</v>
      </c>
      <c r="H16" s="14">
        <v>189</v>
      </c>
      <c r="I16" s="14"/>
      <c r="J16" s="14"/>
      <c r="K16" s="15">
        <v>4</v>
      </c>
      <c r="L16" s="15">
        <v>752</v>
      </c>
      <c r="M16" s="16">
        <v>188</v>
      </c>
      <c r="N16" s="17">
        <v>2</v>
      </c>
      <c r="O16" s="18">
        <v>190</v>
      </c>
    </row>
    <row r="18" spans="1:15" x14ac:dyDescent="0.25">
      <c r="K18" s="8">
        <f>SUM(K2:K17)</f>
        <v>62</v>
      </c>
      <c r="L18" s="8">
        <f>SUM(L2:L17)</f>
        <v>11688.001</v>
      </c>
      <c r="M18" s="7">
        <f>SUM(L18/K18)</f>
        <v>188.51614516129032</v>
      </c>
      <c r="N18" s="8">
        <f>SUM(N2:N17)</f>
        <v>106</v>
      </c>
      <c r="O18" s="9">
        <f>SUM(M18+N18)</f>
        <v>294.5161451612903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0" t="s">
        <v>72</v>
      </c>
      <c r="B22" s="11" t="s">
        <v>49</v>
      </c>
      <c r="C22" s="12">
        <v>45125</v>
      </c>
      <c r="D22" s="13" t="s">
        <v>73</v>
      </c>
      <c r="E22" s="14">
        <v>192</v>
      </c>
      <c r="F22" s="14">
        <v>196</v>
      </c>
      <c r="G22" s="14">
        <v>194.001</v>
      </c>
      <c r="H22" s="14">
        <v>190</v>
      </c>
      <c r="I22" s="14"/>
      <c r="J22" s="14"/>
      <c r="K22" s="15">
        <v>4</v>
      </c>
      <c r="L22" s="15">
        <v>772.00099999999998</v>
      </c>
      <c r="M22" s="16">
        <v>193.00024999999999</v>
      </c>
      <c r="N22" s="17">
        <v>6</v>
      </c>
      <c r="O22" s="18">
        <v>199.00024999999999</v>
      </c>
    </row>
    <row r="23" spans="1:15" x14ac:dyDescent="0.25">
      <c r="A23" s="10" t="s">
        <v>41</v>
      </c>
      <c r="B23" s="11" t="s">
        <v>49</v>
      </c>
      <c r="C23" s="12">
        <v>45150</v>
      </c>
      <c r="D23" s="13" t="s">
        <v>48</v>
      </c>
      <c r="E23" s="14">
        <v>189</v>
      </c>
      <c r="F23" s="14">
        <v>185</v>
      </c>
      <c r="G23" s="14">
        <v>192</v>
      </c>
      <c r="H23" s="14">
        <v>183</v>
      </c>
      <c r="I23" s="14"/>
      <c r="J23" s="14"/>
      <c r="K23" s="15">
        <v>4</v>
      </c>
      <c r="L23" s="15">
        <v>749</v>
      </c>
      <c r="M23" s="16">
        <v>187.25</v>
      </c>
      <c r="N23" s="17">
        <v>13</v>
      </c>
      <c r="O23" s="18">
        <v>200.25</v>
      </c>
    </row>
    <row r="24" spans="1:15" x14ac:dyDescent="0.25">
      <c r="A24" s="10" t="s">
        <v>41</v>
      </c>
      <c r="B24" s="11" t="s">
        <v>49</v>
      </c>
      <c r="C24" s="12">
        <v>45192</v>
      </c>
      <c r="D24" s="13" t="s">
        <v>48</v>
      </c>
      <c r="E24" s="14">
        <v>189</v>
      </c>
      <c r="F24" s="14">
        <v>189</v>
      </c>
      <c r="G24" s="14">
        <v>180</v>
      </c>
      <c r="H24" s="14">
        <v>186.001</v>
      </c>
      <c r="I24" s="14"/>
      <c r="J24" s="14"/>
      <c r="K24" s="15">
        <v>4</v>
      </c>
      <c r="L24" s="15">
        <v>744.00099999999998</v>
      </c>
      <c r="M24" s="16">
        <v>186.00024999999999</v>
      </c>
      <c r="N24" s="17">
        <v>6</v>
      </c>
      <c r="O24" s="18">
        <v>192.00024999999999</v>
      </c>
    </row>
    <row r="25" spans="1:15" x14ac:dyDescent="0.25">
      <c r="A25" s="10" t="s">
        <v>72</v>
      </c>
      <c r="B25" s="11" t="s">
        <v>49</v>
      </c>
      <c r="C25" s="12">
        <v>45193</v>
      </c>
      <c r="D25" s="13" t="s">
        <v>73</v>
      </c>
      <c r="E25" s="14">
        <v>187</v>
      </c>
      <c r="F25" s="14">
        <v>189</v>
      </c>
      <c r="G25" s="14">
        <v>191</v>
      </c>
      <c r="H25" s="14">
        <v>192</v>
      </c>
      <c r="I25" s="14"/>
      <c r="J25" s="14"/>
      <c r="K25" s="15">
        <v>4</v>
      </c>
      <c r="L25" s="15">
        <v>759</v>
      </c>
      <c r="M25" s="16">
        <v>189.75</v>
      </c>
      <c r="N25" s="17">
        <v>3</v>
      </c>
      <c r="O25" s="18">
        <v>192.75</v>
      </c>
    </row>
    <row r="26" spans="1:15" x14ac:dyDescent="0.25">
      <c r="A26" s="10" t="s">
        <v>72</v>
      </c>
      <c r="B26" s="11" t="s">
        <v>49</v>
      </c>
      <c r="C26" s="12">
        <v>45227</v>
      </c>
      <c r="D26" s="13" t="s">
        <v>48</v>
      </c>
      <c r="E26" s="14">
        <v>194.001</v>
      </c>
      <c r="F26" s="14">
        <v>194</v>
      </c>
      <c r="G26" s="14">
        <v>194</v>
      </c>
      <c r="H26" s="14">
        <v>196.001</v>
      </c>
      <c r="I26" s="14"/>
      <c r="J26" s="14"/>
      <c r="K26" s="15">
        <v>4</v>
      </c>
      <c r="L26" s="15">
        <v>778.00199999999995</v>
      </c>
      <c r="M26" s="16">
        <v>194.50049999999999</v>
      </c>
      <c r="N26" s="17">
        <v>11</v>
      </c>
      <c r="O26" s="18">
        <v>205.50049999999999</v>
      </c>
    </row>
    <row r="28" spans="1:15" x14ac:dyDescent="0.25">
      <c r="K28" s="8">
        <f>SUM(K22:K27)</f>
        <v>20</v>
      </c>
      <c r="L28" s="8">
        <f>SUM(L22:L27)</f>
        <v>3802.0039999999999</v>
      </c>
      <c r="M28" s="7">
        <f>SUM(L28/K28)</f>
        <v>190.1002</v>
      </c>
      <c r="N28" s="8">
        <f>SUM(N22:N27)</f>
        <v>39</v>
      </c>
      <c r="O28" s="9">
        <f>SUM(M28+N28)</f>
        <v>229.1002</v>
      </c>
    </row>
    <row r="31" spans="1:15" ht="30" x14ac:dyDescent="0.25">
      <c r="A31" s="1" t="s">
        <v>1</v>
      </c>
      <c r="B31" s="2" t="s">
        <v>2</v>
      </c>
      <c r="C31" s="2" t="s">
        <v>3</v>
      </c>
      <c r="D31" s="3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3" t="s">
        <v>12</v>
      </c>
      <c r="M31" s="5" t="s">
        <v>13</v>
      </c>
      <c r="N31" s="2" t="s">
        <v>14</v>
      </c>
      <c r="O31" s="6" t="s">
        <v>15</v>
      </c>
    </row>
    <row r="32" spans="1:15" x14ac:dyDescent="0.25">
      <c r="A32" s="10" t="s">
        <v>58</v>
      </c>
      <c r="B32" s="11" t="s">
        <v>49</v>
      </c>
      <c r="C32" s="12">
        <v>45129</v>
      </c>
      <c r="D32" s="13" t="s">
        <v>48</v>
      </c>
      <c r="E32" s="14">
        <v>184</v>
      </c>
      <c r="F32" s="14">
        <v>190</v>
      </c>
      <c r="G32" s="14">
        <v>182</v>
      </c>
      <c r="H32" s="14">
        <v>180</v>
      </c>
      <c r="I32" s="14"/>
      <c r="J32" s="14"/>
      <c r="K32" s="15">
        <v>4</v>
      </c>
      <c r="L32" s="15">
        <v>736</v>
      </c>
      <c r="M32" s="16">
        <v>184</v>
      </c>
      <c r="N32" s="17">
        <v>6</v>
      </c>
      <c r="O32" s="18">
        <v>190</v>
      </c>
    </row>
    <row r="33" spans="1:15" x14ac:dyDescent="0.25">
      <c r="A33" s="10" t="s">
        <v>77</v>
      </c>
      <c r="B33" s="11" t="s">
        <v>49</v>
      </c>
      <c r="C33" s="12">
        <v>45158</v>
      </c>
      <c r="D33" s="13" t="s">
        <v>73</v>
      </c>
      <c r="E33" s="14">
        <v>182.001</v>
      </c>
      <c r="F33" s="14">
        <v>180</v>
      </c>
      <c r="G33" s="14">
        <v>183</v>
      </c>
      <c r="H33" s="14">
        <v>185</v>
      </c>
      <c r="I33" s="14"/>
      <c r="J33" s="14"/>
      <c r="K33" s="15">
        <v>4</v>
      </c>
      <c r="L33" s="15">
        <v>730.00099999999998</v>
      </c>
      <c r="M33" s="16">
        <v>182.50024999999999</v>
      </c>
      <c r="N33" s="17">
        <v>7</v>
      </c>
      <c r="O33" s="18">
        <v>189.50024999999999</v>
      </c>
    </row>
    <row r="34" spans="1:15" x14ac:dyDescent="0.25">
      <c r="A34" s="10" t="s">
        <v>58</v>
      </c>
      <c r="B34" s="11" t="s">
        <v>49</v>
      </c>
      <c r="C34" s="12">
        <v>45174</v>
      </c>
      <c r="D34" s="13" t="s">
        <v>48</v>
      </c>
      <c r="E34" s="14">
        <v>179</v>
      </c>
      <c r="F34" s="14">
        <v>186</v>
      </c>
      <c r="G34" s="14">
        <v>186</v>
      </c>
      <c r="H34" s="14">
        <v>185</v>
      </c>
      <c r="I34" s="14"/>
      <c r="J34" s="14"/>
      <c r="K34" s="15">
        <v>4</v>
      </c>
      <c r="L34" s="15">
        <v>736</v>
      </c>
      <c r="M34" s="16">
        <v>184</v>
      </c>
      <c r="N34" s="17">
        <v>11</v>
      </c>
      <c r="O34" s="18">
        <v>195</v>
      </c>
    </row>
    <row r="35" spans="1:15" x14ac:dyDescent="0.25">
      <c r="A35" s="10" t="s">
        <v>58</v>
      </c>
      <c r="B35" s="11" t="s">
        <v>49</v>
      </c>
      <c r="C35" s="12">
        <v>45178</v>
      </c>
      <c r="D35" s="13" t="s">
        <v>48</v>
      </c>
      <c r="E35" s="14">
        <v>182</v>
      </c>
      <c r="F35" s="14">
        <v>177</v>
      </c>
      <c r="G35" s="14">
        <v>176</v>
      </c>
      <c r="H35" s="14">
        <v>181.001</v>
      </c>
      <c r="I35" s="14"/>
      <c r="J35" s="14"/>
      <c r="K35" s="15">
        <v>4</v>
      </c>
      <c r="L35" s="15">
        <v>716.00099999999998</v>
      </c>
      <c r="M35" s="16">
        <v>179.00024999999999</v>
      </c>
      <c r="N35" s="17">
        <v>3</v>
      </c>
      <c r="O35" s="18">
        <v>182.00024999999999</v>
      </c>
    </row>
    <row r="36" spans="1:15" x14ac:dyDescent="0.25">
      <c r="A36" s="10" t="s">
        <v>77</v>
      </c>
      <c r="B36" s="11" t="s">
        <v>49</v>
      </c>
      <c r="C36" s="12">
        <v>45188</v>
      </c>
      <c r="D36" s="13" t="s">
        <v>73</v>
      </c>
      <c r="E36" s="14">
        <v>183</v>
      </c>
      <c r="F36" s="14">
        <v>184</v>
      </c>
      <c r="G36" s="14">
        <v>184.001</v>
      </c>
      <c r="H36" s="14">
        <v>185</v>
      </c>
      <c r="I36" s="14"/>
      <c r="J36" s="14"/>
      <c r="K36" s="15">
        <v>4</v>
      </c>
      <c r="L36" s="15">
        <v>736.00099999999998</v>
      </c>
      <c r="M36" s="16">
        <v>184.00024999999999</v>
      </c>
      <c r="N36" s="17">
        <v>8</v>
      </c>
      <c r="O36" s="18">
        <v>192.00024999999999</v>
      </c>
    </row>
    <row r="37" spans="1:15" x14ac:dyDescent="0.25">
      <c r="A37" s="10" t="s">
        <v>77</v>
      </c>
      <c r="B37" s="11" t="s">
        <v>49</v>
      </c>
      <c r="C37" s="12">
        <v>45199</v>
      </c>
      <c r="D37" s="13" t="s">
        <v>73</v>
      </c>
      <c r="E37" s="14">
        <v>183.001</v>
      </c>
      <c r="F37" s="14">
        <v>174.001</v>
      </c>
      <c r="G37" s="14">
        <v>184</v>
      </c>
      <c r="H37" s="14">
        <v>177</v>
      </c>
      <c r="I37" s="14">
        <v>185</v>
      </c>
      <c r="J37" s="14">
        <v>177.001</v>
      </c>
      <c r="K37" s="15">
        <v>6</v>
      </c>
      <c r="L37" s="15">
        <v>1080.0029999999999</v>
      </c>
      <c r="M37" s="16">
        <v>180.00049999999999</v>
      </c>
      <c r="N37" s="17">
        <v>4</v>
      </c>
      <c r="O37" s="18">
        <v>184.00049999999999</v>
      </c>
    </row>
    <row r="38" spans="1:15" x14ac:dyDescent="0.25">
      <c r="A38" s="10" t="s">
        <v>58</v>
      </c>
      <c r="B38" s="11" t="s">
        <v>49</v>
      </c>
      <c r="C38" s="12">
        <v>45202</v>
      </c>
      <c r="D38" s="13" t="s">
        <v>48</v>
      </c>
      <c r="E38" s="14">
        <v>181</v>
      </c>
      <c r="F38" s="14">
        <v>187</v>
      </c>
      <c r="G38" s="14">
        <v>186</v>
      </c>
      <c r="H38" s="14">
        <v>187</v>
      </c>
      <c r="I38" s="14"/>
      <c r="J38" s="14"/>
      <c r="K38" s="15">
        <v>4</v>
      </c>
      <c r="L38" s="15">
        <v>741</v>
      </c>
      <c r="M38" s="16">
        <v>185.25</v>
      </c>
      <c r="N38" s="17">
        <v>9</v>
      </c>
      <c r="O38" s="18">
        <v>194.25</v>
      </c>
    </row>
    <row r="39" spans="1:15" x14ac:dyDescent="0.25">
      <c r="A39" s="10" t="s">
        <v>77</v>
      </c>
      <c r="B39" s="11" t="s">
        <v>49</v>
      </c>
      <c r="C39" s="12">
        <v>45234</v>
      </c>
      <c r="D39" s="13" t="s">
        <v>48</v>
      </c>
      <c r="E39" s="14">
        <v>181</v>
      </c>
      <c r="F39" s="14">
        <v>179</v>
      </c>
      <c r="G39" s="14">
        <v>182</v>
      </c>
      <c r="H39" s="14">
        <v>176</v>
      </c>
      <c r="I39" s="14"/>
      <c r="J39" s="14"/>
      <c r="K39" s="15">
        <v>4</v>
      </c>
      <c r="L39" s="15">
        <v>718</v>
      </c>
      <c r="M39" s="16">
        <v>179.5</v>
      </c>
      <c r="N39" s="17">
        <v>11</v>
      </c>
      <c r="O39" s="18">
        <v>190.5</v>
      </c>
    </row>
    <row r="41" spans="1:15" x14ac:dyDescent="0.25">
      <c r="K41" s="8">
        <f>SUM(K32:K40)</f>
        <v>34</v>
      </c>
      <c r="L41" s="8">
        <f>SUM(L32:L40)</f>
        <v>6193.0060000000003</v>
      </c>
      <c r="M41" s="7">
        <f>SUM(L41/K41)</f>
        <v>182.14723529411765</v>
      </c>
      <c r="N41" s="8">
        <f>SUM(N32:N40)</f>
        <v>59</v>
      </c>
      <c r="O41" s="9">
        <f>SUM(M41+N41)</f>
        <v>241.14723529411765</v>
      </c>
    </row>
    <row r="42" spans="1:15" x14ac:dyDescent="0.25">
      <c r="K42" s="8"/>
      <c r="L42" s="8"/>
      <c r="M42" s="7"/>
      <c r="N42" s="8"/>
      <c r="O42" s="9"/>
    </row>
    <row r="43" spans="1:15" ht="30" x14ac:dyDescent="0.25">
      <c r="A43" s="1" t="s">
        <v>1</v>
      </c>
      <c r="B43" s="2" t="s">
        <v>2</v>
      </c>
      <c r="C43" s="2" t="s">
        <v>3</v>
      </c>
      <c r="D43" s="3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3" t="s">
        <v>12</v>
      </c>
      <c r="M43" s="5" t="s">
        <v>13</v>
      </c>
      <c r="N43" s="2" t="s">
        <v>14</v>
      </c>
      <c r="O43" s="6" t="s">
        <v>15</v>
      </c>
    </row>
    <row r="44" spans="1:15" x14ac:dyDescent="0.25">
      <c r="A44" s="10" t="s">
        <v>76</v>
      </c>
      <c r="B44" s="11" t="s">
        <v>49</v>
      </c>
      <c r="C44" s="12">
        <v>45216</v>
      </c>
      <c r="D44" s="59" t="s">
        <v>73</v>
      </c>
      <c r="E44" s="14">
        <v>195.001</v>
      </c>
      <c r="F44" s="14">
        <v>194</v>
      </c>
      <c r="G44" s="14">
        <v>197</v>
      </c>
      <c r="H44" s="14">
        <v>195</v>
      </c>
      <c r="I44" s="14"/>
      <c r="J44" s="14"/>
      <c r="K44" s="15">
        <v>4</v>
      </c>
      <c r="L44" s="15">
        <v>781.00099999999998</v>
      </c>
      <c r="M44" s="16">
        <v>195.25024999999999</v>
      </c>
      <c r="N44" s="17">
        <v>11</v>
      </c>
      <c r="O44" s="18">
        <v>206.25024999999999</v>
      </c>
    </row>
    <row r="46" spans="1:15" x14ac:dyDescent="0.25">
      <c r="K46" s="8">
        <f>SUM(K44:K45)</f>
        <v>4</v>
      </c>
      <c r="L46" s="8">
        <f>SUM(L44:L45)</f>
        <v>781.00099999999998</v>
      </c>
      <c r="M46" s="7">
        <f>SUM(L46/K46)</f>
        <v>195.25024999999999</v>
      </c>
      <c r="N46" s="8">
        <f>SUM(N44:N45)</f>
        <v>11</v>
      </c>
      <c r="O46" s="9">
        <f>SUM(M46+N46)</f>
        <v>206.25024999999999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21 B31 B43" name="Range1_2"/>
    <protectedRange algorithmName="SHA-512" hashValue="ON39YdpmFHfN9f47KpiRvqrKx0V9+erV1CNkpWzYhW/Qyc6aT8rEyCrvauWSYGZK2ia3o7vd3akF07acHAFpOA==" saltValue="yVW9XmDwTqEnmpSGai0KYg==" spinCount="100000" sqref="D2:I2 A2:B2" name="Range1_2_1_1"/>
    <protectedRange algorithmName="SHA-512" hashValue="ON39YdpmFHfN9f47KpiRvqrKx0V9+erV1CNkpWzYhW/Qyc6aT8rEyCrvauWSYGZK2ia3o7vd3akF07acHAFpOA==" saltValue="yVW9XmDwTqEnmpSGai0KYg==" spinCount="100000" sqref="C2" name="Range1_1_1_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B26:C26" name="Range1_1"/>
    <protectedRange algorithmName="SHA-512" hashValue="ON39YdpmFHfN9f47KpiRvqrKx0V9+erV1CNkpWzYhW/Qyc6aT8rEyCrvauWSYGZK2ia3o7vd3akF07acHAFpOA==" saltValue="yVW9XmDwTqEnmpSGai0KYg==" spinCount="100000" sqref="D26" name="Range1_1_1"/>
    <protectedRange algorithmName="SHA-512" hashValue="ON39YdpmFHfN9f47KpiRvqrKx0V9+erV1CNkpWzYhW/Qyc6aT8rEyCrvauWSYGZK2ia3o7vd3akF07acHAFpOA==" saltValue="yVW9XmDwTqEnmpSGai0KYg==" spinCount="100000" sqref="E26:J26" name="Range1_3"/>
  </protectedRanges>
  <hyperlinks>
    <hyperlink ref="Q1" location="'Texas 2023'!A1" display="Back to Ranking" xr:uid="{D7177B0B-FAD8-4025-A8AF-B3E6731E31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C57883-6A60-45F2-830F-087719B76ABD}">
          <x14:formula1>
            <xm:f>'C:\Users\abra2\Desktop\ABRA Files and More\AUTO BENCH REST ASSOCIATION FILE\ABRA 2019\Georgia\[Georgia Results 01 19 20.xlsm]DATA SHEET'!#REF!</xm:f>
          </x14:formula1>
          <xm:sqref>B1 B21 B31 B43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1D12-CDF1-4329-A918-48BBCFCFF00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90</v>
      </c>
      <c r="C2" s="12">
        <v>45024</v>
      </c>
      <c r="D2" s="13" t="s">
        <v>27</v>
      </c>
      <c r="E2" s="31">
        <v>174</v>
      </c>
      <c r="F2" s="31">
        <v>158</v>
      </c>
      <c r="G2" s="31">
        <v>140</v>
      </c>
      <c r="H2" s="31">
        <v>178</v>
      </c>
      <c r="I2" s="31"/>
      <c r="J2" s="31"/>
      <c r="K2" s="15">
        <v>4</v>
      </c>
      <c r="L2" s="15">
        <v>650</v>
      </c>
      <c r="M2" s="16">
        <v>162.5</v>
      </c>
      <c r="N2" s="17">
        <v>2</v>
      </c>
      <c r="O2" s="18">
        <v>164.5</v>
      </c>
    </row>
    <row r="3" spans="1:17" x14ac:dyDescent="0.25">
      <c r="A3" s="10" t="s">
        <v>22</v>
      </c>
      <c r="B3" s="11" t="s">
        <v>90</v>
      </c>
      <c r="C3" s="12">
        <v>45213</v>
      </c>
      <c r="D3" s="13" t="s">
        <v>27</v>
      </c>
      <c r="E3" s="14">
        <v>175</v>
      </c>
      <c r="F3" s="14">
        <v>176</v>
      </c>
      <c r="G3" s="14">
        <v>170</v>
      </c>
      <c r="H3" s="14">
        <v>163</v>
      </c>
      <c r="I3" s="14"/>
      <c r="J3" s="14"/>
      <c r="K3" s="15">
        <v>4</v>
      </c>
      <c r="L3" s="15">
        <v>684</v>
      </c>
      <c r="M3" s="16">
        <v>171</v>
      </c>
      <c r="N3" s="17">
        <v>3</v>
      </c>
      <c r="O3" s="18">
        <v>174</v>
      </c>
    </row>
    <row r="5" spans="1:17" x14ac:dyDescent="0.25">
      <c r="K5" s="8">
        <f>SUM(K2:K4)</f>
        <v>8</v>
      </c>
      <c r="L5" s="8">
        <f>SUM(L2:L4)</f>
        <v>1334</v>
      </c>
      <c r="M5" s="7">
        <f>SUM(L5/K5)</f>
        <v>166.75</v>
      </c>
      <c r="N5" s="8">
        <f>SUM(N2:N4)</f>
        <v>5</v>
      </c>
      <c r="O5" s="9">
        <f>SUM(M5+N5)</f>
        <v>171.75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F1616F28-355D-44BE-B1D8-B2713005A5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7B8418-50E4-49C7-9C17-D70A27AD02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9C57-7E38-4C2F-968A-6078247A42B8}">
  <dimension ref="A1:Q10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76</v>
      </c>
      <c r="B2" s="11" t="s">
        <v>109</v>
      </c>
      <c r="C2" s="12">
        <v>45193</v>
      </c>
      <c r="D2" s="59" t="s">
        <v>73</v>
      </c>
      <c r="E2" s="14">
        <v>159</v>
      </c>
      <c r="F2" s="14">
        <v>165</v>
      </c>
      <c r="G2" s="14">
        <v>174</v>
      </c>
      <c r="H2" s="14">
        <v>171</v>
      </c>
      <c r="I2" s="14"/>
      <c r="J2" s="14"/>
      <c r="K2" s="15">
        <v>4</v>
      </c>
      <c r="L2" s="15">
        <v>669</v>
      </c>
      <c r="M2" s="16">
        <v>167.25</v>
      </c>
      <c r="N2" s="17">
        <v>2</v>
      </c>
      <c r="O2" s="18">
        <v>169.25</v>
      </c>
    </row>
    <row r="4" spans="1:17" x14ac:dyDescent="0.25">
      <c r="K4" s="8">
        <f>SUM(K2:K3)</f>
        <v>4</v>
      </c>
      <c r="L4" s="8">
        <f>SUM(L2:L3)</f>
        <v>669</v>
      </c>
      <c r="M4" s="7">
        <f>SUM(L4/K4)</f>
        <v>167.25</v>
      </c>
      <c r="N4" s="8">
        <f>SUM(N2:N3)</f>
        <v>2</v>
      </c>
      <c r="O4" s="9">
        <f>SUM(M4+N4)</f>
        <v>169.25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0" t="s">
        <v>22</v>
      </c>
      <c r="B8" s="11" t="s">
        <v>109</v>
      </c>
      <c r="C8" s="12">
        <v>45199</v>
      </c>
      <c r="D8" s="13" t="s">
        <v>73</v>
      </c>
      <c r="E8" s="14">
        <v>186</v>
      </c>
      <c r="F8" s="14">
        <v>191</v>
      </c>
      <c r="G8" s="14">
        <v>189</v>
      </c>
      <c r="H8" s="14">
        <v>192</v>
      </c>
      <c r="I8" s="14">
        <v>188</v>
      </c>
      <c r="J8" s="14">
        <v>189</v>
      </c>
      <c r="K8" s="15">
        <v>6</v>
      </c>
      <c r="L8" s="15">
        <v>1135</v>
      </c>
      <c r="M8" s="16">
        <v>189.16666666666666</v>
      </c>
      <c r="N8" s="17">
        <v>4</v>
      </c>
      <c r="O8" s="18">
        <v>193.16666666666666</v>
      </c>
    </row>
    <row r="10" spans="1:17" x14ac:dyDescent="0.25">
      <c r="K10" s="8">
        <f>SUM(K8:K9)</f>
        <v>6</v>
      </c>
      <c r="L10" s="8">
        <f>SUM(L8:L9)</f>
        <v>1135</v>
      </c>
      <c r="M10" s="7">
        <f>SUM(L10/K10)</f>
        <v>189.16666666666666</v>
      </c>
      <c r="N10" s="8">
        <f>SUM(N8:N9)</f>
        <v>4</v>
      </c>
      <c r="O10" s="9">
        <f>SUM(M10+N10)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7" name="Range1_2"/>
  </protectedRanges>
  <hyperlinks>
    <hyperlink ref="Q1" location="'Texas 2023'!A1" display="Back to Ranking" xr:uid="{84535C89-B486-44B1-8BCE-2F37144E31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7AFD7B-CAE7-4AA2-B60A-909ABC18CE5C}">
          <x14:formula1>
            <xm:f>'C:\Users\abra2\Desktop\ABRA Files and More\AUTO BENCH REST ASSOCIATION FILE\ABRA 2019\Georgia\[Georgia Results 01 19 20.xlsm]DATA SHEET'!#REF!</xm:f>
          </x14:formula1>
          <xm:sqref>B1 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069B-135B-4171-A418-10FAD96AADF5}">
  <sheetPr codeName="Sheet8"/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36</v>
      </c>
      <c r="C2" s="12">
        <v>44940</v>
      </c>
      <c r="D2" s="13" t="s">
        <v>27</v>
      </c>
      <c r="E2" s="14">
        <v>141</v>
      </c>
      <c r="F2" s="14">
        <v>113</v>
      </c>
      <c r="G2" s="14">
        <v>148</v>
      </c>
      <c r="H2" s="14">
        <v>119</v>
      </c>
      <c r="I2" s="14"/>
      <c r="J2" s="14"/>
      <c r="K2" s="15">
        <v>4</v>
      </c>
      <c r="L2" s="15">
        <v>521</v>
      </c>
      <c r="M2" s="16">
        <v>130.25</v>
      </c>
      <c r="N2" s="17">
        <v>2</v>
      </c>
      <c r="O2" s="18">
        <v>132.25</v>
      </c>
    </row>
    <row r="4" spans="1:17" x14ac:dyDescent="0.25">
      <c r="K4" s="8">
        <f>SUM(K2:K3)</f>
        <v>4</v>
      </c>
      <c r="L4" s="8">
        <f>SUM(L2:L3)</f>
        <v>521</v>
      </c>
      <c r="M4" s="7">
        <f>SUM(L4/K4)</f>
        <v>130.25</v>
      </c>
      <c r="N4" s="8">
        <f>SUM(N2:N3)</f>
        <v>2</v>
      </c>
      <c r="O4" s="9">
        <f>SUM(M4+N4)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3"/>
    <protectedRange algorithmName="SHA-512" hashValue="ON39YdpmFHfN9f47KpiRvqrKx0V9+erV1CNkpWzYhW/Qyc6aT8rEyCrvauWSYGZK2ia3o7vd3akF07acHAFpOA==" saltValue="yVW9XmDwTqEnmpSGai0KYg==" spinCount="100000" sqref="D2" name="Range1_1_1_2"/>
  </protectedRanges>
  <hyperlinks>
    <hyperlink ref="Q1" location="'Texas 2023'!A1" display="Back to Ranking" xr:uid="{6AA88CA5-5941-4E80-B464-1AA871C812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6172CC-4801-4C41-8990-771DD2190B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E223-33BF-4F4E-A982-7CF4F9769CF4}">
  <sheetPr codeName="Sheet3"/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54</v>
      </c>
      <c r="B2" s="11" t="s">
        <v>63</v>
      </c>
      <c r="C2" s="12">
        <v>44996</v>
      </c>
      <c r="D2" s="13" t="s">
        <v>48</v>
      </c>
      <c r="E2" s="14">
        <v>180</v>
      </c>
      <c r="F2" s="14">
        <v>177</v>
      </c>
      <c r="G2" s="14">
        <v>185</v>
      </c>
      <c r="H2" s="14">
        <v>182</v>
      </c>
      <c r="I2" s="14"/>
      <c r="J2" s="14"/>
      <c r="K2" s="15">
        <v>4</v>
      </c>
      <c r="L2" s="15">
        <v>724</v>
      </c>
      <c r="M2" s="16">
        <v>181</v>
      </c>
      <c r="N2" s="17">
        <v>4</v>
      </c>
      <c r="O2" s="18">
        <v>185</v>
      </c>
    </row>
    <row r="3" spans="1:17" x14ac:dyDescent="0.25">
      <c r="A3" s="10" t="s">
        <v>54</v>
      </c>
      <c r="B3" s="11" t="s">
        <v>63</v>
      </c>
      <c r="C3" s="12">
        <v>45024</v>
      </c>
      <c r="D3" s="13" t="s">
        <v>48</v>
      </c>
      <c r="E3" s="14">
        <v>188</v>
      </c>
      <c r="F3" s="14">
        <v>189.001</v>
      </c>
      <c r="G3" s="14">
        <v>190</v>
      </c>
      <c r="H3" s="14">
        <v>193</v>
      </c>
      <c r="I3" s="14"/>
      <c r="J3" s="14"/>
      <c r="K3" s="15">
        <v>4</v>
      </c>
      <c r="L3" s="15">
        <v>760.00099999999998</v>
      </c>
      <c r="M3" s="16">
        <v>190.00024999999999</v>
      </c>
      <c r="N3" s="17">
        <v>3</v>
      </c>
      <c r="O3" s="18">
        <v>193.00024999999999</v>
      </c>
    </row>
    <row r="5" spans="1:17" x14ac:dyDescent="0.25">
      <c r="K5" s="8">
        <f>SUM(K2:K4)</f>
        <v>8</v>
      </c>
      <c r="L5" s="8">
        <f>SUM(L2:L4)</f>
        <v>1484.001</v>
      </c>
      <c r="M5" s="7">
        <f>SUM(L5/K5)</f>
        <v>185.500125</v>
      </c>
      <c r="N5" s="8">
        <f>SUM(N2:N4)</f>
        <v>7</v>
      </c>
      <c r="O5" s="9">
        <f>SUM(M5+N5)</f>
        <v>192.500125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2"/>
    <protectedRange algorithmName="SHA-512" hashValue="ON39YdpmFHfN9f47KpiRvqrKx0V9+erV1CNkpWzYhW/Qyc6aT8rEyCrvauWSYGZK2ia3o7vd3akF07acHAFpOA==" saltValue="yVW9XmDwTqEnmpSGai0KYg==" spinCount="100000" sqref="D2" name="Range1_1_2_2_2"/>
  </protectedRanges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Texas 2023'!A1" display="Back to Ranking" xr:uid="{C44817FF-CDAA-4F76-9633-1EB440212B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17E233-0A47-4899-BC93-00FBB32DF4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2843-304A-497C-B50E-A87A6681A81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112</v>
      </c>
      <c r="C2" s="12">
        <v>45227</v>
      </c>
      <c r="D2" s="13" t="s">
        <v>48</v>
      </c>
      <c r="E2" s="14">
        <v>193</v>
      </c>
      <c r="F2" s="14">
        <v>192</v>
      </c>
      <c r="G2" s="14">
        <v>193</v>
      </c>
      <c r="H2" s="14">
        <v>189</v>
      </c>
      <c r="I2" s="14"/>
      <c r="J2" s="14"/>
      <c r="K2" s="15">
        <v>4</v>
      </c>
      <c r="L2" s="15">
        <v>767</v>
      </c>
      <c r="M2" s="16">
        <v>191.75</v>
      </c>
      <c r="N2" s="17">
        <v>3</v>
      </c>
      <c r="O2" s="18">
        <v>194.75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3</v>
      </c>
      <c r="O4" s="9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2"/>
  </protectedRanges>
  <hyperlinks>
    <hyperlink ref="Q1" location="'Texas 2023'!A1" display="Back to Ranking" xr:uid="{E9A6317E-F2C6-4124-ACBC-9C4F5F9567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0586D7-D4A2-4DEF-BE2E-C99A57ACD2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7C52-B055-4067-ABCD-601E507BB04F}">
  <sheetPr codeName="Sheet31"/>
  <dimension ref="A1:Q3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58</v>
      </c>
      <c r="B2" s="11" t="s">
        <v>59</v>
      </c>
      <c r="C2" s="12">
        <v>44982</v>
      </c>
      <c r="D2" s="13" t="s">
        <v>48</v>
      </c>
      <c r="E2" s="14">
        <v>193</v>
      </c>
      <c r="F2" s="14">
        <v>182</v>
      </c>
      <c r="G2" s="14">
        <v>185</v>
      </c>
      <c r="H2" s="14">
        <v>186</v>
      </c>
      <c r="I2" s="14"/>
      <c r="J2" s="14"/>
      <c r="K2" s="15">
        <v>4</v>
      </c>
      <c r="L2" s="15">
        <v>746</v>
      </c>
      <c r="M2" s="16">
        <v>186.5</v>
      </c>
      <c r="N2" s="17">
        <v>13</v>
      </c>
      <c r="O2" s="18">
        <v>199.5</v>
      </c>
    </row>
    <row r="3" spans="1:17" x14ac:dyDescent="0.25">
      <c r="A3" s="10" t="s">
        <v>58</v>
      </c>
      <c r="B3" s="11" t="s">
        <v>59</v>
      </c>
      <c r="C3" s="12">
        <v>44996</v>
      </c>
      <c r="D3" s="13" t="s">
        <v>48</v>
      </c>
      <c r="E3" s="14">
        <v>172</v>
      </c>
      <c r="F3" s="14">
        <v>173</v>
      </c>
      <c r="G3" s="14">
        <v>181</v>
      </c>
      <c r="H3" s="14">
        <v>177</v>
      </c>
      <c r="I3" s="14"/>
      <c r="J3" s="14"/>
      <c r="K3" s="15">
        <v>4</v>
      </c>
      <c r="L3" s="15">
        <v>703</v>
      </c>
      <c r="M3" s="16">
        <v>175.75</v>
      </c>
      <c r="N3" s="17">
        <v>9</v>
      </c>
      <c r="O3" s="18">
        <v>184.75</v>
      </c>
    </row>
    <row r="4" spans="1:17" x14ac:dyDescent="0.25">
      <c r="A4" s="10" t="s">
        <v>58</v>
      </c>
      <c r="B4" s="11" t="s">
        <v>59</v>
      </c>
      <c r="C4" s="12">
        <v>45010</v>
      </c>
      <c r="D4" s="13" t="s">
        <v>48</v>
      </c>
      <c r="E4" s="14">
        <v>180</v>
      </c>
      <c r="F4" s="14">
        <v>180</v>
      </c>
      <c r="G4" s="14">
        <v>176</v>
      </c>
      <c r="H4" s="14">
        <v>179</v>
      </c>
      <c r="I4" s="14"/>
      <c r="J4" s="14"/>
      <c r="K4" s="15">
        <v>4</v>
      </c>
      <c r="L4" s="15">
        <v>715</v>
      </c>
      <c r="M4" s="16">
        <v>178.75</v>
      </c>
      <c r="N4" s="17">
        <v>4</v>
      </c>
      <c r="O4" s="18">
        <v>182.75</v>
      </c>
    </row>
    <row r="5" spans="1:17" x14ac:dyDescent="0.25">
      <c r="A5" s="36" t="s">
        <v>77</v>
      </c>
      <c r="B5" s="36" t="s">
        <v>59</v>
      </c>
      <c r="C5" s="12">
        <v>45011</v>
      </c>
      <c r="D5" s="36" t="s">
        <v>73</v>
      </c>
      <c r="E5" s="36">
        <v>189</v>
      </c>
      <c r="F5" s="36">
        <v>185</v>
      </c>
      <c r="G5" s="36">
        <v>180</v>
      </c>
      <c r="H5" s="36">
        <v>178</v>
      </c>
      <c r="I5" s="36"/>
      <c r="J5" s="36"/>
      <c r="K5" s="36">
        <v>4</v>
      </c>
      <c r="L5" s="36">
        <v>732</v>
      </c>
      <c r="M5" s="37">
        <v>183</v>
      </c>
      <c r="N5" s="36">
        <v>8</v>
      </c>
      <c r="O5" s="37">
        <v>191</v>
      </c>
    </row>
    <row r="6" spans="1:17" x14ac:dyDescent="0.25">
      <c r="A6" s="10" t="s">
        <v>58</v>
      </c>
      <c r="B6" s="11" t="s">
        <v>59</v>
      </c>
      <c r="C6" s="12">
        <v>45020</v>
      </c>
      <c r="D6" s="13" t="s">
        <v>48</v>
      </c>
      <c r="E6" s="14">
        <v>175</v>
      </c>
      <c r="F6" s="14">
        <v>169</v>
      </c>
      <c r="G6" s="14">
        <v>178.001</v>
      </c>
      <c r="H6" s="14">
        <v>174</v>
      </c>
      <c r="I6" s="14"/>
      <c r="J6" s="14"/>
      <c r="K6" s="15">
        <v>4</v>
      </c>
      <c r="L6" s="15">
        <v>696.00099999999998</v>
      </c>
      <c r="M6" s="16">
        <v>174.00024999999999</v>
      </c>
      <c r="N6" s="17">
        <v>3</v>
      </c>
      <c r="O6" s="18">
        <v>177.00024999999999</v>
      </c>
    </row>
    <row r="7" spans="1:17" x14ac:dyDescent="0.25">
      <c r="A7" s="10" t="s">
        <v>58</v>
      </c>
      <c r="B7" s="11" t="s">
        <v>59</v>
      </c>
      <c r="C7" s="12">
        <v>45024</v>
      </c>
      <c r="D7" s="13" t="s">
        <v>48</v>
      </c>
      <c r="E7" s="14">
        <v>179</v>
      </c>
      <c r="F7" s="14">
        <v>177.001</v>
      </c>
      <c r="G7" s="14">
        <v>183</v>
      </c>
      <c r="H7" s="14">
        <v>177</v>
      </c>
      <c r="I7" s="14"/>
      <c r="J7" s="14"/>
      <c r="K7" s="15">
        <v>4</v>
      </c>
      <c r="L7" s="15">
        <v>716.00099999999998</v>
      </c>
      <c r="M7" s="16">
        <v>179.00024999999999</v>
      </c>
      <c r="N7" s="17">
        <v>2</v>
      </c>
      <c r="O7" s="18">
        <v>181.00024999999999</v>
      </c>
    </row>
    <row r="8" spans="1:17" x14ac:dyDescent="0.25">
      <c r="A8" s="10" t="s">
        <v>58</v>
      </c>
      <c r="B8" s="11" t="s">
        <v>59</v>
      </c>
      <c r="C8" s="12">
        <v>45038</v>
      </c>
      <c r="D8" s="13" t="s">
        <v>48</v>
      </c>
      <c r="E8" s="14">
        <v>155</v>
      </c>
      <c r="F8" s="14">
        <v>172</v>
      </c>
      <c r="G8" s="14">
        <v>170.001</v>
      </c>
      <c r="H8" s="14">
        <v>180</v>
      </c>
      <c r="I8" s="14"/>
      <c r="J8" s="14"/>
      <c r="K8" s="15">
        <v>4</v>
      </c>
      <c r="L8" s="15">
        <v>677.00099999999998</v>
      </c>
      <c r="M8" s="16">
        <v>169.25024999999999</v>
      </c>
      <c r="N8" s="17">
        <v>3</v>
      </c>
      <c r="O8" s="18">
        <v>172.25024999999999</v>
      </c>
    </row>
    <row r="9" spans="1:17" x14ac:dyDescent="0.25">
      <c r="A9" s="10" t="s">
        <v>58</v>
      </c>
      <c r="B9" s="11" t="s">
        <v>59</v>
      </c>
      <c r="C9" s="12">
        <v>45048</v>
      </c>
      <c r="D9" s="13" t="s">
        <v>48</v>
      </c>
      <c r="E9" s="14">
        <v>158</v>
      </c>
      <c r="F9" s="14">
        <v>183.001</v>
      </c>
      <c r="G9" s="14">
        <v>184</v>
      </c>
      <c r="H9" s="14">
        <v>182</v>
      </c>
      <c r="I9" s="14"/>
      <c r="J9" s="14"/>
      <c r="K9" s="15">
        <v>4</v>
      </c>
      <c r="L9" s="15">
        <v>707.00099999999998</v>
      </c>
      <c r="M9" s="16">
        <v>176.75024999999999</v>
      </c>
      <c r="N9" s="17">
        <v>6</v>
      </c>
      <c r="O9" s="18">
        <v>182.75024999999999</v>
      </c>
    </row>
    <row r="10" spans="1:17" x14ac:dyDescent="0.25">
      <c r="A10" s="10" t="s">
        <v>58</v>
      </c>
      <c r="B10" s="11" t="s">
        <v>59</v>
      </c>
      <c r="C10" s="12">
        <v>45073</v>
      </c>
      <c r="D10" s="13" t="s">
        <v>48</v>
      </c>
      <c r="E10" s="14">
        <v>173</v>
      </c>
      <c r="F10" s="14">
        <v>177</v>
      </c>
      <c r="G10" s="14">
        <v>178</v>
      </c>
      <c r="H10" s="14">
        <v>172</v>
      </c>
      <c r="I10" s="14"/>
      <c r="J10" s="14"/>
      <c r="K10" s="15">
        <v>4</v>
      </c>
      <c r="L10" s="15">
        <v>700</v>
      </c>
      <c r="M10" s="16">
        <v>175</v>
      </c>
      <c r="N10" s="17">
        <v>3</v>
      </c>
      <c r="O10" s="18">
        <v>178</v>
      </c>
    </row>
    <row r="11" spans="1:17" x14ac:dyDescent="0.25">
      <c r="A11" s="10" t="s">
        <v>77</v>
      </c>
      <c r="B11" s="11" t="s">
        <v>59</v>
      </c>
      <c r="C11" s="12">
        <v>45074</v>
      </c>
      <c r="D11" s="13" t="s">
        <v>73</v>
      </c>
      <c r="E11" s="14">
        <v>161</v>
      </c>
      <c r="F11" s="14">
        <v>151</v>
      </c>
      <c r="G11" s="14">
        <v>180</v>
      </c>
      <c r="H11" s="14">
        <v>179</v>
      </c>
      <c r="I11" s="14"/>
      <c r="J11" s="14"/>
      <c r="K11" s="15">
        <v>4</v>
      </c>
      <c r="L11" s="15">
        <v>671</v>
      </c>
      <c r="M11" s="16">
        <v>167.75</v>
      </c>
      <c r="N11" s="17">
        <v>2</v>
      </c>
      <c r="O11" s="18">
        <v>169.75</v>
      </c>
    </row>
    <row r="12" spans="1:17" x14ac:dyDescent="0.25">
      <c r="A12" s="10" t="s">
        <v>58</v>
      </c>
      <c r="B12" s="11" t="s">
        <v>59</v>
      </c>
      <c r="C12" s="12">
        <v>45083</v>
      </c>
      <c r="D12" s="13" t="s">
        <v>48</v>
      </c>
      <c r="E12" s="14">
        <v>169</v>
      </c>
      <c r="F12" s="14">
        <v>160</v>
      </c>
      <c r="G12" s="14">
        <v>177</v>
      </c>
      <c r="H12" s="14">
        <v>182</v>
      </c>
      <c r="I12" s="14"/>
      <c r="J12" s="14"/>
      <c r="K12" s="15">
        <v>4</v>
      </c>
      <c r="L12" s="15">
        <v>688</v>
      </c>
      <c r="M12" s="16">
        <v>172</v>
      </c>
      <c r="N12" s="17">
        <v>2</v>
      </c>
      <c r="O12" s="18">
        <v>174</v>
      </c>
    </row>
    <row r="13" spans="1:17" x14ac:dyDescent="0.25">
      <c r="A13" s="10" t="s">
        <v>58</v>
      </c>
      <c r="B13" s="11" t="s">
        <v>59</v>
      </c>
      <c r="C13" s="12">
        <v>45087</v>
      </c>
      <c r="D13" s="13" t="s">
        <v>48</v>
      </c>
      <c r="E13" s="14">
        <v>178</v>
      </c>
      <c r="F13" s="14">
        <v>179</v>
      </c>
      <c r="G13" s="14">
        <v>178</v>
      </c>
      <c r="H13" s="14">
        <v>181</v>
      </c>
      <c r="I13" s="14"/>
      <c r="J13" s="14"/>
      <c r="K13" s="15">
        <v>4</v>
      </c>
      <c r="L13" s="15">
        <v>716</v>
      </c>
      <c r="M13" s="16">
        <v>179</v>
      </c>
      <c r="N13" s="17">
        <v>5</v>
      </c>
      <c r="O13" s="18">
        <v>184</v>
      </c>
    </row>
    <row r="14" spans="1:17" x14ac:dyDescent="0.25">
      <c r="A14" s="10" t="s">
        <v>58</v>
      </c>
      <c r="B14" s="11" t="s">
        <v>59</v>
      </c>
      <c r="C14" s="12">
        <v>45101</v>
      </c>
      <c r="D14" s="13" t="s">
        <v>48</v>
      </c>
      <c r="E14" s="14">
        <v>178</v>
      </c>
      <c r="F14" s="14">
        <v>178.001</v>
      </c>
      <c r="G14" s="14">
        <v>176</v>
      </c>
      <c r="H14" s="14">
        <v>179</v>
      </c>
      <c r="I14" s="14"/>
      <c r="J14" s="14"/>
      <c r="K14" s="15">
        <v>4</v>
      </c>
      <c r="L14" s="15">
        <v>711.00099999999998</v>
      </c>
      <c r="M14" s="16">
        <v>177.75024999999999</v>
      </c>
      <c r="N14" s="17">
        <v>7</v>
      </c>
      <c r="O14" s="18">
        <v>184.75024999999999</v>
      </c>
    </row>
    <row r="15" spans="1:17" x14ac:dyDescent="0.25">
      <c r="A15" s="10" t="s">
        <v>58</v>
      </c>
      <c r="B15" s="11" t="s">
        <v>59</v>
      </c>
      <c r="C15" s="12">
        <v>45115</v>
      </c>
      <c r="D15" s="13" t="s">
        <v>48</v>
      </c>
      <c r="E15" s="14">
        <v>176.001</v>
      </c>
      <c r="F15" s="14">
        <v>174.001</v>
      </c>
      <c r="G15" s="14">
        <v>180</v>
      </c>
      <c r="H15" s="14">
        <v>185</v>
      </c>
      <c r="I15" s="14"/>
      <c r="J15" s="14"/>
      <c r="K15" s="15">
        <v>4</v>
      </c>
      <c r="L15" s="15">
        <v>715.00199999999995</v>
      </c>
      <c r="M15" s="16">
        <v>178.75049999999999</v>
      </c>
      <c r="N15" s="17">
        <v>13</v>
      </c>
      <c r="O15" s="18">
        <v>191.75049999999999</v>
      </c>
    </row>
    <row r="16" spans="1:17" x14ac:dyDescent="0.25">
      <c r="A16" s="10" t="s">
        <v>58</v>
      </c>
      <c r="B16" s="11" t="s">
        <v>59</v>
      </c>
      <c r="C16" s="12">
        <v>45123</v>
      </c>
      <c r="D16" s="13" t="s">
        <v>48</v>
      </c>
      <c r="E16" s="14">
        <v>174</v>
      </c>
      <c r="F16" s="14">
        <v>182</v>
      </c>
      <c r="G16" s="14">
        <v>178</v>
      </c>
      <c r="H16" s="14">
        <v>186</v>
      </c>
      <c r="I16" s="14">
        <v>180</v>
      </c>
      <c r="J16" s="14">
        <v>180</v>
      </c>
      <c r="K16" s="15">
        <v>6</v>
      </c>
      <c r="L16" s="15">
        <v>1080</v>
      </c>
      <c r="M16" s="16">
        <v>180</v>
      </c>
      <c r="N16" s="17">
        <v>22</v>
      </c>
      <c r="O16" s="18">
        <v>202</v>
      </c>
    </row>
    <row r="17" spans="1:15" x14ac:dyDescent="0.25">
      <c r="A17" s="10" t="s">
        <v>58</v>
      </c>
      <c r="B17" s="11" t="s">
        <v>59</v>
      </c>
      <c r="C17" s="12">
        <v>45129</v>
      </c>
      <c r="D17" s="13" t="s">
        <v>48</v>
      </c>
      <c r="E17" s="14">
        <v>172</v>
      </c>
      <c r="F17" s="14">
        <v>189</v>
      </c>
      <c r="G17" s="14">
        <v>182</v>
      </c>
      <c r="H17" s="14">
        <v>175</v>
      </c>
      <c r="I17" s="14"/>
      <c r="J17" s="14"/>
      <c r="K17" s="15">
        <v>4</v>
      </c>
      <c r="L17" s="15">
        <v>718</v>
      </c>
      <c r="M17" s="16">
        <v>179.5</v>
      </c>
      <c r="N17" s="17">
        <v>2</v>
      </c>
      <c r="O17" s="18">
        <v>181.5</v>
      </c>
    </row>
    <row r="18" spans="1:15" x14ac:dyDescent="0.25">
      <c r="A18" s="10" t="s">
        <v>58</v>
      </c>
      <c r="B18" s="11" t="s">
        <v>59</v>
      </c>
      <c r="C18" s="12">
        <v>45136</v>
      </c>
      <c r="D18" s="13" t="s">
        <v>48</v>
      </c>
      <c r="E18" s="14">
        <v>173</v>
      </c>
      <c r="F18" s="14">
        <v>177</v>
      </c>
      <c r="G18" s="14">
        <v>188</v>
      </c>
      <c r="H18" s="14">
        <v>178</v>
      </c>
      <c r="I18" s="14">
        <v>175</v>
      </c>
      <c r="J18" s="14">
        <v>178</v>
      </c>
      <c r="K18" s="15">
        <v>6</v>
      </c>
      <c r="L18" s="15">
        <v>1069</v>
      </c>
      <c r="M18" s="16">
        <v>178.16666666666666</v>
      </c>
      <c r="N18" s="17">
        <v>12</v>
      </c>
      <c r="O18" s="18">
        <v>190.16666666666666</v>
      </c>
    </row>
    <row r="19" spans="1:15" x14ac:dyDescent="0.25">
      <c r="A19" s="10" t="s">
        <v>58</v>
      </c>
      <c r="B19" s="11" t="s">
        <v>59</v>
      </c>
      <c r="C19" s="12">
        <v>45139</v>
      </c>
      <c r="D19" s="13" t="s">
        <v>48</v>
      </c>
      <c r="E19" s="14">
        <v>186</v>
      </c>
      <c r="F19" s="14">
        <v>179</v>
      </c>
      <c r="G19" s="14">
        <v>177</v>
      </c>
      <c r="H19" s="14">
        <v>181</v>
      </c>
      <c r="I19" s="14"/>
      <c r="J19" s="14"/>
      <c r="K19" s="15">
        <v>4</v>
      </c>
      <c r="L19" s="15">
        <v>723</v>
      </c>
      <c r="M19" s="16">
        <v>180.75</v>
      </c>
      <c r="N19" s="17">
        <v>13</v>
      </c>
      <c r="O19" s="18">
        <v>193.75</v>
      </c>
    </row>
    <row r="20" spans="1:15" x14ac:dyDescent="0.25">
      <c r="A20" s="10" t="s">
        <v>58</v>
      </c>
      <c r="B20" s="11" t="s">
        <v>59</v>
      </c>
      <c r="C20" s="12">
        <v>45150</v>
      </c>
      <c r="D20" s="13" t="s">
        <v>48</v>
      </c>
      <c r="E20" s="14">
        <v>176</v>
      </c>
      <c r="F20" s="14">
        <v>172</v>
      </c>
      <c r="G20" s="14">
        <v>177</v>
      </c>
      <c r="H20" s="14">
        <v>175</v>
      </c>
      <c r="I20" s="14"/>
      <c r="J20" s="14"/>
      <c r="K20" s="15">
        <v>4</v>
      </c>
      <c r="L20" s="15">
        <v>700</v>
      </c>
      <c r="M20" s="16">
        <v>175</v>
      </c>
      <c r="N20" s="17">
        <v>6</v>
      </c>
      <c r="O20" s="18">
        <v>181</v>
      </c>
    </row>
    <row r="21" spans="1:15" x14ac:dyDescent="0.25">
      <c r="A21" s="10" t="s">
        <v>58</v>
      </c>
      <c r="B21" s="11" t="s">
        <v>59</v>
      </c>
      <c r="C21" s="12">
        <v>45164</v>
      </c>
      <c r="D21" s="13" t="s">
        <v>48</v>
      </c>
      <c r="E21" s="14">
        <v>175</v>
      </c>
      <c r="F21" s="14">
        <v>179</v>
      </c>
      <c r="G21" s="14">
        <v>182</v>
      </c>
      <c r="H21" s="14">
        <v>181</v>
      </c>
      <c r="I21" s="14"/>
      <c r="J21" s="14"/>
      <c r="K21" s="15">
        <v>4</v>
      </c>
      <c r="L21" s="15">
        <v>717</v>
      </c>
      <c r="M21" s="16">
        <v>179.25</v>
      </c>
      <c r="N21" s="17">
        <v>3</v>
      </c>
      <c r="O21" s="18">
        <v>182.25</v>
      </c>
    </row>
    <row r="22" spans="1:15" x14ac:dyDescent="0.25">
      <c r="A22" s="10" t="s">
        <v>58</v>
      </c>
      <c r="B22" s="11" t="s">
        <v>59</v>
      </c>
      <c r="C22" s="12">
        <v>45174</v>
      </c>
      <c r="D22" s="13" t="s">
        <v>48</v>
      </c>
      <c r="E22" s="14">
        <v>180</v>
      </c>
      <c r="F22" s="14">
        <v>177</v>
      </c>
      <c r="G22" s="14">
        <v>178</v>
      </c>
      <c r="H22" s="14">
        <v>176</v>
      </c>
      <c r="I22" s="14"/>
      <c r="J22" s="14"/>
      <c r="K22" s="15">
        <v>4</v>
      </c>
      <c r="L22" s="15">
        <v>711</v>
      </c>
      <c r="M22" s="16">
        <v>177.75</v>
      </c>
      <c r="N22" s="17">
        <v>6</v>
      </c>
      <c r="O22" s="18">
        <v>183.75</v>
      </c>
    </row>
    <row r="23" spans="1:15" x14ac:dyDescent="0.25">
      <c r="A23" s="10" t="s">
        <v>58</v>
      </c>
      <c r="B23" s="11" t="s">
        <v>59</v>
      </c>
      <c r="C23" s="12">
        <v>45178</v>
      </c>
      <c r="D23" s="13" t="s">
        <v>48</v>
      </c>
      <c r="E23" s="14">
        <v>183</v>
      </c>
      <c r="F23" s="14">
        <v>179</v>
      </c>
      <c r="G23" s="14">
        <v>175</v>
      </c>
      <c r="H23" s="14">
        <v>181</v>
      </c>
      <c r="I23" s="14"/>
      <c r="J23" s="14"/>
      <c r="K23" s="15">
        <v>4</v>
      </c>
      <c r="L23" s="15">
        <v>718</v>
      </c>
      <c r="M23" s="16">
        <v>179.5</v>
      </c>
      <c r="N23" s="17">
        <v>6</v>
      </c>
      <c r="O23" s="18">
        <v>185.5</v>
      </c>
    </row>
    <row r="24" spans="1:15" x14ac:dyDescent="0.25">
      <c r="A24" s="10" t="s">
        <v>58</v>
      </c>
      <c r="B24" s="11" t="s">
        <v>59</v>
      </c>
      <c r="C24" s="12">
        <v>45192</v>
      </c>
      <c r="D24" s="13" t="s">
        <v>48</v>
      </c>
      <c r="E24" s="14">
        <v>174</v>
      </c>
      <c r="F24" s="14">
        <v>180</v>
      </c>
      <c r="G24" s="14">
        <v>172</v>
      </c>
      <c r="H24" s="14">
        <v>178</v>
      </c>
      <c r="I24" s="14"/>
      <c r="J24" s="14"/>
      <c r="K24" s="15">
        <v>4</v>
      </c>
      <c r="L24" s="15">
        <v>704</v>
      </c>
      <c r="M24" s="16">
        <v>176</v>
      </c>
      <c r="N24" s="17">
        <v>8</v>
      </c>
      <c r="O24" s="18">
        <v>184</v>
      </c>
    </row>
    <row r="25" spans="1:15" x14ac:dyDescent="0.25">
      <c r="A25" s="10" t="s">
        <v>77</v>
      </c>
      <c r="B25" s="11" t="s">
        <v>59</v>
      </c>
      <c r="C25" s="12">
        <v>45199</v>
      </c>
      <c r="D25" s="13" t="s">
        <v>73</v>
      </c>
      <c r="E25" s="14">
        <v>181</v>
      </c>
      <c r="F25" s="14">
        <v>174</v>
      </c>
      <c r="G25" s="14">
        <v>176</v>
      </c>
      <c r="H25" s="14">
        <v>180.001</v>
      </c>
      <c r="I25" s="14">
        <v>184</v>
      </c>
      <c r="J25" s="14">
        <v>187</v>
      </c>
      <c r="K25" s="15">
        <v>6</v>
      </c>
      <c r="L25" s="15">
        <v>1082.001</v>
      </c>
      <c r="M25" s="16">
        <v>180.33349999999999</v>
      </c>
      <c r="N25" s="17">
        <v>10</v>
      </c>
      <c r="O25" s="18">
        <v>190.33349999999999</v>
      </c>
    </row>
    <row r="26" spans="1:15" x14ac:dyDescent="0.25">
      <c r="A26" s="10" t="s">
        <v>58</v>
      </c>
      <c r="B26" s="11" t="s">
        <v>59</v>
      </c>
      <c r="C26" s="12">
        <v>45202</v>
      </c>
      <c r="D26" s="13" t="s">
        <v>48</v>
      </c>
      <c r="E26" s="14">
        <v>182</v>
      </c>
      <c r="F26" s="14">
        <v>184</v>
      </c>
      <c r="G26" s="14">
        <v>176</v>
      </c>
      <c r="H26" s="14">
        <v>179</v>
      </c>
      <c r="I26" s="14"/>
      <c r="J26" s="14"/>
      <c r="K26" s="15">
        <v>4</v>
      </c>
      <c r="L26" s="15">
        <v>721</v>
      </c>
      <c r="M26" s="16">
        <v>180.25</v>
      </c>
      <c r="N26" s="17">
        <v>2</v>
      </c>
      <c r="O26" s="18">
        <v>182.25</v>
      </c>
    </row>
    <row r="27" spans="1:15" x14ac:dyDescent="0.25">
      <c r="A27" s="10" t="s">
        <v>77</v>
      </c>
      <c r="B27" s="11" t="s">
        <v>59</v>
      </c>
      <c r="C27" s="12">
        <v>45213</v>
      </c>
      <c r="D27" s="13" t="s">
        <v>48</v>
      </c>
      <c r="E27" s="14">
        <v>181</v>
      </c>
      <c r="F27" s="14">
        <v>185</v>
      </c>
      <c r="G27" s="14">
        <v>179</v>
      </c>
      <c r="H27" s="14">
        <v>182</v>
      </c>
      <c r="I27" s="14"/>
      <c r="J27" s="14"/>
      <c r="K27" s="15">
        <v>4</v>
      </c>
      <c r="L27" s="15">
        <v>727</v>
      </c>
      <c r="M27" s="16">
        <v>181.75</v>
      </c>
      <c r="N27" s="17">
        <v>6</v>
      </c>
      <c r="O27" s="18">
        <v>187.75</v>
      </c>
    </row>
    <row r="28" spans="1:15" x14ac:dyDescent="0.25">
      <c r="A28" s="10" t="s">
        <v>77</v>
      </c>
      <c r="B28" s="11" t="s">
        <v>59</v>
      </c>
      <c r="C28" s="12">
        <v>45227</v>
      </c>
      <c r="D28" s="13" t="s">
        <v>48</v>
      </c>
      <c r="E28" s="14">
        <v>186</v>
      </c>
      <c r="F28" s="14">
        <v>185</v>
      </c>
      <c r="G28" s="14">
        <v>178</v>
      </c>
      <c r="H28" s="14">
        <v>183</v>
      </c>
      <c r="I28" s="14"/>
      <c r="J28" s="14"/>
      <c r="K28" s="15">
        <v>4</v>
      </c>
      <c r="L28" s="15">
        <v>732</v>
      </c>
      <c r="M28" s="16">
        <v>183</v>
      </c>
      <c r="N28" s="17">
        <v>5</v>
      </c>
      <c r="O28" s="18">
        <v>188</v>
      </c>
    </row>
    <row r="29" spans="1:15" x14ac:dyDescent="0.25">
      <c r="A29" s="10" t="s">
        <v>77</v>
      </c>
      <c r="B29" s="11" t="s">
        <v>59</v>
      </c>
      <c r="C29" s="12">
        <v>45234</v>
      </c>
      <c r="D29" s="13" t="s">
        <v>48</v>
      </c>
      <c r="E29" s="14">
        <v>177</v>
      </c>
      <c r="F29" s="14">
        <v>177</v>
      </c>
      <c r="G29" s="14">
        <v>178</v>
      </c>
      <c r="H29" s="14">
        <v>179</v>
      </c>
      <c r="I29" s="14"/>
      <c r="J29" s="14"/>
      <c r="K29" s="15">
        <v>4</v>
      </c>
      <c r="L29" s="15">
        <v>711</v>
      </c>
      <c r="M29" s="16">
        <v>177.75</v>
      </c>
      <c r="N29" s="17">
        <v>6</v>
      </c>
      <c r="O29" s="18">
        <v>183.75</v>
      </c>
    </row>
    <row r="30" spans="1:15" x14ac:dyDescent="0.25">
      <c r="A30" s="69" t="s">
        <v>77</v>
      </c>
      <c r="B30" s="70" t="s">
        <v>59</v>
      </c>
      <c r="C30" s="71">
        <v>45241</v>
      </c>
      <c r="D30" s="72" t="s">
        <v>73</v>
      </c>
      <c r="E30" s="73">
        <v>178</v>
      </c>
      <c r="F30" s="73">
        <v>185</v>
      </c>
      <c r="G30" s="73">
        <v>180</v>
      </c>
      <c r="H30" s="73">
        <v>184</v>
      </c>
      <c r="I30" s="73">
        <v>184</v>
      </c>
      <c r="J30" s="73">
        <v>183</v>
      </c>
      <c r="K30" s="74">
        <v>6</v>
      </c>
      <c r="L30" s="74">
        <v>1094</v>
      </c>
      <c r="M30" s="75">
        <v>182.33333333333334</v>
      </c>
      <c r="N30" s="76">
        <v>30</v>
      </c>
      <c r="O30" s="77">
        <v>212.33333333333334</v>
      </c>
    </row>
    <row r="32" spans="1:15" x14ac:dyDescent="0.25">
      <c r="K32" s="8">
        <f>SUM(K2:K31)</f>
        <v>124</v>
      </c>
      <c r="L32" s="8">
        <f>SUM(L2:L31)</f>
        <v>22100.008000000002</v>
      </c>
      <c r="M32" s="9">
        <f>SUM(L32/K32)</f>
        <v>178.22587096774194</v>
      </c>
      <c r="N32" s="8">
        <f>SUM(N2:N31)</f>
        <v>217</v>
      </c>
      <c r="O32" s="9">
        <f>SUM(M32+N32)</f>
        <v>395.22587096774191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:I2 A2:B2" name="Range1_5_2"/>
    <protectedRange algorithmName="SHA-512" hashValue="ON39YdpmFHfN9f47KpiRvqrKx0V9+erV1CNkpWzYhW/Qyc6aT8rEyCrvauWSYGZK2ia3o7vd3akF07acHAFpOA==" saltValue="yVW9XmDwTqEnmpSGai0KYg==" spinCount="100000" sqref="C2" name="Range1_1_3_1_2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E4:J4 B4:C4" name="Range1_5_3"/>
    <protectedRange algorithmName="SHA-512" hashValue="ON39YdpmFHfN9f47KpiRvqrKx0V9+erV1CNkpWzYhW/Qyc6aT8rEyCrvauWSYGZK2ia3o7vd3akF07acHAFpOA==" saltValue="yVW9XmDwTqEnmpSGai0KYg==" spinCount="100000" sqref="D4" name="Range1_1_3_4"/>
    <protectedRange algorithmName="SHA-512" hashValue="ON39YdpmFHfN9f47KpiRvqrKx0V9+erV1CNkpWzYhW/Qyc6aT8rEyCrvauWSYGZK2ia3o7vd3akF07acHAFpOA==" saltValue="yVW9XmDwTqEnmpSGai0KYg==" spinCount="100000" sqref="B28:C28 E28:J28" name="Range1_5"/>
    <protectedRange algorithmName="SHA-512" hashValue="ON39YdpmFHfN9f47KpiRvqrKx0V9+erV1CNkpWzYhW/Qyc6aT8rEyCrvauWSYGZK2ia3o7vd3akF07acHAFpOA==" saltValue="yVW9XmDwTqEnmpSGai0KYg==" spinCount="100000" sqref="D28" name="Range1_1_5"/>
  </protectedRanges>
  <hyperlinks>
    <hyperlink ref="Q1" location="'Texas 2023'!A1" display="Back to Ranking" xr:uid="{E6E52A76-4034-414E-9CF4-BDD6E1ED1F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06DB9B-A41C-4512-A330-02063FC2AD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F034-71A4-4B95-B6BC-039AFB5D38D7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47" t="s">
        <v>89</v>
      </c>
      <c r="C2" s="12">
        <v>45024</v>
      </c>
      <c r="D2" s="13" t="s">
        <v>27</v>
      </c>
      <c r="E2" s="14">
        <v>176</v>
      </c>
      <c r="F2" s="14">
        <v>188</v>
      </c>
      <c r="G2" s="14">
        <v>155</v>
      </c>
      <c r="H2" s="14">
        <v>178</v>
      </c>
      <c r="I2" s="14"/>
      <c r="J2" s="14"/>
      <c r="K2" s="15">
        <v>4</v>
      </c>
      <c r="L2" s="15">
        <v>697</v>
      </c>
      <c r="M2" s="16">
        <v>174.25</v>
      </c>
      <c r="N2" s="17">
        <v>2</v>
      </c>
      <c r="O2" s="18">
        <v>176.25</v>
      </c>
    </row>
    <row r="3" spans="1:17" x14ac:dyDescent="0.25">
      <c r="A3" s="10" t="s">
        <v>22</v>
      </c>
      <c r="B3" s="11" t="s">
        <v>89</v>
      </c>
      <c r="C3" s="12">
        <v>45073</v>
      </c>
      <c r="D3" s="13" t="s">
        <v>27</v>
      </c>
      <c r="E3" s="31">
        <v>173</v>
      </c>
      <c r="F3" s="31">
        <v>177</v>
      </c>
      <c r="G3" s="31">
        <v>190</v>
      </c>
      <c r="H3" s="31">
        <v>178</v>
      </c>
      <c r="I3" s="31"/>
      <c r="J3" s="31"/>
      <c r="K3" s="15">
        <v>4</v>
      </c>
      <c r="L3" s="15">
        <v>718</v>
      </c>
      <c r="M3" s="16">
        <v>179.5</v>
      </c>
      <c r="N3" s="17">
        <v>6</v>
      </c>
      <c r="O3" s="18">
        <v>185.5</v>
      </c>
    </row>
    <row r="5" spans="1:17" x14ac:dyDescent="0.25">
      <c r="K5" s="8">
        <f>SUM(K2:K4)</f>
        <v>8</v>
      </c>
      <c r="L5" s="8">
        <f>SUM(L2:L4)</f>
        <v>1415</v>
      </c>
      <c r="M5" s="7">
        <f>SUM(L5/K5)</f>
        <v>176.875</v>
      </c>
      <c r="N5" s="8">
        <f>SUM(N2:N4)</f>
        <v>8</v>
      </c>
      <c r="O5" s="9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0F088D20-31DB-4C86-8386-2BDB9D9F93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954D54-0187-4692-9462-1B74D8115E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4058-6B31-4589-B913-CF5EE2B7BA3B}">
  <sheetPr codeName="Sheet48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72</v>
      </c>
      <c r="B2" s="39" t="s">
        <v>81</v>
      </c>
      <c r="C2" s="12">
        <v>45011</v>
      </c>
      <c r="D2" s="36" t="s">
        <v>73</v>
      </c>
      <c r="E2" s="36">
        <v>193</v>
      </c>
      <c r="F2" s="36">
        <v>188</v>
      </c>
      <c r="G2" s="36">
        <v>184</v>
      </c>
      <c r="H2" s="36">
        <v>183</v>
      </c>
      <c r="I2" s="36"/>
      <c r="J2" s="36"/>
      <c r="K2" s="36">
        <v>4</v>
      </c>
      <c r="L2" s="36">
        <v>748</v>
      </c>
      <c r="M2" s="36">
        <v>187</v>
      </c>
      <c r="N2" s="36">
        <v>3</v>
      </c>
      <c r="O2" s="36">
        <v>190</v>
      </c>
    </row>
    <row r="3" spans="1:17" x14ac:dyDescent="0.25">
      <c r="A3" s="10" t="s">
        <v>72</v>
      </c>
      <c r="B3" s="11" t="s">
        <v>81</v>
      </c>
      <c r="C3" s="12">
        <v>45074</v>
      </c>
      <c r="D3" s="13" t="s">
        <v>73</v>
      </c>
      <c r="E3" s="14">
        <v>183.001</v>
      </c>
      <c r="F3" s="14">
        <v>188</v>
      </c>
      <c r="G3" s="14">
        <v>193</v>
      </c>
      <c r="H3" s="14">
        <v>186</v>
      </c>
      <c r="I3" s="14"/>
      <c r="J3" s="14"/>
      <c r="K3" s="15">
        <v>4</v>
      </c>
      <c r="L3" s="15">
        <v>750.00099999999998</v>
      </c>
      <c r="M3" s="16">
        <v>187.50024999999999</v>
      </c>
      <c r="N3" s="17">
        <v>2</v>
      </c>
      <c r="O3" s="18">
        <v>189.50024999999999</v>
      </c>
    </row>
    <row r="4" spans="1:17" x14ac:dyDescent="0.25">
      <c r="A4" s="10" t="s">
        <v>72</v>
      </c>
      <c r="B4" s="11" t="s">
        <v>81</v>
      </c>
      <c r="C4" s="12">
        <v>45158</v>
      </c>
      <c r="D4" s="13" t="s">
        <v>73</v>
      </c>
      <c r="E4" s="14">
        <v>182</v>
      </c>
      <c r="F4" s="14">
        <v>177</v>
      </c>
      <c r="G4" s="14">
        <v>192</v>
      </c>
      <c r="H4" s="14">
        <v>186</v>
      </c>
      <c r="I4" s="14"/>
      <c r="J4" s="14"/>
      <c r="K4" s="15">
        <v>4</v>
      </c>
      <c r="L4" s="15">
        <v>737</v>
      </c>
      <c r="M4" s="16">
        <v>184.25</v>
      </c>
      <c r="N4" s="17">
        <v>2</v>
      </c>
      <c r="O4" s="18">
        <v>186.25</v>
      </c>
    </row>
    <row r="5" spans="1:17" x14ac:dyDescent="0.25">
      <c r="A5" s="10" t="s">
        <v>72</v>
      </c>
      <c r="B5" s="11" t="s">
        <v>81</v>
      </c>
      <c r="C5" s="12">
        <v>45221</v>
      </c>
      <c r="D5" s="13" t="s">
        <v>73</v>
      </c>
      <c r="E5" s="14">
        <v>178</v>
      </c>
      <c r="F5" s="14">
        <v>192</v>
      </c>
      <c r="G5" s="14">
        <v>188</v>
      </c>
      <c r="H5" s="14">
        <v>186</v>
      </c>
      <c r="I5" s="14"/>
      <c r="J5" s="14"/>
      <c r="K5" s="15">
        <v>4</v>
      </c>
      <c r="L5" s="15">
        <v>744</v>
      </c>
      <c r="M5" s="16">
        <v>186</v>
      </c>
      <c r="N5" s="17">
        <v>2</v>
      </c>
      <c r="O5" s="18">
        <v>188</v>
      </c>
    </row>
    <row r="7" spans="1:17" x14ac:dyDescent="0.25">
      <c r="K7" s="8">
        <f>SUM(K2:K6)</f>
        <v>16</v>
      </c>
      <c r="L7" s="8">
        <f>SUM(L2:L6)</f>
        <v>2979.0010000000002</v>
      </c>
      <c r="M7" s="9">
        <f>SUM(L7/K7)</f>
        <v>186.18756250000001</v>
      </c>
      <c r="N7" s="8">
        <f>SUM(N2:N6)</f>
        <v>9</v>
      </c>
      <c r="O7" s="9">
        <f>SUM(M7+N7)</f>
        <v>195.18756250000001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0" t="s">
        <v>76</v>
      </c>
      <c r="B11" s="11" t="s">
        <v>81</v>
      </c>
      <c r="C11" s="12">
        <v>45241</v>
      </c>
      <c r="D11" s="59" t="s">
        <v>73</v>
      </c>
      <c r="E11" s="14">
        <v>184</v>
      </c>
      <c r="F11" s="14">
        <v>184</v>
      </c>
      <c r="G11" s="14">
        <v>184</v>
      </c>
      <c r="H11" s="14">
        <v>177</v>
      </c>
      <c r="I11" s="14">
        <v>184</v>
      </c>
      <c r="J11" s="14">
        <v>186</v>
      </c>
      <c r="K11" s="15">
        <v>6</v>
      </c>
      <c r="L11" s="15">
        <v>1099</v>
      </c>
      <c r="M11" s="16">
        <v>183.16666666666666</v>
      </c>
      <c r="N11" s="17">
        <v>8</v>
      </c>
      <c r="O11" s="18">
        <v>191.16666666666666</v>
      </c>
    </row>
    <row r="13" spans="1:17" x14ac:dyDescent="0.25">
      <c r="K13" s="8">
        <f>SUM(K11:K12)</f>
        <v>6</v>
      </c>
      <c r="L13" s="8">
        <f>SUM(L11:L12)</f>
        <v>1099</v>
      </c>
      <c r="M13" s="9">
        <f>SUM(L13/K13)</f>
        <v>183.16666666666666</v>
      </c>
      <c r="N13" s="8">
        <f>SUM(N11:N12)</f>
        <v>8</v>
      </c>
      <c r="O13" s="9">
        <f>SUM(M13+N13)</f>
        <v>191.16666666666666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</protectedRanges>
  <hyperlinks>
    <hyperlink ref="Q1" location="'Texas 2023'!A1" display="Back to Ranking" xr:uid="{127BF785-CFF3-4BEE-9A87-DA4489C95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E3BFE7-82A9-4FE0-9E6D-F9E3CD53B932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9BFE-DB1E-4213-A0AF-02A3578BD46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105</v>
      </c>
      <c r="C2" s="12">
        <v>45158</v>
      </c>
      <c r="D2" s="13" t="s">
        <v>73</v>
      </c>
      <c r="E2" s="14">
        <v>155</v>
      </c>
      <c r="F2" s="14">
        <v>161</v>
      </c>
      <c r="G2" s="14">
        <v>158</v>
      </c>
      <c r="H2" s="14">
        <v>108</v>
      </c>
      <c r="I2" s="14"/>
      <c r="J2" s="14"/>
      <c r="K2" s="15">
        <v>4</v>
      </c>
      <c r="L2" s="15">
        <v>582</v>
      </c>
      <c r="M2" s="16">
        <v>145.5</v>
      </c>
      <c r="N2" s="17">
        <v>2</v>
      </c>
      <c r="O2" s="18">
        <v>147.5</v>
      </c>
    </row>
    <row r="4" spans="1:17" x14ac:dyDescent="0.25">
      <c r="K4" s="8">
        <f>SUM(K2:K3)</f>
        <v>4</v>
      </c>
      <c r="L4" s="8">
        <f>SUM(L2:L3)</f>
        <v>582</v>
      </c>
      <c r="M4" s="7">
        <f>SUM(L4/K4)</f>
        <v>145.5</v>
      </c>
      <c r="N4" s="8">
        <f>SUM(N2:N3)</f>
        <v>2</v>
      </c>
      <c r="O4" s="9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C1032515-ABF2-4247-9F4C-09498A143A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06C0D3-E86A-49EA-B19A-15F3DBC643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D1D8-EE89-4E40-92D7-AD460099D1B0}">
  <sheetPr codeName="Sheet43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38"/>
    <col min="15" max="15" width="9.140625" style="38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39" t="s">
        <v>84</v>
      </c>
      <c r="C2" s="12">
        <v>45011</v>
      </c>
      <c r="D2" s="36" t="s">
        <v>73</v>
      </c>
      <c r="E2" s="36">
        <v>183</v>
      </c>
      <c r="F2" s="36">
        <v>178</v>
      </c>
      <c r="G2" s="36">
        <v>187</v>
      </c>
      <c r="H2" s="36">
        <v>184</v>
      </c>
      <c r="I2" s="36"/>
      <c r="J2" s="36"/>
      <c r="K2" s="36">
        <v>4</v>
      </c>
      <c r="L2" s="36">
        <v>732</v>
      </c>
      <c r="M2" s="37">
        <v>183</v>
      </c>
      <c r="N2" s="36">
        <v>2</v>
      </c>
      <c r="O2" s="37">
        <v>185</v>
      </c>
    </row>
    <row r="3" spans="1:17" x14ac:dyDescent="0.25">
      <c r="A3" s="10" t="s">
        <v>22</v>
      </c>
      <c r="B3" s="11" t="s">
        <v>84</v>
      </c>
      <c r="C3" s="12">
        <v>45074</v>
      </c>
      <c r="D3" s="13" t="s">
        <v>73</v>
      </c>
      <c r="E3" s="14">
        <v>176</v>
      </c>
      <c r="F3" s="14">
        <v>153</v>
      </c>
      <c r="G3" s="14">
        <v>164</v>
      </c>
      <c r="H3" s="14">
        <v>169</v>
      </c>
      <c r="I3" s="14"/>
      <c r="J3" s="14"/>
      <c r="K3" s="15">
        <v>4</v>
      </c>
      <c r="L3" s="15">
        <v>662</v>
      </c>
      <c r="M3" s="16">
        <v>165.5</v>
      </c>
      <c r="N3" s="17">
        <v>2</v>
      </c>
      <c r="O3" s="18">
        <v>167.5</v>
      </c>
    </row>
    <row r="5" spans="1:17" x14ac:dyDescent="0.25">
      <c r="K5" s="8">
        <f>SUM(K2:K4)</f>
        <v>8</v>
      </c>
      <c r="L5" s="8">
        <f>SUM(L2:L4)</f>
        <v>1394</v>
      </c>
      <c r="M5" s="9">
        <f>SUM(L5/K5)</f>
        <v>174.25</v>
      </c>
      <c r="N5" s="8">
        <f>SUM(N2:N4)</f>
        <v>4</v>
      </c>
      <c r="O5" s="9">
        <f>SUM(M5+N5)</f>
        <v>178.25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0" t="s">
        <v>77</v>
      </c>
      <c r="B9" s="47" t="s">
        <v>84</v>
      </c>
      <c r="C9" s="12">
        <v>45102</v>
      </c>
      <c r="D9" s="13" t="s">
        <v>73</v>
      </c>
      <c r="E9" s="14">
        <v>161</v>
      </c>
      <c r="F9" s="14">
        <v>178</v>
      </c>
      <c r="G9" s="14">
        <v>183</v>
      </c>
      <c r="H9" s="14">
        <v>177</v>
      </c>
      <c r="I9" s="14"/>
      <c r="J9" s="14"/>
      <c r="K9" s="15">
        <v>4</v>
      </c>
      <c r="L9" s="15">
        <v>699</v>
      </c>
      <c r="M9" s="16">
        <v>174.75</v>
      </c>
      <c r="N9" s="17">
        <v>2</v>
      </c>
      <c r="O9" s="18">
        <v>176.75</v>
      </c>
    </row>
    <row r="10" spans="1:17" x14ac:dyDescent="0.25">
      <c r="A10" s="10" t="s">
        <v>77</v>
      </c>
      <c r="B10" s="11" t="s">
        <v>84</v>
      </c>
      <c r="C10" s="12">
        <v>45158</v>
      </c>
      <c r="D10" s="13" t="s">
        <v>73</v>
      </c>
      <c r="E10" s="14">
        <v>177</v>
      </c>
      <c r="F10" s="14">
        <v>175</v>
      </c>
      <c r="G10" s="14">
        <v>186</v>
      </c>
      <c r="H10" s="14">
        <v>185.001</v>
      </c>
      <c r="I10" s="14"/>
      <c r="J10" s="14"/>
      <c r="K10" s="15">
        <v>4</v>
      </c>
      <c r="L10" s="15">
        <v>723.00099999999998</v>
      </c>
      <c r="M10" s="16">
        <v>180.75024999999999</v>
      </c>
      <c r="N10" s="17">
        <v>8</v>
      </c>
      <c r="O10" s="18">
        <v>188.75024999999999</v>
      </c>
    </row>
    <row r="11" spans="1:17" x14ac:dyDescent="0.25">
      <c r="A11" s="10" t="s">
        <v>77</v>
      </c>
      <c r="B11" s="11" t="s">
        <v>84</v>
      </c>
      <c r="C11" s="12">
        <v>45221</v>
      </c>
      <c r="D11" s="13" t="s">
        <v>73</v>
      </c>
      <c r="E11" s="14">
        <v>184</v>
      </c>
      <c r="F11" s="14">
        <v>178</v>
      </c>
      <c r="G11" s="14">
        <v>183</v>
      </c>
      <c r="H11" s="14">
        <v>187.001</v>
      </c>
      <c r="I11" s="14"/>
      <c r="J11" s="14"/>
      <c r="K11" s="15">
        <v>4</v>
      </c>
      <c r="L11" s="15">
        <v>732.00099999999998</v>
      </c>
      <c r="M11" s="16">
        <v>183.00024999999999</v>
      </c>
      <c r="N11" s="17">
        <v>6</v>
      </c>
      <c r="O11" s="18">
        <v>189.00024999999999</v>
      </c>
    </row>
    <row r="12" spans="1:17" x14ac:dyDescent="0.25">
      <c r="A12" s="10" t="s">
        <v>77</v>
      </c>
      <c r="B12" s="11" t="s">
        <v>84</v>
      </c>
      <c r="C12" s="12">
        <v>45241</v>
      </c>
      <c r="D12" s="13" t="s">
        <v>73</v>
      </c>
      <c r="E12" s="14">
        <v>171</v>
      </c>
      <c r="F12" s="14">
        <v>179</v>
      </c>
      <c r="G12" s="14">
        <v>177.001</v>
      </c>
      <c r="H12" s="14">
        <v>178</v>
      </c>
      <c r="I12" s="14">
        <v>172</v>
      </c>
      <c r="J12" s="14">
        <v>177.00200000000001</v>
      </c>
      <c r="K12" s="15">
        <v>6</v>
      </c>
      <c r="L12" s="15">
        <v>1054.0029999999999</v>
      </c>
      <c r="M12" s="16">
        <v>175.66716666666665</v>
      </c>
      <c r="N12" s="17">
        <v>4</v>
      </c>
      <c r="O12" s="18">
        <v>179.66716666666665</v>
      </c>
    </row>
    <row r="14" spans="1:17" x14ac:dyDescent="0.25">
      <c r="K14" s="8">
        <f>SUM(K9:K13)</f>
        <v>18</v>
      </c>
      <c r="L14" s="8">
        <f>SUM(L9:L13)</f>
        <v>3208.0050000000001</v>
      </c>
      <c r="M14" s="9">
        <f>SUM(L14/K14)</f>
        <v>178.2225</v>
      </c>
      <c r="N14" s="8">
        <f>SUM(N9:N13)</f>
        <v>20</v>
      </c>
      <c r="O14" s="9">
        <f>SUM(M14+N14)</f>
        <v>198.2225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hyperlinks>
    <hyperlink ref="Q1" location="'Texas 2023'!A1" display="Back to Ranking" xr:uid="{E00E66E9-CBAD-4921-8593-49CC0FB994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B76D21-FFE4-44BF-8839-3BD5147F6468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74</vt:i4>
      </vt:variant>
    </vt:vector>
  </HeadingPairs>
  <TitlesOfParts>
    <vt:vector size="74" baseType="lpstr">
      <vt:lpstr>Texas 2023</vt:lpstr>
      <vt:lpstr>Alan Gatlin</vt:lpstr>
      <vt:lpstr>Allen Wood</vt:lpstr>
      <vt:lpstr>Bella Farias</vt:lpstr>
      <vt:lpstr>Bert Farias</vt:lpstr>
      <vt:lpstr>Bill Middlebrook</vt:lpstr>
      <vt:lpstr>Bob Alderman</vt:lpstr>
      <vt:lpstr>Brad Muller</vt:lpstr>
      <vt:lpstr>Brian Vincent</vt:lpstr>
      <vt:lpstr>Carolyn Wilson</vt:lpstr>
      <vt:lpstr>Charles Maley</vt:lpstr>
      <vt:lpstr>Claudia Escoto</vt:lpstr>
      <vt:lpstr>Curtis Jenkins</vt:lpstr>
      <vt:lpstr>Daniel Henry</vt:lpstr>
      <vt:lpstr>Darren Krumwiede</vt:lpstr>
      <vt:lpstr>David Ellwood</vt:lpstr>
      <vt:lpstr>David Joe</vt:lpstr>
      <vt:lpstr>David Strother</vt:lpstr>
      <vt:lpstr>Dennis Cahill</vt:lpstr>
      <vt:lpstr>Evelio McDonald</vt:lpstr>
      <vt:lpstr>Fred Jamison</vt:lpstr>
      <vt:lpstr>Gary Hicks</vt:lpstr>
      <vt:lpstr>Glen Bilyeu</vt:lpstr>
      <vt:lpstr>Glen Dickson</vt:lpstr>
      <vt:lpstr>Glenn Stinson</vt:lpstr>
      <vt:lpstr>Howard Wilson</vt:lpstr>
      <vt:lpstr>Hubert Kelsheimer</vt:lpstr>
      <vt:lpstr>James Braddy</vt:lpstr>
      <vt:lpstr>James Lopez</vt:lpstr>
      <vt:lpstr>Jeff Mason</vt:lpstr>
      <vt:lpstr>Jeff Taylor</vt:lpstr>
      <vt:lpstr>Jeff Velazquez</vt:lpstr>
      <vt:lpstr>Jerry Hensler</vt:lpstr>
      <vt:lpstr>Jerry Willeford</vt:lpstr>
      <vt:lpstr>Jesse Zwiebel</vt:lpstr>
      <vt:lpstr>Jim Riggs</vt:lpstr>
      <vt:lpstr>Jim Stewart</vt:lpstr>
      <vt:lpstr>Jim Swaringin</vt:lpstr>
      <vt:lpstr>Joe Roycle</vt:lpstr>
      <vt:lpstr>Joe Yanez</vt:lpstr>
      <vt:lpstr>John Krenik</vt:lpstr>
      <vt:lpstr>Josie Hensler</vt:lpstr>
      <vt:lpstr>Juan Iracheta</vt:lpstr>
      <vt:lpstr>Ken Osmond</vt:lpstr>
      <vt:lpstr>Ken Patton</vt:lpstr>
      <vt:lpstr>Kirby Dahl</vt:lpstr>
      <vt:lpstr>Les WIlliams</vt:lpstr>
      <vt:lpstr>Lisa Chacon</vt:lpstr>
      <vt:lpstr>Linda Williams</vt:lpstr>
      <vt:lpstr>Luis Ordorica</vt:lpstr>
      <vt:lpstr>Lynn Sonnenberg</vt:lpstr>
      <vt:lpstr>Madilyn Wilson</vt:lpstr>
      <vt:lpstr>Marc Hood</vt:lpstr>
      <vt:lpstr>Marcom Majors</vt:lpstr>
      <vt:lpstr>Mark Zachman</vt:lpstr>
      <vt:lpstr>Matt Maley</vt:lpstr>
      <vt:lpstr>Paul Dyer</vt:lpstr>
      <vt:lpstr>Philip Beekley</vt:lpstr>
      <vt:lpstr>Rene Melendez</vt:lpstr>
      <vt:lpstr>Ricky Kyker</vt:lpstr>
      <vt:lpstr>Robert Jackson</vt:lpstr>
      <vt:lpstr>Robert Rodriguez</vt:lpstr>
      <vt:lpstr>Robert Theis</vt:lpstr>
      <vt:lpstr>Rod Weiss</vt:lpstr>
      <vt:lpstr>Ronald Borden</vt:lpstr>
      <vt:lpstr>Ronald Herring</vt:lpstr>
      <vt:lpstr>Scott Jackson</vt:lpstr>
      <vt:lpstr>Stan Fitch</vt:lpstr>
      <vt:lpstr>Stan Hall</vt:lpstr>
      <vt:lpstr>Todd Hammer</vt:lpstr>
      <vt:lpstr>Tommy Fort</vt:lpstr>
      <vt:lpstr>Tony Carruth</vt:lpstr>
      <vt:lpstr>Vic Severino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2023-11-12T03:11:17Z</dcterms:modified>
</cp:coreProperties>
</file>