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nnessee 2023\"/>
    </mc:Choice>
  </mc:AlternateContent>
  <xr:revisionPtr revIDLastSave="0" documentId="13_ncr:1_{E1A8F68E-7129-483F-AAE2-BCEEB9345003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Tennessee 2023" sheetId="1" r:id="rId1"/>
    <sheet name="Benji Matoy" sheetId="170" r:id="rId2"/>
    <sheet name="Danny Sissom" sheetId="131" r:id="rId3"/>
    <sheet name="Doug Adams" sheetId="172" r:id="rId4"/>
    <sheet name="Jim Haley" sheetId="173" r:id="rId5"/>
    <sheet name="Jim Parnell" sheetId="166" r:id="rId6"/>
    <sheet name="Johnathan Keller" sheetId="171" r:id="rId7"/>
    <sheet name="Johnny Montgomery" sheetId="168" r:id="rId8"/>
    <sheet name="Michael Miller" sheetId="174" r:id="rId9"/>
    <sheet name="Ricky Haley" sheetId="169" r:id="rId10"/>
    <sheet name="Travis Davis" sheetId="139" r:id="rId11"/>
  </sheets>
  <externalReferences>
    <externalReference r:id="rId12"/>
  </externalReferences>
  <definedNames>
    <definedName name="_xlnm._FilterDatabase" localSheetId="0" hidden="1">'Tennessee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N4" i="174"/>
  <c r="L4" i="174"/>
  <c r="K4" i="174"/>
  <c r="H28" i="1"/>
  <c r="G28" i="1"/>
  <c r="F28" i="1"/>
  <c r="E28" i="1"/>
  <c r="D28" i="1"/>
  <c r="N5" i="173"/>
  <c r="L5" i="173"/>
  <c r="K5" i="173"/>
  <c r="N5" i="172"/>
  <c r="G21" i="1" s="1"/>
  <c r="L5" i="172"/>
  <c r="E21" i="1" s="1"/>
  <c r="K5" i="172"/>
  <c r="D21" i="1" s="1"/>
  <c r="N7" i="171"/>
  <c r="G18" i="1" s="1"/>
  <c r="L7" i="171"/>
  <c r="E18" i="1" s="1"/>
  <c r="K7" i="171"/>
  <c r="D18" i="1" s="1"/>
  <c r="H19" i="1"/>
  <c r="G19" i="1"/>
  <c r="F19" i="1"/>
  <c r="E19" i="1"/>
  <c r="D19" i="1"/>
  <c r="N4" i="170"/>
  <c r="L4" i="170"/>
  <c r="K4" i="170"/>
  <c r="N5" i="169"/>
  <c r="G10" i="1" s="1"/>
  <c r="L5" i="169"/>
  <c r="M5" i="169" s="1"/>
  <c r="O5" i="169" s="1"/>
  <c r="H10" i="1" s="1"/>
  <c r="K5" i="169"/>
  <c r="D10" i="1" s="1"/>
  <c r="G8" i="1"/>
  <c r="E8" i="1"/>
  <c r="D8" i="1"/>
  <c r="N5" i="168"/>
  <c r="L5" i="168"/>
  <c r="K5" i="168"/>
  <c r="M4" i="174" l="1"/>
  <c r="O4" i="174" s="1"/>
  <c r="M5" i="173"/>
  <c r="O5" i="173" s="1"/>
  <c r="M5" i="172"/>
  <c r="M7" i="171"/>
  <c r="M4" i="170"/>
  <c r="O4" i="170" s="1"/>
  <c r="E10" i="1"/>
  <c r="F10" i="1"/>
  <c r="M5" i="168"/>
  <c r="N7" i="166"/>
  <c r="G11" i="1" s="1"/>
  <c r="L7" i="166"/>
  <c r="E11" i="1" s="1"/>
  <c r="K7" i="166"/>
  <c r="D11" i="1" s="1"/>
  <c r="N7" i="139"/>
  <c r="G9" i="1" s="1"/>
  <c r="L7" i="139"/>
  <c r="E9" i="1" s="1"/>
  <c r="K7" i="139"/>
  <c r="D9" i="1" s="1"/>
  <c r="O5" i="172" l="1"/>
  <c r="H21" i="1" s="1"/>
  <c r="F21" i="1"/>
  <c r="O7" i="171"/>
  <c r="H18" i="1" s="1"/>
  <c r="F18" i="1"/>
  <c r="O5" i="168"/>
  <c r="H8" i="1" s="1"/>
  <c r="F8" i="1"/>
  <c r="M7" i="166"/>
  <c r="F11" i="1" s="1"/>
  <c r="M7" i="139"/>
  <c r="F9" i="1" s="1"/>
  <c r="N9" i="131"/>
  <c r="L9" i="131"/>
  <c r="K9" i="131"/>
  <c r="O7" i="166" l="1"/>
  <c r="H11" i="1" s="1"/>
  <c r="E6" i="1"/>
  <c r="G6" i="1"/>
  <c r="D6" i="1"/>
  <c r="O7" i="139"/>
  <c r="H9" i="1" s="1"/>
  <c r="M9" i="131"/>
  <c r="F6" i="1" s="1"/>
  <c r="O9" i="131" l="1"/>
  <c r="H6" i="1" s="1"/>
</calcChain>
</file>

<file path=xl/sharedStrings.xml><?xml version="1.0" encoding="utf-8"?>
<sst xmlns="http://schemas.openxmlformats.org/spreadsheetml/2006/main" count="297" uniqueCount="43">
  <si>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</si>
  <si>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</si>
  <si>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</si>
  <si>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</si>
  <si>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</si>
  <si>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</si>
  <si>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</si>
  <si>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</si>
  <si>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</si>
  <si>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</si>
  <si>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</si>
  <si>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</si>
  <si>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</si>
  <si>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</si>
  <si>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</si>
  <si>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</si>
  <si>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</si>
  <si>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</si>
  <si>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</si>
  <si>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</si>
  <si>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</si>
  <si>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</si>
  <si>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</si>
  <si>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 xml:space="preserve">Outlaw Hvy </t>
  </si>
  <si>
    <t>ABRA OUTLAW HEAVY RANKING 2023</t>
  </si>
  <si>
    <t>Danny Sissom</t>
  </si>
  <si>
    <t>Madisonville, TN</t>
  </si>
  <si>
    <t>Jim Parnell</t>
  </si>
  <si>
    <t>Johnny Montgomery</t>
  </si>
  <si>
    <t>Travis Davis</t>
  </si>
  <si>
    <t>Tennessee</t>
  </si>
  <si>
    <t>ABRA OUTLAW LITE RANKING 2023</t>
  </si>
  <si>
    <t>ABRA UNLIMITED RANKING 2023</t>
  </si>
  <si>
    <t>Ricky Haley</t>
  </si>
  <si>
    <t>Benji Matoy</t>
  </si>
  <si>
    <t>Outlaw Lt</t>
  </si>
  <si>
    <t>Johnathan Keller</t>
  </si>
  <si>
    <t>Doug Adams</t>
  </si>
  <si>
    <t>Unlimited</t>
  </si>
  <si>
    <t>Jim Haley</t>
  </si>
  <si>
    <t xml:space="preserve">Unlimited </t>
  </si>
  <si>
    <t>Michael Miller</t>
  </si>
  <si>
    <t xml:space="preserve"> Outlaw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</si>
</sst>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3" fillId="0" borderId="0" xfId="1" applyFill="1"/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10" fillId="0" borderId="0" xfId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 shrinkToFit="1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locked="0"/>
    </xf>
    <xf numFmtId="1" fontId="6" fillId="4" borderId="0" xfId="0" applyNumberFormat="1" applyFont="1" applyFill="1" applyAlignment="1" applyProtection="1">
      <alignment horizontal="center"/>
      <protection locked="0"/>
    </xf>
    <xf numFmtId="0" fontId="13" fillId="0" borderId="0" xfId="1" applyFont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/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wrapText="1" shrinkToFit="1"/>
    </xf>
    <xf numFmtId="0" fontId="10" fillId="5" borderId="0" xfId="1" applyFont="1" applyFill="1" applyBorder="1" applyAlignment="1" applyProtection="1">
      <alignment horizontal="center"/>
      <protection locked="0"/>
    </xf>
    <xf numFmtId="1" fontId="9" fillId="5" borderId="0" xfId="0" applyNumberFormat="1" applyFont="1" applyFill="1" applyAlignment="1">
      <alignment horizontal="center"/>
    </xf>
    <xf numFmtId="2" fontId="9" fillId="5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28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21"/>
    <col min="7" max="7" width="9.140625" style="9"/>
    <col min="8" max="8" width="16.28515625" style="21" bestFit="1" customWidth="1"/>
  </cols>
  <sheetData>
    <row r="1" spans="1:8 16384:16384" x14ac:dyDescent="0.25">
      <c r="A1" s="11" t="s">
        <v>21</v>
      </c>
      <c r="B1" s="11"/>
      <c r="C1" s="11"/>
      <c r="D1" s="11"/>
      <c r="E1" s="11"/>
      <c r="F1" s="19"/>
      <c r="G1" s="11"/>
      <c r="H1" s="19"/>
    </row>
    <row r="2" spans="1:8 16384:16384" ht="28.5" x14ac:dyDescent="0.45">
      <c r="A2" s="56" t="s">
        <v>24</v>
      </c>
      <c r="B2" s="57"/>
      <c r="C2" s="57"/>
      <c r="D2" s="57"/>
      <c r="E2" s="57"/>
      <c r="F2" s="57"/>
      <c r="G2" s="57"/>
      <c r="H2" s="57"/>
    </row>
    <row r="3" spans="1:8 16384:16384" ht="18.75" x14ac:dyDescent="0.3">
      <c r="A3" s="54" t="s">
        <v>30</v>
      </c>
      <c r="B3" s="55"/>
      <c r="C3" s="55"/>
      <c r="D3" s="55"/>
      <c r="E3" s="55"/>
      <c r="F3" s="55"/>
      <c r="G3" s="55"/>
      <c r="H3" s="55"/>
    </row>
    <row r="4" spans="1:8 16384:16384" ht="24" customHeight="1" x14ac:dyDescent="0.25">
      <c r="A4" s="11"/>
      <c r="B4" s="11"/>
      <c r="C4" s="11"/>
      <c r="D4" s="11"/>
      <c r="E4" s="11"/>
      <c r="F4" s="19"/>
      <c r="G4" s="11"/>
      <c r="H4" s="19"/>
    </row>
    <row r="5" spans="1:8 16384:16384" ht="16.5" customHeight="1" x14ac:dyDescent="0.25">
      <c r="A5" s="26" t="s">
        <v>0</v>
      </c>
      <c r="B5" s="26" t="s">
        <v>1</v>
      </c>
      <c r="C5" s="26" t="s">
        <v>2</v>
      </c>
      <c r="D5" s="26" t="s">
        <v>19</v>
      </c>
      <c r="E5" s="26" t="s">
        <v>16</v>
      </c>
      <c r="F5" s="27" t="s">
        <v>17</v>
      </c>
      <c r="G5" s="26" t="s">
        <v>14</v>
      </c>
      <c r="H5" s="27" t="s">
        <v>18</v>
      </c>
    </row>
    <row r="6" spans="1:8 16384:16384" customFormat="1" x14ac:dyDescent="0.25">
      <c r="A6" s="26">
        <v>1</v>
      </c>
      <c r="B6" s="30" t="s">
        <v>22</v>
      </c>
      <c r="C6" s="28" t="s">
        <v>25</v>
      </c>
      <c r="D6" s="29">
        <f>SUM('Danny Sissom'!K9)</f>
        <v>24</v>
      </c>
      <c r="E6" s="29">
        <f>SUM('Danny Sissom'!L9)</f>
        <v>4615.0010000000002</v>
      </c>
      <c r="F6" s="27">
        <f>SUM('Danny Sissom'!M9)</f>
        <v>192.29170833333333</v>
      </c>
      <c r="G6" s="29">
        <f>SUM('Danny Sissom'!N9)</f>
        <v>42</v>
      </c>
      <c r="H6" s="27">
        <f>SUM('Danny Sissom'!O9)</f>
        <v>234.29170833333333</v>
      </c>
    </row>
    <row r="7" spans="1:8 16384:16384" customFormat="1" x14ac:dyDescent="0.25">
      <c r="A7" s="59"/>
      <c r="B7" s="60"/>
      <c r="C7" s="61"/>
      <c r="D7" s="62"/>
      <c r="E7" s="62"/>
      <c r="F7" s="63"/>
      <c r="G7" s="62"/>
      <c r="H7" s="63"/>
    </row>
    <row r="8" spans="1:8 16384:16384" customFormat="1" x14ac:dyDescent="0.25">
      <c r="A8" s="26">
        <v>2</v>
      </c>
      <c r="B8" s="30" t="s">
        <v>22</v>
      </c>
      <c r="C8" s="28" t="s">
        <v>28</v>
      </c>
      <c r="D8" s="29">
        <f>SUM('Johnny Montgomery'!K5)</f>
        <v>8</v>
      </c>
      <c r="E8" s="29">
        <f>SUM('Johnny Montgomery'!L5)</f>
        <v>1576</v>
      </c>
      <c r="F8" s="27">
        <f>SUM('Johnny Montgomery'!M5)</f>
        <v>197</v>
      </c>
      <c r="G8" s="29">
        <f>SUM('Johnny Montgomery'!N5)</f>
        <v>18</v>
      </c>
      <c r="H8" s="27">
        <f>SUM('Johnny Montgomery'!O5)</f>
        <v>215</v>
      </c>
    </row>
    <row r="9" spans="1:8 16384:16384" customFormat="1" x14ac:dyDescent="0.25">
      <c r="A9" s="26">
        <v>3</v>
      </c>
      <c r="B9" s="30" t="s">
        <v>22</v>
      </c>
      <c r="C9" s="28" t="s">
        <v>29</v>
      </c>
      <c r="D9" s="29">
        <f>SUM('Travis Davis'!K7)</f>
        <v>12</v>
      </c>
      <c r="E9" s="29">
        <f>SUM('Travis Davis'!L7)</f>
        <v>2342</v>
      </c>
      <c r="F9" s="27">
        <f>SUM('Travis Davis'!M7)</f>
        <v>195.16666666666666</v>
      </c>
      <c r="G9" s="29">
        <f>SUM('Travis Davis'!N7)</f>
        <v>18</v>
      </c>
      <c r="H9" s="27">
        <f>SUM('Travis Davis'!O7)</f>
        <v>213.16666666666666</v>
      </c>
    </row>
    <row r="10" spans="1:8 16384:16384" customFormat="1" ht="15" customHeight="1" x14ac:dyDescent="0.25">
      <c r="A10" s="26">
        <v>4</v>
      </c>
      <c r="B10" s="30" t="s">
        <v>22</v>
      </c>
      <c r="C10" s="41" t="s">
        <v>33</v>
      </c>
      <c r="D10" s="29">
        <f>SUM('Ricky Haley'!K5)</f>
        <v>8</v>
      </c>
      <c r="E10" s="29">
        <f>SUM('Ricky Haley'!L5)</f>
        <v>1574</v>
      </c>
      <c r="F10" s="27">
        <f>SUM('Ricky Haley'!M5)</f>
        <v>196.75</v>
      </c>
      <c r="G10" s="29">
        <f>SUM('Ricky Haley'!N5)</f>
        <v>15</v>
      </c>
      <c r="H10" s="27">
        <f>SUM('Ricky Haley'!O5)</f>
        <v>211.75</v>
      </c>
    </row>
    <row r="11" spans="1:8 16384:16384" customFormat="1" ht="15" customHeight="1" x14ac:dyDescent="0.25">
      <c r="A11" s="26">
        <v>5</v>
      </c>
      <c r="B11" s="30" t="s">
        <v>22</v>
      </c>
      <c r="C11" s="31" t="s">
        <v>27</v>
      </c>
      <c r="D11" s="29">
        <f>SUM('Jim Parnell'!K7)</f>
        <v>16</v>
      </c>
      <c r="E11" s="29">
        <f>SUM('Jim Parnell'!L7)</f>
        <v>3038</v>
      </c>
      <c r="F11" s="27">
        <f>SUM('Jim Parnell'!M7)</f>
        <v>189.875</v>
      </c>
      <c r="G11" s="29">
        <f>SUM('Jim Parnell'!N7)</f>
        <v>17</v>
      </c>
      <c r="H11" s="27">
        <f>SUM('Jim Parnell'!O7)</f>
        <v>206.875</v>
      </c>
    </row>
    <row r="12" spans="1:8 16384:16384" customFormat="1" ht="15" customHeight="1" x14ac:dyDescent="0.4">
      <c r="A12" s="12"/>
      <c r="B12" s="12"/>
      <c r="C12" s="12"/>
      <c r="D12" s="12"/>
      <c r="E12" s="12"/>
      <c r="F12" s="20"/>
      <c r="G12" s="12"/>
      <c r="H12" s="20"/>
    </row>
    <row r="13" spans="1:8 16384:16384" customFormat="1" x14ac:dyDescent="0.25">
      <c r="A13" s="11" t="s">
        <v>21</v>
      </c>
      <c r="B13" s="11"/>
      <c r="C13" s="11"/>
      <c r="D13" s="11"/>
      <c r="E13" s="11"/>
      <c r="F13" s="19"/>
      <c r="G13" s="11"/>
      <c r="H13" s="19"/>
    </row>
    <row r="14" spans="1:8 16384:16384" customFormat="1" ht="28.5" x14ac:dyDescent="0.45">
      <c r="A14" s="56" t="s">
        <v>31</v>
      </c>
      <c r="B14" s="57"/>
      <c r="C14" s="57"/>
      <c r="D14" s="57"/>
      <c r="E14" s="57"/>
      <c r="F14" s="57"/>
      <c r="G14" s="57"/>
      <c r="H14" s="57"/>
      <c r="XFD14" s="10"/>
    </row>
    <row r="15" spans="1:8 16384:16384" customFormat="1" ht="18.75" x14ac:dyDescent="0.3">
      <c r="A15" s="54" t="s">
        <v>30</v>
      </c>
      <c r="B15" s="55"/>
      <c r="C15" s="55"/>
      <c r="D15" s="55"/>
      <c r="E15" s="55"/>
      <c r="F15" s="55"/>
      <c r="G15" s="55"/>
      <c r="H15" s="55"/>
    </row>
    <row r="16" spans="1:8 16384:16384" customFormat="1" x14ac:dyDescent="0.25">
      <c r="A16" s="11"/>
      <c r="B16" s="11"/>
      <c r="C16" s="11"/>
      <c r="D16" s="11"/>
      <c r="E16" s="11"/>
      <c r="F16" s="19"/>
      <c r="G16" s="11"/>
      <c r="H16" s="19"/>
    </row>
    <row r="17" spans="1:8" customFormat="1" x14ac:dyDescent="0.25">
      <c r="A17" s="26" t="s">
        <v>0</v>
      </c>
      <c r="B17" s="26" t="s">
        <v>1</v>
      </c>
      <c r="C17" s="26" t="s">
        <v>2</v>
      </c>
      <c r="D17" s="26" t="s">
        <v>19</v>
      </c>
      <c r="E17" s="26" t="s">
        <v>16</v>
      </c>
      <c r="F17" s="27" t="s">
        <v>17</v>
      </c>
      <c r="G17" s="26" t="s">
        <v>14</v>
      </c>
      <c r="H17" s="27" t="s">
        <v>18</v>
      </c>
    </row>
    <row r="18" spans="1:8" customFormat="1" x14ac:dyDescent="0.25">
      <c r="A18" s="26">
        <v>1</v>
      </c>
      <c r="B18" s="30" t="s">
        <v>42</v>
      </c>
      <c r="C18" s="52" t="s">
        <v>36</v>
      </c>
      <c r="D18" s="29">
        <f>SUM('Johnathan Keller'!K7)</f>
        <v>16</v>
      </c>
      <c r="E18" s="29">
        <f>SUM('Johnathan Keller'!L7)</f>
        <v>2929.0010000000002</v>
      </c>
      <c r="F18" s="27">
        <f>SUM('Johnathan Keller'!M7)</f>
        <v>183.06256250000001</v>
      </c>
      <c r="G18" s="29">
        <f>SUM('Johnathan Keller'!N7)</f>
        <v>27</v>
      </c>
      <c r="H18" s="27">
        <f>SUM('Johnathan Keller'!O7)</f>
        <v>210.06256250000001</v>
      </c>
    </row>
    <row r="19" spans="1:8" customFormat="1" x14ac:dyDescent="0.25">
      <c r="A19" s="26">
        <v>2</v>
      </c>
      <c r="B19" s="30" t="s">
        <v>42</v>
      </c>
      <c r="C19" s="52" t="s">
        <v>34</v>
      </c>
      <c r="D19" s="29">
        <f>SUM('Benji Matoy'!K4)</f>
        <v>4</v>
      </c>
      <c r="E19" s="29">
        <f>SUM('Benji Matoy'!L4)</f>
        <v>745</v>
      </c>
      <c r="F19" s="27">
        <f>SUM('Benji Matoy'!M4)</f>
        <v>186.25</v>
      </c>
      <c r="G19" s="29">
        <f>SUM('Benji Matoy'!N4)</f>
        <v>11</v>
      </c>
      <c r="H19" s="27">
        <f>SUM('Benji Matoy'!O4)</f>
        <v>197.25</v>
      </c>
    </row>
    <row r="20" spans="1:8" customFormat="1" x14ac:dyDescent="0.25">
      <c r="A20" s="26">
        <v>3</v>
      </c>
      <c r="B20" s="30" t="s">
        <v>42</v>
      </c>
      <c r="C20" s="52" t="s">
        <v>41</v>
      </c>
      <c r="D20" s="29">
        <f>SUM('Michael Miller'!K4)</f>
        <v>4</v>
      </c>
      <c r="E20" s="29">
        <f>SUM('Michael Miller'!L4)</f>
        <v>742</v>
      </c>
      <c r="F20" s="27">
        <f>SUM('Michael Miller'!M4)</f>
        <v>185.5</v>
      </c>
      <c r="G20" s="29">
        <f>SUM('Michael Miller'!N4)</f>
        <v>6</v>
      </c>
      <c r="H20" s="27">
        <f>SUM('Michael Miller'!O4)</f>
        <v>191.5</v>
      </c>
    </row>
    <row r="21" spans="1:8" customFormat="1" x14ac:dyDescent="0.25">
      <c r="A21" s="26">
        <v>4</v>
      </c>
      <c r="B21" s="30" t="s">
        <v>42</v>
      </c>
      <c r="C21" s="52" t="s">
        <v>37</v>
      </c>
      <c r="D21" s="29">
        <f>SUM('Doug Adams'!K5)</f>
        <v>8</v>
      </c>
      <c r="E21" s="29">
        <f>SUM('Doug Adams'!L5)</f>
        <v>1048</v>
      </c>
      <c r="F21" s="27">
        <f>SUM('Doug Adams'!M5)</f>
        <v>131</v>
      </c>
      <c r="G21" s="29">
        <f>SUM('Doug Adams'!N5)</f>
        <v>6</v>
      </c>
      <c r="H21" s="27">
        <f>SUM('Doug Adams'!O5)</f>
        <v>137</v>
      </c>
    </row>
    <row r="22" spans="1:8" customFormat="1" x14ac:dyDescent="0.25">
      <c r="A22" s="9"/>
      <c r="B22" s="9"/>
      <c r="C22" s="25"/>
      <c r="D22" s="10"/>
      <c r="E22" s="10"/>
      <c r="F22" s="21"/>
      <c r="G22" s="10"/>
      <c r="H22" s="21"/>
    </row>
    <row r="23" spans="1:8" customFormat="1" x14ac:dyDescent="0.25">
      <c r="A23" s="11" t="s">
        <v>21</v>
      </c>
      <c r="B23" s="11"/>
      <c r="C23" s="11"/>
      <c r="D23" s="11"/>
      <c r="E23" s="11"/>
      <c r="F23" s="19"/>
      <c r="G23" s="11"/>
      <c r="H23" s="19"/>
    </row>
    <row r="24" spans="1:8" customFormat="1" ht="28.5" x14ac:dyDescent="0.45">
      <c r="A24" s="56" t="s">
        <v>32</v>
      </c>
      <c r="B24" s="57"/>
      <c r="C24" s="57"/>
      <c r="D24" s="57"/>
      <c r="E24" s="57"/>
      <c r="F24" s="57"/>
      <c r="G24" s="57"/>
      <c r="H24" s="57"/>
    </row>
    <row r="25" spans="1:8" customFormat="1" ht="18.75" x14ac:dyDescent="0.3">
      <c r="A25" s="54" t="s">
        <v>30</v>
      </c>
      <c r="B25" s="55"/>
      <c r="C25" s="55"/>
      <c r="D25" s="55"/>
      <c r="E25" s="55"/>
      <c r="F25" s="55"/>
      <c r="G25" s="55"/>
      <c r="H25" s="55"/>
    </row>
    <row r="26" spans="1:8" customFormat="1" x14ac:dyDescent="0.25">
      <c r="A26" s="11"/>
      <c r="B26" s="11"/>
      <c r="C26" s="11"/>
      <c r="D26" s="11"/>
      <c r="E26" s="11"/>
      <c r="F26" s="19"/>
      <c r="G26" s="11"/>
      <c r="H26" s="19"/>
    </row>
    <row r="27" spans="1:8" customFormat="1" x14ac:dyDescent="0.25">
      <c r="A27" s="26" t="s">
        <v>0</v>
      </c>
      <c r="B27" s="26" t="s">
        <v>1</v>
      </c>
      <c r="C27" s="26" t="s">
        <v>2</v>
      </c>
      <c r="D27" s="26" t="s">
        <v>19</v>
      </c>
      <c r="E27" s="26" t="s">
        <v>16</v>
      </c>
      <c r="F27" s="27" t="s">
        <v>17</v>
      </c>
      <c r="G27" s="26" t="s">
        <v>14</v>
      </c>
      <c r="H27" s="27" t="s">
        <v>18</v>
      </c>
    </row>
    <row r="28" spans="1:8" customFormat="1" x14ac:dyDescent="0.25">
      <c r="A28" s="26">
        <v>1</v>
      </c>
      <c r="B28" s="30" t="s">
        <v>38</v>
      </c>
      <c r="C28" s="52" t="s">
        <v>39</v>
      </c>
      <c r="D28" s="29">
        <f>SUM('Jim Haley'!K5)</f>
        <v>8</v>
      </c>
      <c r="E28" s="29">
        <f>SUM('Jim Haley'!L5)</f>
        <v>1518</v>
      </c>
      <c r="F28" s="27">
        <f>SUM('Jim Haley'!M5)</f>
        <v>189.75</v>
      </c>
      <c r="G28" s="29">
        <f>SUM('Jim Haley'!N5)</f>
        <v>10</v>
      </c>
      <c r="H28" s="27">
        <f>SUM('Jim Haley'!O5)</f>
        <v>199.75</v>
      </c>
    </row>
  </sheetData>
  <sortState xmlns:xlrd2="http://schemas.microsoft.com/office/spreadsheetml/2017/richdata2" ref="C6:H11">
    <sortCondition descending="1" ref="H6:H11"/>
  </sortState>
  <mergeCells count="6">
    <mergeCell ref="A25:H25"/>
    <mergeCell ref="A2:H2"/>
    <mergeCell ref="A3:H3"/>
    <mergeCell ref="A14:H14"/>
    <mergeCell ref="A15:H15"/>
    <mergeCell ref="A24:H24"/>
  </mergeCells>
  <hyperlinks>
    <hyperlink ref="C6" location="'Danny Sissom'!A1" display="Danny Sissom" xr:uid="{36B6DFB6-41B3-4C98-A41E-B3CB32D0399D}"/>
    <hyperlink ref="C9" location="'Travis Davis'!A1" display="Travis Davis" xr:uid="{6F8229D6-5E48-4ECA-BA21-4EC969EFF214}"/>
    <hyperlink ref="C8" location="'Johnny Montgomery'!A1" display="Johnny Montgomery" xr:uid="{5F8C5C73-FC28-4333-80E0-C2300236B129}"/>
    <hyperlink ref="C11" location="'Jim Parnell'!A1" display="Jim Parnell" xr:uid="{11A9015A-67B7-4609-B166-22E5C46624A8}"/>
    <hyperlink ref="C19" location="'Benji Matoy'!A1" display="Benji Matoy" xr:uid="{D358F45A-8C57-47C5-959E-98B4CD0F13CA}"/>
    <hyperlink ref="C28" location="'Jim Haley'!A1" display="Jim Haley" xr:uid="{6FD00C3A-F442-44AF-9392-48B7A4D4DB45}"/>
    <hyperlink ref="C10" location="'Ricky Haley'!A1" display="Ricky Haley" xr:uid="{5361E66E-2F4F-4577-A329-D00B839CB3D8}"/>
    <hyperlink ref="C18" location="'Johnathan Keller'!A1" display="Benji Matoy" xr:uid="{5B1B0155-DF5A-400C-8A10-664866ADB642}"/>
    <hyperlink ref="C21" location="'Doug Adams'!A1" display="Doug Adams" xr:uid="{FDF5C33A-3826-48E4-B33E-3F214497184F}"/>
    <hyperlink ref="C20" location="'Michael Miller'!A1" display="Michael Miller" xr:uid="{46394C64-8E2E-431E-8D69-1A8EA49FD9D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9FAB-85C9-4B76-ABA9-21C7F0A1221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40" t="s">
        <v>33</v>
      </c>
      <c r="C2" s="16">
        <v>45038</v>
      </c>
      <c r="D2" s="17" t="s">
        <v>26</v>
      </c>
      <c r="E2" s="37">
        <v>198</v>
      </c>
      <c r="F2" s="18">
        <v>196</v>
      </c>
      <c r="G2" s="37">
        <v>198</v>
      </c>
      <c r="H2" s="18">
        <v>195</v>
      </c>
      <c r="I2" s="18"/>
      <c r="J2" s="18"/>
      <c r="K2" s="22">
        <v>4</v>
      </c>
      <c r="L2" s="22">
        <v>787</v>
      </c>
      <c r="M2" s="38">
        <v>196.75</v>
      </c>
      <c r="N2" s="23">
        <v>9</v>
      </c>
      <c r="O2" s="39">
        <v>205.75</v>
      </c>
    </row>
    <row r="3" spans="1:17" x14ac:dyDescent="0.25">
      <c r="A3" s="14" t="s">
        <v>23</v>
      </c>
      <c r="B3" s="15" t="s">
        <v>33</v>
      </c>
      <c r="C3" s="16">
        <v>45039</v>
      </c>
      <c r="D3" s="17" t="s">
        <v>26</v>
      </c>
      <c r="E3" s="18">
        <v>194</v>
      </c>
      <c r="F3" s="18">
        <v>197</v>
      </c>
      <c r="G3" s="18">
        <v>197</v>
      </c>
      <c r="H3" s="37">
        <v>199</v>
      </c>
      <c r="I3" s="18"/>
      <c r="J3" s="18"/>
      <c r="K3" s="22">
        <v>4</v>
      </c>
      <c r="L3" s="22">
        <v>787</v>
      </c>
      <c r="M3" s="38">
        <v>196.75</v>
      </c>
      <c r="N3" s="23">
        <v>6</v>
      </c>
      <c r="O3" s="39">
        <v>202.75</v>
      </c>
    </row>
    <row r="5" spans="1:17" x14ac:dyDescent="0.25">
      <c r="K5" s="8">
        <f>SUM(K2:K4)</f>
        <v>8</v>
      </c>
      <c r="L5" s="8">
        <f>SUM(L2:L4)</f>
        <v>1574</v>
      </c>
      <c r="M5" s="7">
        <f>SUM(L5/K5)</f>
        <v>196.75</v>
      </c>
      <c r="N5" s="8">
        <f>SUM(N2:N4)</f>
        <v>15</v>
      </c>
      <c r="O5" s="13">
        <f>SUM(M5+N5)</f>
        <v>211.75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36616C05-E0B7-4815-AF6E-0CF48068BB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B0576E-9DF9-439B-9F3B-595C61DE98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34" t="s">
        <v>29</v>
      </c>
      <c r="C2" s="16">
        <v>45011</v>
      </c>
      <c r="D2" s="34" t="s">
        <v>26</v>
      </c>
      <c r="E2" s="34">
        <v>195</v>
      </c>
      <c r="F2" s="34">
        <v>193</v>
      </c>
      <c r="G2" s="36">
        <v>198</v>
      </c>
      <c r="H2" s="36">
        <v>198</v>
      </c>
      <c r="I2" s="34"/>
      <c r="J2" s="34"/>
      <c r="K2" s="34">
        <v>4</v>
      </c>
      <c r="L2" s="34">
        <v>784</v>
      </c>
      <c r="M2" s="35">
        <v>196</v>
      </c>
      <c r="N2" s="34">
        <v>8</v>
      </c>
      <c r="O2" s="35">
        <v>204</v>
      </c>
    </row>
    <row r="3" spans="1:17" x14ac:dyDescent="0.25">
      <c r="A3" s="14" t="s">
        <v>23</v>
      </c>
      <c r="B3" s="15" t="s">
        <v>29</v>
      </c>
      <c r="C3" s="16">
        <v>45038</v>
      </c>
      <c r="D3" s="17" t="s">
        <v>26</v>
      </c>
      <c r="E3" s="18">
        <v>192</v>
      </c>
      <c r="F3" s="37">
        <v>197</v>
      </c>
      <c r="G3" s="18">
        <v>196</v>
      </c>
      <c r="H3" s="18">
        <v>191</v>
      </c>
      <c r="I3" s="18"/>
      <c r="J3" s="18"/>
      <c r="K3" s="22">
        <v>4</v>
      </c>
      <c r="L3" s="22">
        <v>776</v>
      </c>
      <c r="M3" s="38">
        <v>194</v>
      </c>
      <c r="N3" s="23">
        <v>5</v>
      </c>
      <c r="O3" s="39">
        <v>199</v>
      </c>
    </row>
    <row r="4" spans="1:17" x14ac:dyDescent="0.25">
      <c r="A4" s="14" t="s">
        <v>23</v>
      </c>
      <c r="B4" s="15" t="s">
        <v>29</v>
      </c>
      <c r="C4" s="16">
        <v>45039</v>
      </c>
      <c r="D4" s="17" t="s">
        <v>26</v>
      </c>
      <c r="E4" s="18">
        <v>193</v>
      </c>
      <c r="F4" s="37">
        <v>198</v>
      </c>
      <c r="G4" s="18">
        <v>195</v>
      </c>
      <c r="H4" s="18">
        <v>196</v>
      </c>
      <c r="I4" s="18"/>
      <c r="J4" s="18"/>
      <c r="K4" s="22">
        <v>4</v>
      </c>
      <c r="L4" s="22">
        <v>782</v>
      </c>
      <c r="M4" s="38">
        <v>195.5</v>
      </c>
      <c r="N4" s="23">
        <v>5</v>
      </c>
      <c r="O4" s="39">
        <v>200.5</v>
      </c>
    </row>
    <row r="5" spans="1:17" x14ac:dyDescent="0.25">
      <c r="A5" s="14" t="s">
        <v>23</v>
      </c>
      <c r="B5" s="15" t="s">
        <v>29</v>
      </c>
      <c r="C5" s="16">
        <v>45066</v>
      </c>
      <c r="D5" s="17" t="s">
        <v>26</v>
      </c>
      <c r="E5" s="18">
        <v>193</v>
      </c>
      <c r="F5" s="37">
        <v>197</v>
      </c>
      <c r="G5" s="18">
        <v>196</v>
      </c>
      <c r="H5" s="18">
        <v>197</v>
      </c>
      <c r="I5" s="18"/>
      <c r="J5" s="18"/>
      <c r="K5" s="22">
        <v>4</v>
      </c>
      <c r="L5" s="22">
        <v>783</v>
      </c>
      <c r="M5" s="38">
        <v>195.75</v>
      </c>
      <c r="N5" s="23">
        <v>6</v>
      </c>
      <c r="O5" s="39">
        <v>201.75</v>
      </c>
    </row>
    <row r="6" spans="1:17" x14ac:dyDescent="0.25">
      <c r="A6" s="42"/>
      <c r="B6" s="50"/>
      <c r="C6" s="43"/>
      <c r="D6" s="44"/>
      <c r="E6" s="45"/>
      <c r="F6" s="51"/>
      <c r="G6" s="45"/>
      <c r="H6" s="45"/>
      <c r="I6" s="45"/>
      <c r="J6" s="45"/>
      <c r="K6" s="46"/>
      <c r="L6" s="46"/>
      <c r="M6" s="47"/>
      <c r="N6" s="48"/>
      <c r="O6" s="49"/>
    </row>
    <row r="7" spans="1:17" x14ac:dyDescent="0.25">
      <c r="K7" s="8">
        <f>SUM(K2:K4)</f>
        <v>12</v>
      </c>
      <c r="L7" s="8">
        <f>SUM(L2:L4)</f>
        <v>2342</v>
      </c>
      <c r="M7" s="7">
        <f>SUM(L7/K7)</f>
        <v>195.16666666666666</v>
      </c>
      <c r="N7" s="8">
        <f>SUM(N2:N4)</f>
        <v>18</v>
      </c>
      <c r="O7" s="13">
        <f>SUM(M7+N7)</f>
        <v>213.16666666666666</v>
      </c>
    </row>
  </sheetData>
  <hyperlinks>
    <hyperlink ref="Q1" location="'Tennessee 2023'!A1" display="Back to Ranking" xr:uid="{F2C38C3B-BAAE-4ACA-BB15-B5C6ECA517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3C93-9515-466C-A12F-249B4524D6A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34</v>
      </c>
      <c r="C2" s="16">
        <v>45038</v>
      </c>
      <c r="D2" s="17" t="s">
        <v>26</v>
      </c>
      <c r="E2" s="37">
        <v>189</v>
      </c>
      <c r="F2" s="37">
        <v>188</v>
      </c>
      <c r="G2" s="18">
        <v>180</v>
      </c>
      <c r="H2" s="37">
        <v>188</v>
      </c>
      <c r="I2" s="18"/>
      <c r="J2" s="18"/>
      <c r="K2" s="22">
        <v>4</v>
      </c>
      <c r="L2" s="22">
        <v>745</v>
      </c>
      <c r="M2" s="38">
        <v>186.25</v>
      </c>
      <c r="N2" s="23">
        <v>11</v>
      </c>
      <c r="O2" s="39">
        <v>197.25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11</v>
      </c>
      <c r="O4" s="13">
        <f>SUM(M4+N4)</f>
        <v>197.25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46AD414A-D371-4510-9495-CDDEC85F7F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7BED5-9C23-4C5F-A9A3-BAA5C188F3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15" t="s">
        <v>25</v>
      </c>
      <c r="C2" s="16">
        <v>45010</v>
      </c>
      <c r="D2" s="17" t="s">
        <v>26</v>
      </c>
      <c r="E2" s="18">
        <v>179</v>
      </c>
      <c r="F2" s="18">
        <v>188</v>
      </c>
      <c r="G2" s="18">
        <v>186</v>
      </c>
      <c r="H2" s="18">
        <v>184</v>
      </c>
      <c r="I2" s="18"/>
      <c r="J2" s="18"/>
      <c r="K2" s="22">
        <v>4</v>
      </c>
      <c r="L2" s="22">
        <v>737</v>
      </c>
      <c r="M2" s="32">
        <v>184.25</v>
      </c>
      <c r="N2" s="23">
        <v>11</v>
      </c>
      <c r="O2" s="33">
        <v>195.25</v>
      </c>
    </row>
    <row r="3" spans="1:17" x14ac:dyDescent="0.25">
      <c r="A3" s="14" t="s">
        <v>23</v>
      </c>
      <c r="B3" s="34" t="s">
        <v>25</v>
      </c>
      <c r="C3" s="16">
        <v>45011</v>
      </c>
      <c r="D3" s="34" t="s">
        <v>26</v>
      </c>
      <c r="E3" s="34">
        <v>194</v>
      </c>
      <c r="F3" s="34">
        <v>193</v>
      </c>
      <c r="G3" s="34">
        <v>190</v>
      </c>
      <c r="H3" s="34">
        <v>197</v>
      </c>
      <c r="I3" s="34"/>
      <c r="J3" s="34"/>
      <c r="K3" s="34">
        <v>4</v>
      </c>
      <c r="L3" s="34">
        <v>774</v>
      </c>
      <c r="M3" s="35">
        <v>193.5</v>
      </c>
      <c r="N3" s="34">
        <v>3</v>
      </c>
      <c r="O3" s="35">
        <v>196.5</v>
      </c>
    </row>
    <row r="4" spans="1:17" x14ac:dyDescent="0.25">
      <c r="A4" s="14" t="s">
        <v>23</v>
      </c>
      <c r="B4" s="15" t="s">
        <v>25</v>
      </c>
      <c r="C4" s="16">
        <v>45038</v>
      </c>
      <c r="D4" s="17" t="s">
        <v>26</v>
      </c>
      <c r="E4" s="18">
        <v>190.001</v>
      </c>
      <c r="F4" s="18">
        <v>193</v>
      </c>
      <c r="G4" s="18">
        <v>195</v>
      </c>
      <c r="H4" s="37">
        <v>198</v>
      </c>
      <c r="I4" s="18"/>
      <c r="J4" s="18"/>
      <c r="K4" s="22">
        <v>4</v>
      </c>
      <c r="L4" s="22">
        <v>776.00099999999998</v>
      </c>
      <c r="M4" s="38">
        <v>194.00024999999999</v>
      </c>
      <c r="N4" s="23">
        <v>6</v>
      </c>
      <c r="O4" s="39">
        <v>200.00024999999999</v>
      </c>
    </row>
    <row r="5" spans="1:17" x14ac:dyDescent="0.25">
      <c r="A5" s="14" t="s">
        <v>23</v>
      </c>
      <c r="B5" s="15" t="s">
        <v>25</v>
      </c>
      <c r="C5" s="16">
        <v>45039</v>
      </c>
      <c r="D5" s="17" t="s">
        <v>26</v>
      </c>
      <c r="E5" s="18">
        <v>196</v>
      </c>
      <c r="F5" s="18">
        <v>194</v>
      </c>
      <c r="G5" s="18">
        <v>191</v>
      </c>
      <c r="H5" s="18">
        <v>192</v>
      </c>
      <c r="I5" s="18"/>
      <c r="J5" s="18"/>
      <c r="K5" s="22">
        <v>4</v>
      </c>
      <c r="L5" s="22">
        <v>773</v>
      </c>
      <c r="M5" s="38">
        <v>193.25</v>
      </c>
      <c r="N5" s="23">
        <v>2</v>
      </c>
      <c r="O5" s="39">
        <v>195.25</v>
      </c>
    </row>
    <row r="6" spans="1:17" x14ac:dyDescent="0.25">
      <c r="A6" s="14" t="s">
        <v>23</v>
      </c>
      <c r="B6" s="15" t="s">
        <v>25</v>
      </c>
      <c r="C6" s="16">
        <v>45066</v>
      </c>
      <c r="D6" s="17" t="s">
        <v>26</v>
      </c>
      <c r="E6" s="37">
        <v>197</v>
      </c>
      <c r="F6" s="18">
        <v>196</v>
      </c>
      <c r="G6" s="58">
        <v>200</v>
      </c>
      <c r="H6" s="18">
        <v>194</v>
      </c>
      <c r="I6" s="18"/>
      <c r="J6" s="18"/>
      <c r="K6" s="22">
        <v>4</v>
      </c>
      <c r="L6" s="22">
        <v>787</v>
      </c>
      <c r="M6" s="38">
        <v>196.75</v>
      </c>
      <c r="N6" s="23">
        <v>9</v>
      </c>
      <c r="O6" s="39">
        <v>205.75</v>
      </c>
    </row>
    <row r="7" spans="1:17" x14ac:dyDescent="0.25">
      <c r="A7" s="14" t="s">
        <v>23</v>
      </c>
      <c r="B7" s="15" t="s">
        <v>25</v>
      </c>
      <c r="C7" s="16">
        <v>45067</v>
      </c>
      <c r="D7" s="17" t="s">
        <v>26</v>
      </c>
      <c r="E7" s="18">
        <v>192</v>
      </c>
      <c r="F7" s="37">
        <v>188</v>
      </c>
      <c r="G7" s="37">
        <v>195</v>
      </c>
      <c r="H7" s="37">
        <v>193</v>
      </c>
      <c r="I7" s="18"/>
      <c r="J7" s="18"/>
      <c r="K7" s="22">
        <v>4</v>
      </c>
      <c r="L7" s="22">
        <v>768</v>
      </c>
      <c r="M7" s="38">
        <v>192</v>
      </c>
      <c r="N7" s="23">
        <v>11</v>
      </c>
      <c r="O7" s="39">
        <v>203</v>
      </c>
    </row>
    <row r="9" spans="1:17" x14ac:dyDescent="0.25">
      <c r="K9" s="8">
        <f>SUM(K2:K8)</f>
        <v>24</v>
      </c>
      <c r="L9" s="8">
        <f>SUM(L2:L8)</f>
        <v>4615.0010000000002</v>
      </c>
      <c r="M9" s="7">
        <f>SUM(L9/K9)</f>
        <v>192.29170833333333</v>
      </c>
      <c r="N9" s="8">
        <f>SUM(N2:N8)</f>
        <v>42</v>
      </c>
      <c r="O9" s="13">
        <f>SUM(M9+N9)</f>
        <v>234.29170833333333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E2">
    <cfRule type="top10" dxfId="13" priority="2" rank="1"/>
  </conditionalFormatting>
  <conditionalFormatting sqref="E2:J2">
    <cfRule type="cellIs" dxfId="12" priority="1" operator="greaterThanOrEqual">
      <formula>200</formula>
    </cfRule>
  </conditionalFormatting>
  <conditionalFormatting sqref="F2">
    <cfRule type="top10" dxfId="11" priority="3" rank="1"/>
  </conditionalFormatting>
  <conditionalFormatting sqref="G2">
    <cfRule type="top10" dxfId="10" priority="4" rank="1"/>
  </conditionalFormatting>
  <conditionalFormatting sqref="H2">
    <cfRule type="top10" dxfId="9" priority="5" rank="1"/>
  </conditionalFormatting>
  <conditionalFormatting sqref="I2">
    <cfRule type="top10" dxfId="8" priority="6" rank="1"/>
  </conditionalFormatting>
  <conditionalFormatting sqref="J2">
    <cfRule type="top10" dxfId="7" priority="7" rank="1"/>
  </conditionalFormatting>
  <hyperlinks>
    <hyperlink ref="Q1" location="'Tennessee 2023'!A1" display="Back to Ranking" xr:uid="{57BD3B2B-F21F-46C2-A6A7-FCD2592E86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D8B5-4AB3-4A51-8258-93897CD9DE5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37</v>
      </c>
      <c r="C2" s="16">
        <v>45038</v>
      </c>
      <c r="D2" s="17" t="s">
        <v>26</v>
      </c>
      <c r="E2" s="18">
        <v>28</v>
      </c>
      <c r="F2" s="18">
        <v>107</v>
      </c>
      <c r="G2" s="18">
        <v>163</v>
      </c>
      <c r="H2" s="18">
        <v>139</v>
      </c>
      <c r="I2" s="18"/>
      <c r="J2" s="18"/>
      <c r="K2" s="22">
        <v>4</v>
      </c>
      <c r="L2" s="22">
        <v>437</v>
      </c>
      <c r="M2" s="38">
        <v>109.25</v>
      </c>
      <c r="N2" s="23">
        <v>3</v>
      </c>
      <c r="O2" s="39">
        <v>112.25</v>
      </c>
    </row>
    <row r="3" spans="1:17" x14ac:dyDescent="0.25">
      <c r="A3" s="14" t="s">
        <v>35</v>
      </c>
      <c r="B3" s="15" t="s">
        <v>37</v>
      </c>
      <c r="C3" s="16">
        <v>45066</v>
      </c>
      <c r="D3" s="17" t="s">
        <v>26</v>
      </c>
      <c r="E3" s="18">
        <v>156</v>
      </c>
      <c r="F3" s="18">
        <v>133</v>
      </c>
      <c r="G3" s="18">
        <v>163</v>
      </c>
      <c r="H3" s="18">
        <v>159</v>
      </c>
      <c r="I3" s="18"/>
      <c r="J3" s="18"/>
      <c r="K3" s="22">
        <v>4</v>
      </c>
      <c r="L3" s="22">
        <v>611</v>
      </c>
      <c r="M3" s="38">
        <v>152.75</v>
      </c>
      <c r="N3" s="23">
        <v>3</v>
      </c>
      <c r="O3" s="39">
        <v>155.75</v>
      </c>
    </row>
    <row r="5" spans="1:17" x14ac:dyDescent="0.25">
      <c r="K5" s="8">
        <f>SUM(K2:K4)</f>
        <v>8</v>
      </c>
      <c r="L5" s="8">
        <f>SUM(L2:L4)</f>
        <v>1048</v>
      </c>
      <c r="M5" s="7">
        <f>SUM(L5/K5)</f>
        <v>131</v>
      </c>
      <c r="N5" s="8">
        <f>SUM(N2:N4)</f>
        <v>6</v>
      </c>
      <c r="O5" s="13">
        <f>SUM(M5+N5)</f>
        <v>137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9DC47C5B-9FCF-4B1B-95F6-D9A692D221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78A8F-41F5-48B0-A940-0FE84FBFE7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06A-EF2A-4061-90CB-32BD5442DA5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40</v>
      </c>
      <c r="B2" s="15" t="s">
        <v>39</v>
      </c>
      <c r="C2" s="16">
        <v>45038</v>
      </c>
      <c r="D2" s="53" t="s">
        <v>26</v>
      </c>
      <c r="E2" s="37">
        <v>189</v>
      </c>
      <c r="F2" s="37">
        <v>188</v>
      </c>
      <c r="G2" s="37">
        <v>193</v>
      </c>
      <c r="H2" s="37">
        <v>187</v>
      </c>
      <c r="I2" s="18"/>
      <c r="J2" s="18"/>
      <c r="K2" s="22">
        <v>4</v>
      </c>
      <c r="L2" s="22">
        <v>757</v>
      </c>
      <c r="M2" s="38">
        <v>189.25</v>
      </c>
      <c r="N2" s="23">
        <v>5</v>
      </c>
      <c r="O2" s="39">
        <v>194.25</v>
      </c>
    </row>
    <row r="3" spans="1:17" x14ac:dyDescent="0.25">
      <c r="A3" s="14" t="s">
        <v>40</v>
      </c>
      <c r="B3" s="15" t="s">
        <v>39</v>
      </c>
      <c r="C3" s="16">
        <v>45039</v>
      </c>
      <c r="D3" s="53" t="s">
        <v>26</v>
      </c>
      <c r="E3" s="37">
        <v>189</v>
      </c>
      <c r="F3" s="37">
        <v>192</v>
      </c>
      <c r="G3" s="37">
        <v>192</v>
      </c>
      <c r="H3" s="37">
        <v>188</v>
      </c>
      <c r="I3" s="18"/>
      <c r="J3" s="18"/>
      <c r="K3" s="22">
        <v>4</v>
      </c>
      <c r="L3" s="22">
        <v>761</v>
      </c>
      <c r="M3" s="38">
        <v>190.25</v>
      </c>
      <c r="N3" s="23">
        <v>5</v>
      </c>
      <c r="O3" s="39">
        <v>195.25</v>
      </c>
    </row>
    <row r="5" spans="1:17" x14ac:dyDescent="0.25">
      <c r="K5" s="8">
        <f>SUM(K2:K4)</f>
        <v>8</v>
      </c>
      <c r="L5" s="8">
        <f>SUM(L2:L4)</f>
        <v>1518</v>
      </c>
      <c r="M5" s="7">
        <f>SUM(L5/K5)</f>
        <v>189.75</v>
      </c>
      <c r="N5" s="8">
        <f>SUM(N2:N4)</f>
        <v>10</v>
      </c>
      <c r="O5" s="13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6729FF23-210F-4A22-9D0A-89F441168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BEACD4-C9E4-4A92-BF53-D081950528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CC90-740F-439D-9D65-32F4ADB48B90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23</v>
      </c>
      <c r="B2" s="15" t="s">
        <v>27</v>
      </c>
      <c r="C2" s="16">
        <v>45010</v>
      </c>
      <c r="D2" s="17" t="s">
        <v>26</v>
      </c>
      <c r="E2" s="18">
        <v>186</v>
      </c>
      <c r="F2" s="18">
        <v>180</v>
      </c>
      <c r="G2" s="18">
        <v>179</v>
      </c>
      <c r="H2" s="18">
        <v>179</v>
      </c>
      <c r="I2" s="18"/>
      <c r="J2" s="18"/>
      <c r="K2" s="22">
        <v>4</v>
      </c>
      <c r="L2" s="22">
        <v>724</v>
      </c>
      <c r="M2" s="32">
        <v>181</v>
      </c>
      <c r="N2" s="23">
        <v>6</v>
      </c>
      <c r="O2" s="33">
        <v>187</v>
      </c>
    </row>
    <row r="3" spans="1:17" x14ac:dyDescent="0.25">
      <c r="A3" s="34" t="s">
        <v>23</v>
      </c>
      <c r="B3" s="34" t="s">
        <v>27</v>
      </c>
      <c r="C3" s="16">
        <v>45011</v>
      </c>
      <c r="D3" s="34" t="s">
        <v>26</v>
      </c>
      <c r="E3" s="34">
        <v>192</v>
      </c>
      <c r="F3" s="34">
        <v>193</v>
      </c>
      <c r="G3" s="34">
        <v>192</v>
      </c>
      <c r="H3" s="34">
        <v>196</v>
      </c>
      <c r="I3" s="34"/>
      <c r="J3" s="34"/>
      <c r="K3" s="34">
        <v>4</v>
      </c>
      <c r="L3" s="34">
        <v>773</v>
      </c>
      <c r="M3" s="35">
        <v>193.25</v>
      </c>
      <c r="N3" s="34">
        <v>2</v>
      </c>
      <c r="O3" s="35">
        <v>195.25</v>
      </c>
    </row>
    <row r="4" spans="1:17" x14ac:dyDescent="0.25">
      <c r="A4" s="14" t="s">
        <v>23</v>
      </c>
      <c r="B4" s="15" t="s">
        <v>27</v>
      </c>
      <c r="C4" s="16">
        <v>45066</v>
      </c>
      <c r="D4" s="17" t="s">
        <v>26</v>
      </c>
      <c r="E4" s="18">
        <v>195</v>
      </c>
      <c r="F4" s="18">
        <v>193</v>
      </c>
      <c r="G4" s="18">
        <v>197</v>
      </c>
      <c r="H4" s="18">
        <v>197</v>
      </c>
      <c r="I4" s="18"/>
      <c r="J4" s="18"/>
      <c r="K4" s="22">
        <v>4</v>
      </c>
      <c r="L4" s="22">
        <v>782</v>
      </c>
      <c r="M4" s="38">
        <v>195.5</v>
      </c>
      <c r="N4" s="23">
        <v>3</v>
      </c>
      <c r="O4" s="39">
        <v>198.5</v>
      </c>
    </row>
    <row r="5" spans="1:17" x14ac:dyDescent="0.25">
      <c r="A5" s="14" t="s">
        <v>23</v>
      </c>
      <c r="B5" s="15" t="s">
        <v>27</v>
      </c>
      <c r="C5" s="16">
        <v>45067</v>
      </c>
      <c r="D5" s="17" t="s">
        <v>26</v>
      </c>
      <c r="E5" s="37">
        <v>194</v>
      </c>
      <c r="F5" s="18">
        <v>187</v>
      </c>
      <c r="G5" s="18">
        <v>188</v>
      </c>
      <c r="H5" s="18">
        <v>190</v>
      </c>
      <c r="I5" s="18"/>
      <c r="J5" s="18"/>
      <c r="K5" s="22">
        <v>4</v>
      </c>
      <c r="L5" s="22">
        <v>759</v>
      </c>
      <c r="M5" s="38">
        <v>189.75</v>
      </c>
      <c r="N5" s="23">
        <v>6</v>
      </c>
      <c r="O5" s="39">
        <v>195.75</v>
      </c>
    </row>
    <row r="7" spans="1:17" x14ac:dyDescent="0.25">
      <c r="K7" s="8">
        <f>SUM(K2:K6)</f>
        <v>16</v>
      </c>
      <c r="L7" s="8">
        <f>SUM(L2:L6)</f>
        <v>3038</v>
      </c>
      <c r="M7" s="7">
        <f>SUM(L7/K7)</f>
        <v>189.875</v>
      </c>
      <c r="N7" s="8">
        <f>SUM(N2:N6)</f>
        <v>17</v>
      </c>
      <c r="O7" s="13">
        <f>SUM(M7+N7)</f>
        <v>206.875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E2">
    <cfRule type="top10" dxfId="6" priority="2" rank="1"/>
  </conditionalFormatting>
  <conditionalFormatting sqref="E2:J2">
    <cfRule type="cellIs" dxfId="5" priority="1" operator="greaterThanOrEqual">
      <formula>200</formula>
    </cfRule>
  </conditionalFormatting>
  <conditionalFormatting sqref="F2">
    <cfRule type="top10" dxfId="4" priority="3" rank="1"/>
  </conditionalFormatting>
  <conditionalFormatting sqref="G2">
    <cfRule type="top10" dxfId="3" priority="4" rank="1"/>
  </conditionalFormatting>
  <conditionalFormatting sqref="H2">
    <cfRule type="top10" dxfId="2" priority="5" rank="1"/>
  </conditionalFormatting>
  <conditionalFormatting sqref="I2">
    <cfRule type="top10" dxfId="1" priority="6" rank="1"/>
  </conditionalFormatting>
  <conditionalFormatting sqref="J2">
    <cfRule type="top10" dxfId="0" priority="7" rank="1"/>
  </conditionalFormatting>
  <hyperlinks>
    <hyperlink ref="Q1" location="'Tennessee 2023'!A1" display="Back to Ranking" xr:uid="{4EE0B79C-C3C7-4CFA-9AC9-5B7D0215E6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B471B8-CAC9-42E8-AD32-AF13820DC2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C572-1147-4AEF-9F19-619C63C4140B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36</v>
      </c>
      <c r="C2" s="16">
        <v>45038</v>
      </c>
      <c r="D2" s="17" t="s">
        <v>26</v>
      </c>
      <c r="E2" s="18">
        <v>178</v>
      </c>
      <c r="F2" s="18">
        <v>175</v>
      </c>
      <c r="G2" s="37">
        <v>180.001</v>
      </c>
      <c r="H2" s="18">
        <v>176</v>
      </c>
      <c r="I2" s="18"/>
      <c r="J2" s="18"/>
      <c r="K2" s="22">
        <v>4</v>
      </c>
      <c r="L2" s="22">
        <v>709.00099999999998</v>
      </c>
      <c r="M2" s="38">
        <v>177.25024999999999</v>
      </c>
      <c r="N2" s="23">
        <v>6</v>
      </c>
      <c r="O2" s="39">
        <v>183.25024999999999</v>
      </c>
    </row>
    <row r="3" spans="1:17" x14ac:dyDescent="0.25">
      <c r="A3" s="14" t="s">
        <v>35</v>
      </c>
      <c r="B3" s="15" t="s">
        <v>36</v>
      </c>
      <c r="C3" s="16">
        <v>45039</v>
      </c>
      <c r="D3" s="17" t="s">
        <v>26</v>
      </c>
      <c r="E3" s="37">
        <v>183</v>
      </c>
      <c r="F3" s="37">
        <v>180</v>
      </c>
      <c r="G3" s="37">
        <v>184</v>
      </c>
      <c r="H3" s="37">
        <v>180</v>
      </c>
      <c r="I3" s="18"/>
      <c r="J3" s="18"/>
      <c r="K3" s="22">
        <v>4</v>
      </c>
      <c r="L3" s="22">
        <v>727</v>
      </c>
      <c r="M3" s="38">
        <v>181.75</v>
      </c>
      <c r="N3" s="23">
        <v>5</v>
      </c>
      <c r="O3" s="39">
        <v>186.75</v>
      </c>
    </row>
    <row r="4" spans="1:17" x14ac:dyDescent="0.25">
      <c r="A4" s="14" t="s">
        <v>35</v>
      </c>
      <c r="B4" s="15" t="s">
        <v>36</v>
      </c>
      <c r="C4" s="16">
        <v>45066</v>
      </c>
      <c r="D4" s="17" t="s">
        <v>26</v>
      </c>
      <c r="E4" s="37">
        <v>191</v>
      </c>
      <c r="F4" s="37">
        <v>193</v>
      </c>
      <c r="G4" s="37">
        <v>191</v>
      </c>
      <c r="H4" s="18">
        <v>184</v>
      </c>
      <c r="I4" s="18"/>
      <c r="J4" s="18"/>
      <c r="K4" s="22">
        <v>4</v>
      </c>
      <c r="L4" s="22">
        <v>759</v>
      </c>
      <c r="M4" s="38">
        <v>189.75</v>
      </c>
      <c r="N4" s="23">
        <v>11</v>
      </c>
      <c r="O4" s="39">
        <v>200.75</v>
      </c>
    </row>
    <row r="5" spans="1:17" x14ac:dyDescent="0.25">
      <c r="A5" s="14" t="s">
        <v>35</v>
      </c>
      <c r="B5" s="15" t="s">
        <v>36</v>
      </c>
      <c r="C5" s="16">
        <v>45067</v>
      </c>
      <c r="D5" s="17" t="s">
        <v>26</v>
      </c>
      <c r="E5" s="37">
        <v>184</v>
      </c>
      <c r="F5" s="37">
        <v>184</v>
      </c>
      <c r="G5" s="37">
        <v>183</v>
      </c>
      <c r="H5" s="37">
        <v>183</v>
      </c>
      <c r="I5" s="18"/>
      <c r="J5" s="18"/>
      <c r="K5" s="22">
        <v>4</v>
      </c>
      <c r="L5" s="22">
        <v>734</v>
      </c>
      <c r="M5" s="38">
        <v>183.5</v>
      </c>
      <c r="N5" s="23">
        <v>5</v>
      </c>
      <c r="O5" s="39">
        <v>188.5</v>
      </c>
    </row>
    <row r="7" spans="1:17" x14ac:dyDescent="0.25">
      <c r="K7" s="8">
        <f>SUM(K2:K6)</f>
        <v>16</v>
      </c>
      <c r="L7" s="8">
        <f>SUM(L2:L6)</f>
        <v>2929.0010000000002</v>
      </c>
      <c r="M7" s="7">
        <f>SUM(L7/K7)</f>
        <v>183.06256250000001</v>
      </c>
      <c r="N7" s="8">
        <f>SUM(N2:N6)</f>
        <v>27</v>
      </c>
      <c r="O7" s="13">
        <f>SUM(M7+N7)</f>
        <v>210.06256250000001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A7341298-2E20-4634-8DB8-9EBE5C74F5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79029C-9839-485A-BFFB-1505670112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1A1A-258D-456F-A7B2-62C84D799C0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34" t="s">
        <v>23</v>
      </c>
      <c r="B2" s="34" t="s">
        <v>28</v>
      </c>
      <c r="C2" s="16">
        <v>45011</v>
      </c>
      <c r="D2" s="34" t="s">
        <v>26</v>
      </c>
      <c r="E2" s="36">
        <v>195</v>
      </c>
      <c r="F2" s="36">
        <v>196</v>
      </c>
      <c r="G2" s="34">
        <v>198</v>
      </c>
      <c r="H2" s="34">
        <v>198</v>
      </c>
      <c r="I2" s="34"/>
      <c r="J2" s="34"/>
      <c r="K2" s="34">
        <v>4</v>
      </c>
      <c r="L2" s="34">
        <v>787</v>
      </c>
      <c r="M2" s="35">
        <v>196.75</v>
      </c>
      <c r="N2" s="34">
        <v>9</v>
      </c>
      <c r="O2" s="35">
        <v>205.75</v>
      </c>
    </row>
    <row r="3" spans="1:17" x14ac:dyDescent="0.25">
      <c r="A3" s="14" t="s">
        <v>23</v>
      </c>
      <c r="B3" s="15" t="s">
        <v>28</v>
      </c>
      <c r="C3" s="16">
        <v>45039</v>
      </c>
      <c r="D3" s="17" t="s">
        <v>26</v>
      </c>
      <c r="E3" s="37">
        <v>198</v>
      </c>
      <c r="F3" s="18">
        <v>196</v>
      </c>
      <c r="G3" s="37">
        <v>198</v>
      </c>
      <c r="H3" s="18">
        <v>197</v>
      </c>
      <c r="I3" s="18"/>
      <c r="J3" s="18"/>
      <c r="K3" s="22">
        <v>4</v>
      </c>
      <c r="L3" s="22">
        <v>789</v>
      </c>
      <c r="M3" s="38">
        <v>197.25</v>
      </c>
      <c r="N3" s="23">
        <v>9</v>
      </c>
      <c r="O3" s="39">
        <v>206.25</v>
      </c>
    </row>
    <row r="5" spans="1:17" x14ac:dyDescent="0.25">
      <c r="K5" s="8">
        <f>SUM(K2:K4)</f>
        <v>8</v>
      </c>
      <c r="L5" s="8">
        <f>SUM(L2:L4)</f>
        <v>1576</v>
      </c>
      <c r="M5" s="7">
        <f>SUM(L5/K5)</f>
        <v>197</v>
      </c>
      <c r="N5" s="8">
        <f>SUM(N2:N4)</f>
        <v>18</v>
      </c>
      <c r="O5" s="13">
        <f>SUM(M5+N5)</f>
        <v>215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D3054D5B-13CD-41C9-A98F-A5E165AE3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71DD7B-CA93-4A6A-96E5-A20EEEB11C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541C-21B9-47C2-AE28-209A3A06186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4" t="s">
        <v>35</v>
      </c>
      <c r="B2" s="15" t="s">
        <v>41</v>
      </c>
      <c r="C2" s="16">
        <v>45066</v>
      </c>
      <c r="D2" s="17" t="s">
        <v>26</v>
      </c>
      <c r="E2" s="18">
        <v>182</v>
      </c>
      <c r="F2" s="18">
        <v>191</v>
      </c>
      <c r="G2" s="18">
        <v>182</v>
      </c>
      <c r="H2" s="37">
        <v>187</v>
      </c>
      <c r="I2" s="18"/>
      <c r="J2" s="18"/>
      <c r="K2" s="22">
        <v>4</v>
      </c>
      <c r="L2" s="22">
        <v>742</v>
      </c>
      <c r="M2" s="38">
        <v>185.5</v>
      </c>
      <c r="N2" s="23">
        <v>6</v>
      </c>
      <c r="O2" s="39">
        <v>191.5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6</v>
      </c>
      <c r="O4" s="13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nnessee 2023'!A1" display="Back to Ranking" xr:uid="{8685F8C2-7718-45BF-947E-34BB5BEA9D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0034DD-C356-4291-8033-2B00DE1D22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Tennessee 2023</vt:lpstr>
      <vt:lpstr>Benji Matoy</vt:lpstr>
      <vt:lpstr>Danny Sissom</vt:lpstr>
      <vt:lpstr>Doug Adams</vt:lpstr>
      <vt:lpstr>Jim Haley</vt:lpstr>
      <vt:lpstr>Jim Parnell</vt:lpstr>
      <vt:lpstr>Johnathan Keller</vt:lpstr>
      <vt:lpstr>Johnny Montgomery</vt:lpstr>
      <vt:lpstr>Michael Miller</vt:lpstr>
      <vt:lpstr>Ricky Haley</vt:lpstr>
      <vt:lpstr>Travis Davis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2023-05-26T23:48:00Z</dcterms:modified>
</cp:coreProperties>
</file>