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3404f90be3b13787/Documents/ABRA 2025 State Match Info/Kentucky 2025/"/>
    </mc:Choice>
  </mc:AlternateContent>
  <xr:revisionPtr revIDLastSave="277" documentId="8_{46A3FB99-F62F-4C8E-AB44-1321266FF694}" xr6:coauthVersionLast="47" xr6:coauthVersionMax="47" xr10:uidLastSave="{EE312BBD-AF2D-4324-A771-A16BF3EE2852}"/>
  <bookViews>
    <workbookView xWindow="28680" yWindow="-900" windowWidth="29040" windowHeight="15720" xr2:uid="{A35FAFAA-3A44-445C-BAAA-3002DD1ECE94}"/>
  </bookViews>
  <sheets>
    <sheet name="Kentucky 2025" sheetId="1" r:id="rId1"/>
    <sheet name="Ashton Brooks" sheetId="254" r:id="rId2"/>
    <sheet name="Caden McMillen" sheetId="253" r:id="rId3"/>
    <sheet name="Cooper Bradley" sheetId="256" r:id="rId4"/>
    <sheet name="Kayden Napier" sheetId="257" r:id="rId5"/>
    <sheet name="Lucas Hibbard" sheetId="255" r:id="rId6"/>
  </sheets>
  <definedNames>
    <definedName name="_xlnm._FilterDatabase" localSheetId="0" hidden="1">'Kentucky 2025'!$C$11:$I$11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9" i="1" l="1"/>
  <c r="H19" i="1"/>
  <c r="G19" i="1"/>
  <c r="F19" i="1"/>
  <c r="E19" i="1"/>
  <c r="D19" i="1"/>
  <c r="U4" i="257"/>
  <c r="T4" i="257"/>
  <c r="R4" i="257"/>
  <c r="Q4" i="257"/>
  <c r="U5" i="256"/>
  <c r="H34" i="1" s="1"/>
  <c r="T5" i="256"/>
  <c r="G34" i="1" s="1"/>
  <c r="R5" i="256"/>
  <c r="E34" i="1" s="1"/>
  <c r="Q5" i="256"/>
  <c r="D34" i="1" s="1"/>
  <c r="I20" i="1"/>
  <c r="H20" i="1"/>
  <c r="G20" i="1"/>
  <c r="F20" i="1"/>
  <c r="E20" i="1"/>
  <c r="D20" i="1"/>
  <c r="U4" i="255"/>
  <c r="T4" i="255"/>
  <c r="S4" i="255"/>
  <c r="V4" i="255" s="1"/>
  <c r="R4" i="255"/>
  <c r="Q4" i="255"/>
  <c r="U5" i="254"/>
  <c r="H18" i="1" s="1"/>
  <c r="T5" i="254"/>
  <c r="G18" i="1" s="1"/>
  <c r="R5" i="254"/>
  <c r="S5" i="254" s="1"/>
  <c r="V5" i="254" s="1"/>
  <c r="I18" i="1" s="1"/>
  <c r="Q5" i="254"/>
  <c r="D18" i="1" s="1"/>
  <c r="U6" i="253"/>
  <c r="H21" i="1" s="1"/>
  <c r="T6" i="253"/>
  <c r="G21" i="1" s="1"/>
  <c r="R6" i="253"/>
  <c r="E21" i="1" s="1"/>
  <c r="Q6" i="253"/>
  <c r="D21" i="1" s="1"/>
  <c r="S4" i="257" l="1"/>
  <c r="V4" i="257" s="1"/>
  <c r="E18" i="1"/>
  <c r="F18" i="1"/>
  <c r="S5" i="256"/>
  <c r="S6" i="253"/>
  <c r="F21" i="1" s="1"/>
  <c r="V5" i="256" l="1"/>
  <c r="I34" i="1" s="1"/>
  <c r="F34" i="1"/>
  <c r="V6" i="253"/>
  <c r="I21" i="1" s="1"/>
</calcChain>
</file>

<file path=xl/sharedStrings.xml><?xml version="1.0" encoding="utf-8"?>
<sst xmlns="http://schemas.openxmlformats.org/spreadsheetml/2006/main" count="208" uniqueCount="46">
  <si>
    <t>Rank</t>
  </si>
  <si>
    <t>Class</t>
  </si>
  <si>
    <t>Competitor</t>
  </si>
  <si>
    <t>Date</t>
  </si>
  <si>
    <t>Range Location</t>
  </si>
  <si>
    <t>AGG</t>
  </si>
  <si>
    <t>Points</t>
  </si>
  <si>
    <t>Target Total</t>
  </si>
  <si>
    <t>Agg</t>
  </si>
  <si>
    <t>Agg + Points</t>
  </si>
  <si>
    <t># Of Targets</t>
  </si>
  <si>
    <t xml:space="preserve"> </t>
  </si>
  <si>
    <t>ABRA OUTLAW HEAVY RANKING 2025</t>
  </si>
  <si>
    <t>ABRA OUTLAW LITE RANKING 2025</t>
  </si>
  <si>
    <t>ABRA OUTLAW FACTORY RANKING 2025</t>
  </si>
  <si>
    <t>ABRA UNLIMITED RANKING 2025</t>
  </si>
  <si>
    <t>ABRA FACTORY RANKING 2025</t>
  </si>
  <si>
    <t>TGT 1</t>
  </si>
  <si>
    <t>X</t>
  </si>
  <si>
    <t>TGT 2</t>
  </si>
  <si>
    <t>TGT 3</t>
  </si>
  <si>
    <t>TGT 4</t>
  </si>
  <si>
    <t>TGT 5</t>
  </si>
  <si>
    <t>TGT 6</t>
  </si>
  <si>
    <t># TGTs</t>
  </si>
  <si>
    <t>TGT Tot</t>
  </si>
  <si>
    <t>Tot  X</t>
  </si>
  <si>
    <t>AGG + Pts</t>
  </si>
  <si>
    <t>X-Count</t>
  </si>
  <si>
    <t>Return to Rankings</t>
  </si>
  <si>
    <t>Kentucky</t>
  </si>
  <si>
    <t>Outlaw Fac</t>
  </si>
  <si>
    <t>Caden McMillen</t>
  </si>
  <si>
    <t>*Outlaw Fac</t>
  </si>
  <si>
    <t>*Caden McMillen</t>
  </si>
  <si>
    <t>Louisville, KY</t>
  </si>
  <si>
    <t>Ashton Brooks</t>
  </si>
  <si>
    <t>Jackson, KY</t>
  </si>
  <si>
    <t>Lucas Hibbard</t>
  </si>
  <si>
    <t>*Lucas Hibbard</t>
  </si>
  <si>
    <t>Factory</t>
  </si>
  <si>
    <t>Cooper Bradley</t>
  </si>
  <si>
    <t xml:space="preserve">*Factory </t>
  </si>
  <si>
    <t>*Cooper Bradley</t>
  </si>
  <si>
    <t>Wilmore,KY</t>
  </si>
  <si>
    <t>Kayden Napier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</si>
</sst>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22"/>
      <color theme="1"/>
      <name val="Arial"/>
      <family val="2"/>
    </font>
    <font>
      <b/>
      <sz val="14"/>
      <color theme="1"/>
      <name val="Arial"/>
      <family val="2"/>
    </font>
    <font>
      <b/>
      <u/>
      <sz val="11"/>
      <name val="Arial"/>
      <family val="2"/>
    </font>
    <font>
      <b/>
      <sz val="11"/>
      <name val="Arial"/>
      <family val="2"/>
    </font>
    <font>
      <b/>
      <sz val="9"/>
      <color theme="0"/>
      <name val="Arial"/>
      <family val="2"/>
    </font>
    <font>
      <sz val="10"/>
      <color theme="1"/>
      <name val="Arial"/>
      <family val="2"/>
    </font>
    <font>
      <sz val="2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u/>
      <sz val="11"/>
      <color theme="0"/>
      <name val="Calibri"/>
      <family val="2"/>
      <scheme val="minor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53">
    <xf numFmtId="0" fontId="0" fillId="0" borderId="0" xfId="0"/>
    <xf numFmtId="0" fontId="3" fillId="2" borderId="0" xfId="0" applyFont="1" applyFill="1" applyAlignment="1">
      <alignment horizontal="center"/>
    </xf>
    <xf numFmtId="2" fontId="3" fillId="2" borderId="0" xfId="0" applyNumberFormat="1" applyFont="1" applyFill="1" applyAlignment="1">
      <alignment horizontal="center"/>
    </xf>
    <xf numFmtId="0" fontId="4" fillId="0" borderId="0" xfId="0" applyFont="1"/>
    <xf numFmtId="0" fontId="6" fillId="2" borderId="0" xfId="0" applyFont="1" applyFill="1" applyAlignment="1">
      <alignment horizontal="center"/>
    </xf>
    <xf numFmtId="0" fontId="3" fillId="0" borderId="0" xfId="0" applyFont="1" applyAlignment="1">
      <alignment horizontal="center"/>
    </xf>
    <xf numFmtId="2" fontId="3" fillId="0" borderId="0" xfId="0" applyNumberFormat="1" applyFont="1" applyAlignment="1">
      <alignment horizontal="center"/>
    </xf>
    <xf numFmtId="1" fontId="3" fillId="0" borderId="0" xfId="0" applyNumberFormat="1" applyFont="1" applyAlignment="1">
      <alignment horizontal="center"/>
    </xf>
    <xf numFmtId="0" fontId="7" fillId="0" borderId="0" xfId="1" applyFont="1" applyBorder="1" applyAlignment="1" applyProtection="1">
      <alignment horizontal="center"/>
      <protection locked="0"/>
    </xf>
    <xf numFmtId="0" fontId="8" fillId="0" borderId="0" xfId="0" applyFont="1" applyAlignment="1">
      <alignment horizontal="center"/>
    </xf>
    <xf numFmtId="2" fontId="8" fillId="0" borderId="0" xfId="0" applyNumberFormat="1" applyFont="1" applyAlignment="1">
      <alignment horizontal="center"/>
    </xf>
    <xf numFmtId="1" fontId="8" fillId="0" borderId="0" xfId="0" applyNumberFormat="1" applyFont="1" applyAlignment="1">
      <alignment horizontal="center"/>
    </xf>
    <xf numFmtId="1" fontId="3" fillId="2" borderId="0" xfId="0" applyNumberFormat="1" applyFont="1" applyFill="1" applyAlignment="1">
      <alignment horizontal="center"/>
    </xf>
    <xf numFmtId="0" fontId="9" fillId="2" borderId="3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 wrapText="1" shrinkToFit="1"/>
    </xf>
    <xf numFmtId="0" fontId="9" fillId="2" borderId="3" xfId="0" applyFont="1" applyFill="1" applyBorder="1" applyAlignment="1" applyProtection="1">
      <alignment horizontal="center" vertical="center"/>
      <protection locked="0"/>
    </xf>
    <xf numFmtId="0" fontId="9" fillId="2" borderId="3" xfId="0" applyFont="1" applyFill="1" applyBorder="1" applyAlignment="1">
      <alignment horizontal="center" vertical="center" wrapText="1"/>
    </xf>
    <xf numFmtId="1" fontId="9" fillId="2" borderId="3" xfId="0" applyNumberFormat="1" applyFont="1" applyFill="1" applyBorder="1" applyAlignment="1">
      <alignment horizontal="center" vertical="center"/>
    </xf>
    <xf numFmtId="1" fontId="9" fillId="2" borderId="3" xfId="0" applyNumberFormat="1" applyFont="1" applyFill="1" applyBorder="1" applyAlignment="1" applyProtection="1">
      <alignment horizontal="center" vertical="center" wrapText="1"/>
      <protection hidden="1"/>
    </xf>
    <xf numFmtId="0" fontId="9" fillId="2" borderId="3" xfId="0" applyFont="1" applyFill="1" applyBorder="1" applyAlignment="1" applyProtection="1">
      <alignment horizontal="center" vertical="center"/>
      <protection hidden="1"/>
    </xf>
    <xf numFmtId="2" fontId="9" fillId="2" borderId="3" xfId="0" applyNumberFormat="1" applyFont="1" applyFill="1" applyBorder="1" applyAlignment="1" applyProtection="1">
      <alignment horizontal="center" vertical="center"/>
      <protection hidden="1"/>
    </xf>
    <xf numFmtId="2" fontId="13" fillId="2" borderId="2" xfId="1" applyNumberFormat="1" applyFont="1" applyFill="1" applyBorder="1" applyAlignment="1" applyProtection="1">
      <alignment horizontal="center" vertical="center"/>
      <protection hidden="1"/>
    </xf>
    <xf numFmtId="0" fontId="7" fillId="0" borderId="0" xfId="1" applyFont="1" applyFill="1" applyAlignment="1">
      <alignment horizontal="center"/>
    </xf>
    <xf numFmtId="1" fontId="10" fillId="0" borderId="0" xfId="0" applyNumberFormat="1" applyFont="1" applyAlignment="1">
      <alignment horizontal="center"/>
    </xf>
    <xf numFmtId="0" fontId="10" fillId="0" borderId="0" xfId="0" applyFont="1" applyAlignment="1">
      <alignment horizontal="center"/>
    </xf>
    <xf numFmtId="2" fontId="10" fillId="0" borderId="0" xfId="0" applyNumberFormat="1" applyFont="1" applyAlignment="1">
      <alignment horizontal="center"/>
    </xf>
    <xf numFmtId="0" fontId="2" fillId="0" borderId="1" xfId="0" applyFont="1" applyBorder="1" applyAlignment="1">
      <alignment horizontal="center" wrapText="1" shrinkToFit="1"/>
    </xf>
    <xf numFmtId="0" fontId="2" fillId="0" borderId="1" xfId="0" applyFont="1" applyBorder="1" applyAlignment="1" applyProtection="1">
      <alignment horizontal="center"/>
      <protection locked="0"/>
    </xf>
    <xf numFmtId="14" fontId="2" fillId="0" borderId="1" xfId="0" applyNumberFormat="1" applyFont="1" applyBorder="1" applyAlignment="1">
      <alignment horizontal="center"/>
    </xf>
    <xf numFmtId="49" fontId="2" fillId="0" borderId="1" xfId="0" applyNumberFormat="1" applyFont="1" applyBorder="1" applyAlignment="1">
      <alignment horizontal="center" wrapText="1"/>
    </xf>
    <xf numFmtId="1" fontId="2" fillId="0" borderId="1" xfId="0" applyNumberFormat="1" applyFont="1" applyBorder="1" applyAlignment="1" applyProtection="1">
      <alignment horizontal="center"/>
      <protection locked="0"/>
    </xf>
    <xf numFmtId="1" fontId="10" fillId="0" borderId="1" xfId="0" applyNumberFormat="1" applyFont="1" applyBorder="1" applyAlignment="1" applyProtection="1">
      <alignment horizontal="center"/>
      <protection locked="0"/>
    </xf>
    <xf numFmtId="1" fontId="2" fillId="0" borderId="1" xfId="0" applyNumberFormat="1" applyFont="1" applyBorder="1" applyAlignment="1" applyProtection="1">
      <alignment horizontal="center" wrapText="1"/>
      <protection hidden="1"/>
    </xf>
    <xf numFmtId="2" fontId="2" fillId="0" borderId="1" xfId="0" applyNumberFormat="1" applyFont="1" applyBorder="1" applyAlignment="1" applyProtection="1">
      <alignment horizontal="center"/>
      <protection hidden="1"/>
    </xf>
    <xf numFmtId="1" fontId="10" fillId="0" borderId="1" xfId="0" applyNumberFormat="1" applyFont="1" applyBorder="1" applyAlignment="1">
      <alignment horizontal="center"/>
    </xf>
    <xf numFmtId="1" fontId="2" fillId="0" borderId="1" xfId="0" applyNumberFormat="1" applyFont="1" applyBorder="1" applyAlignment="1" applyProtection="1">
      <alignment horizontal="center"/>
      <protection hidden="1"/>
    </xf>
    <xf numFmtId="2" fontId="2" fillId="0" borderId="1" xfId="0" applyNumberFormat="1" applyFont="1" applyBorder="1" applyAlignment="1" applyProtection="1">
      <alignment horizontal="center" wrapText="1"/>
      <protection hidden="1"/>
    </xf>
    <xf numFmtId="1" fontId="14" fillId="0" borderId="1" xfId="0" applyNumberFormat="1" applyFont="1" applyBorder="1" applyAlignment="1" applyProtection="1">
      <alignment horizontal="center" vertical="center"/>
      <protection locked="0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/>
    </xf>
    <xf numFmtId="0" fontId="12" fillId="0" borderId="0" xfId="0" applyFont="1" applyAlignment="1">
      <alignment horizontal="center"/>
    </xf>
    <xf numFmtId="0" fontId="11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wrapText="1" shrinkToFit="1"/>
    </xf>
    <xf numFmtId="0" fontId="2" fillId="0" borderId="1" xfId="0" applyFont="1" applyFill="1" applyBorder="1" applyAlignment="1" applyProtection="1">
      <alignment horizontal="center"/>
      <protection locked="0"/>
    </xf>
    <xf numFmtId="14" fontId="2" fillId="0" borderId="1" xfId="0" applyNumberFormat="1" applyFont="1" applyFill="1" applyBorder="1" applyAlignment="1">
      <alignment horizontal="center"/>
    </xf>
    <xf numFmtId="49" fontId="2" fillId="0" borderId="1" xfId="0" applyNumberFormat="1" applyFont="1" applyFill="1" applyBorder="1" applyAlignment="1">
      <alignment horizontal="center" wrapText="1"/>
    </xf>
    <xf numFmtId="1" fontId="2" fillId="0" borderId="1" xfId="0" applyNumberFormat="1" applyFont="1" applyFill="1" applyBorder="1" applyAlignment="1" applyProtection="1">
      <alignment horizontal="center"/>
      <protection locked="0"/>
    </xf>
    <xf numFmtId="1" fontId="10" fillId="0" borderId="1" xfId="0" applyNumberFormat="1" applyFont="1" applyFill="1" applyBorder="1" applyAlignment="1" applyProtection="1">
      <alignment horizontal="center"/>
      <protection locked="0"/>
    </xf>
    <xf numFmtId="1" fontId="2" fillId="0" borderId="1" xfId="0" applyNumberFormat="1" applyFont="1" applyFill="1" applyBorder="1" applyAlignment="1" applyProtection="1">
      <alignment horizontal="center" wrapText="1"/>
      <protection hidden="1"/>
    </xf>
    <xf numFmtId="2" fontId="2" fillId="0" borderId="1" xfId="0" applyNumberFormat="1" applyFont="1" applyFill="1" applyBorder="1" applyAlignment="1" applyProtection="1">
      <alignment horizontal="center"/>
      <protection hidden="1"/>
    </xf>
    <xf numFmtId="1" fontId="10" fillId="0" borderId="1" xfId="0" applyNumberFormat="1" applyFont="1" applyFill="1" applyBorder="1" applyAlignment="1">
      <alignment horizontal="center"/>
    </xf>
    <xf numFmtId="1" fontId="2" fillId="0" borderId="1" xfId="0" applyNumberFormat="1" applyFont="1" applyFill="1" applyBorder="1" applyAlignment="1" applyProtection="1">
      <alignment horizontal="center"/>
      <protection hidden="1"/>
    </xf>
    <xf numFmtId="2" fontId="2" fillId="0" borderId="1" xfId="0" applyNumberFormat="1" applyFont="1" applyFill="1" applyBorder="1" applyAlignment="1" applyProtection="1">
      <alignment horizontal="center" wrapText="1"/>
      <protection hidden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microsoft.com/office/2017/10/relationships/person" Target="persons/perso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DA8036-B2EE-4A22-AD86-AFA6151597BA}">
  <sheetPr codeName="Sheet16"/>
  <dimension ref="A1:I34"/>
  <sheetViews>
    <sheetView tabSelected="1" workbookViewId="0"/>
  </sheetViews>
  <sheetFormatPr defaultColWidth="9.140625" defaultRowHeight="15" x14ac:dyDescent="0.25"/>
  <cols>
    <col min="1" max="1" width="9.140625" style="5"/>
    <col min="2" max="2" width="17.28515625" style="5" customWidth="1"/>
    <col min="3" max="3" width="22.85546875" style="5" customWidth="1"/>
    <col min="4" max="4" width="15.7109375" style="5" bestFit="1" customWidth="1"/>
    <col min="5" max="5" width="16.140625" style="5" bestFit="1" customWidth="1"/>
    <col min="6" max="6" width="9.140625" style="6"/>
    <col min="7" max="8" width="9.140625" style="7"/>
    <col min="9" max="9" width="16.28515625" style="6" bestFit="1" customWidth="1"/>
    <col min="10" max="16384" width="9.140625" style="3"/>
  </cols>
  <sheetData>
    <row r="1" spans="1:9" x14ac:dyDescent="0.25">
      <c r="A1" s="1" t="s">
        <v>11</v>
      </c>
      <c r="B1" s="1"/>
      <c r="C1" s="1"/>
      <c r="D1" s="1"/>
      <c r="E1" s="1"/>
      <c r="F1" s="2"/>
      <c r="G1" s="12"/>
      <c r="H1" s="12"/>
      <c r="I1" s="2"/>
    </row>
    <row r="2" spans="1:9" ht="28.5" x14ac:dyDescent="0.2">
      <c r="A2" s="38" t="s">
        <v>12</v>
      </c>
      <c r="B2" s="41"/>
      <c r="C2" s="41"/>
      <c r="D2" s="41"/>
      <c r="E2" s="41"/>
      <c r="F2" s="41"/>
      <c r="G2" s="41"/>
      <c r="H2" s="41"/>
      <c r="I2" s="41"/>
    </row>
    <row r="3" spans="1:9" ht="18.75" x14ac:dyDescent="0.3">
      <c r="A3" s="39" t="s">
        <v>30</v>
      </c>
      <c r="B3" s="40"/>
      <c r="C3" s="40"/>
      <c r="D3" s="40"/>
      <c r="E3" s="40"/>
      <c r="F3" s="40"/>
      <c r="G3" s="40"/>
      <c r="H3" s="40"/>
      <c r="I3" s="40"/>
    </row>
    <row r="4" spans="1:9" x14ac:dyDescent="0.25">
      <c r="A4" s="1"/>
      <c r="B4" s="1"/>
      <c r="C4" s="1"/>
      <c r="D4" s="1"/>
      <c r="E4" s="1"/>
      <c r="F4" s="2"/>
      <c r="G4" s="12"/>
      <c r="H4" s="12"/>
      <c r="I4" s="2"/>
    </row>
    <row r="5" spans="1:9" x14ac:dyDescent="0.25">
      <c r="A5" s="9" t="s">
        <v>0</v>
      </c>
      <c r="B5" s="9" t="s">
        <v>1</v>
      </c>
      <c r="C5" s="9" t="s">
        <v>2</v>
      </c>
      <c r="D5" s="9" t="s">
        <v>10</v>
      </c>
      <c r="E5" s="9" t="s">
        <v>7</v>
      </c>
      <c r="F5" s="10" t="s">
        <v>8</v>
      </c>
      <c r="G5" s="11" t="s">
        <v>28</v>
      </c>
      <c r="H5" s="11" t="s">
        <v>6</v>
      </c>
      <c r="I5" s="10" t="s">
        <v>9</v>
      </c>
    </row>
    <row r="7" spans="1:9" x14ac:dyDescent="0.25">
      <c r="A7" s="1"/>
      <c r="B7" s="1"/>
      <c r="C7" s="1"/>
      <c r="D7" s="1"/>
      <c r="E7" s="1"/>
      <c r="F7" s="2"/>
      <c r="G7" s="12"/>
      <c r="H7" s="12"/>
      <c r="I7" s="2"/>
    </row>
    <row r="8" spans="1:9" ht="27.75" x14ac:dyDescent="0.2">
      <c r="A8" s="38" t="s">
        <v>13</v>
      </c>
      <c r="B8" s="38"/>
      <c r="C8" s="38"/>
      <c r="D8" s="38"/>
      <c r="E8" s="38"/>
      <c r="F8" s="38"/>
      <c r="G8" s="38"/>
      <c r="H8" s="38"/>
      <c r="I8" s="38"/>
    </row>
    <row r="9" spans="1:9" ht="18.75" x14ac:dyDescent="0.3">
      <c r="A9" s="39" t="s">
        <v>30</v>
      </c>
      <c r="B9" s="40"/>
      <c r="C9" s="40"/>
      <c r="D9" s="40"/>
      <c r="E9" s="40"/>
      <c r="F9" s="40"/>
      <c r="G9" s="40"/>
      <c r="H9" s="40"/>
      <c r="I9" s="40"/>
    </row>
    <row r="10" spans="1:9" ht="18" x14ac:dyDescent="0.25">
      <c r="A10" s="1"/>
      <c r="B10" s="1"/>
      <c r="C10" s="1"/>
      <c r="D10" s="4"/>
      <c r="E10" s="1"/>
      <c r="F10" s="2"/>
      <c r="G10" s="12"/>
      <c r="H10" s="12"/>
      <c r="I10" s="2"/>
    </row>
    <row r="11" spans="1:9" x14ac:dyDescent="0.25">
      <c r="A11" s="9" t="s">
        <v>0</v>
      </c>
      <c r="B11" s="9" t="s">
        <v>1</v>
      </c>
      <c r="C11" s="9" t="s">
        <v>2</v>
      </c>
      <c r="D11" s="9" t="s">
        <v>10</v>
      </c>
      <c r="E11" s="9" t="s">
        <v>7</v>
      </c>
      <c r="F11" s="10" t="s">
        <v>8</v>
      </c>
      <c r="G11" s="11" t="s">
        <v>28</v>
      </c>
      <c r="H11" s="11" t="s">
        <v>6</v>
      </c>
      <c r="I11" s="10" t="s">
        <v>9</v>
      </c>
    </row>
    <row r="13" spans="1:9" x14ac:dyDescent="0.25">
      <c r="A13" s="1"/>
      <c r="B13" s="1"/>
      <c r="C13" s="1"/>
      <c r="D13" s="1"/>
      <c r="E13" s="1"/>
      <c r="F13" s="2"/>
      <c r="G13" s="12"/>
      <c r="H13" s="12"/>
      <c r="I13" s="2"/>
    </row>
    <row r="14" spans="1:9" ht="27.75" x14ac:dyDescent="0.2">
      <c r="A14" s="38" t="s">
        <v>14</v>
      </c>
      <c r="B14" s="38"/>
      <c r="C14" s="38"/>
      <c r="D14" s="38"/>
      <c r="E14" s="38"/>
      <c r="F14" s="38"/>
      <c r="G14" s="38"/>
      <c r="H14" s="38"/>
      <c r="I14" s="38"/>
    </row>
    <row r="15" spans="1:9" ht="18.75" x14ac:dyDescent="0.3">
      <c r="A15" s="39" t="s">
        <v>30</v>
      </c>
      <c r="B15" s="40"/>
      <c r="C15" s="40"/>
      <c r="D15" s="40"/>
      <c r="E15" s="40"/>
      <c r="F15" s="40"/>
      <c r="G15" s="40"/>
      <c r="H15" s="40"/>
      <c r="I15" s="40"/>
    </row>
    <row r="16" spans="1:9" ht="18" x14ac:dyDescent="0.25">
      <c r="A16" s="1"/>
      <c r="B16" s="1"/>
      <c r="C16" s="1"/>
      <c r="D16" s="4"/>
      <c r="E16" s="1"/>
      <c r="F16" s="2"/>
      <c r="G16" s="12"/>
      <c r="H16" s="12"/>
      <c r="I16" s="2"/>
    </row>
    <row r="17" spans="1:9" x14ac:dyDescent="0.25">
      <c r="A17" s="9" t="s">
        <v>0</v>
      </c>
      <c r="B17" s="9" t="s">
        <v>1</v>
      </c>
      <c r="C17" s="9" t="s">
        <v>2</v>
      </c>
      <c r="D17" s="9" t="s">
        <v>10</v>
      </c>
      <c r="E17" s="9" t="s">
        <v>7</v>
      </c>
      <c r="F17" s="10" t="s">
        <v>8</v>
      </c>
      <c r="G17" s="11" t="s">
        <v>28</v>
      </c>
      <c r="H17" s="11" t="s">
        <v>6</v>
      </c>
      <c r="I17" s="10" t="s">
        <v>9</v>
      </c>
    </row>
    <row r="18" spans="1:9" x14ac:dyDescent="0.25">
      <c r="A18" s="5">
        <v>1</v>
      </c>
      <c r="B18" s="5" t="s">
        <v>31</v>
      </c>
      <c r="C18" s="22" t="s">
        <v>36</v>
      </c>
      <c r="D18" s="11">
        <f>SUM('Ashton Brooks'!Q5)</f>
        <v>8</v>
      </c>
      <c r="E18" s="11">
        <f>SUM('Ashton Brooks'!R5)</f>
        <v>1443</v>
      </c>
      <c r="F18" s="10">
        <f>SUM('Ashton Brooks'!S5)</f>
        <v>180.375</v>
      </c>
      <c r="G18" s="11">
        <f>SUM('Ashton Brooks'!T5)</f>
        <v>6</v>
      </c>
      <c r="H18" s="11">
        <f>SUM('Ashton Brooks'!U5)</f>
        <v>15</v>
      </c>
      <c r="I18" s="10">
        <f>SUM('Ashton Brooks'!V5)</f>
        <v>195.375</v>
      </c>
    </row>
    <row r="19" spans="1:9" x14ac:dyDescent="0.25">
      <c r="A19" s="5">
        <v>2</v>
      </c>
      <c r="B19" s="5" t="s">
        <v>31</v>
      </c>
      <c r="C19" s="22" t="s">
        <v>45</v>
      </c>
      <c r="D19" s="11">
        <f>SUM('Kayden Napier'!Q4)</f>
        <v>4</v>
      </c>
      <c r="E19" s="11">
        <f>SUM('Kayden Napier'!R4)</f>
        <v>726</v>
      </c>
      <c r="F19" s="10">
        <f>SUM('Kayden Napier'!S4)</f>
        <v>181.5</v>
      </c>
      <c r="G19" s="11">
        <f>SUM('Kayden Napier'!T4)</f>
        <v>1</v>
      </c>
      <c r="H19" s="11">
        <f>SUM('Kayden Napier'!U4)</f>
        <v>13</v>
      </c>
      <c r="I19" s="10">
        <f>SUM('Kayden Napier'!V4)</f>
        <v>194.5</v>
      </c>
    </row>
    <row r="20" spans="1:9" x14ac:dyDescent="0.25">
      <c r="A20" s="5">
        <v>3</v>
      </c>
      <c r="B20" s="5" t="s">
        <v>31</v>
      </c>
      <c r="C20" s="22" t="s">
        <v>38</v>
      </c>
      <c r="D20" s="11">
        <f>SUM('Lucas Hibbard'!Q4)</f>
        <v>4</v>
      </c>
      <c r="E20" s="11">
        <f>SUM('Lucas Hibbard'!R4)</f>
        <v>648</v>
      </c>
      <c r="F20" s="10">
        <f>SUM('Lucas Hibbard'!S4)</f>
        <v>162</v>
      </c>
      <c r="G20" s="11">
        <f>SUM('Lucas Hibbard'!T4)</f>
        <v>2</v>
      </c>
      <c r="H20" s="11">
        <f>SUM('Lucas Hibbard'!U4)</f>
        <v>11</v>
      </c>
      <c r="I20" s="10">
        <f>SUM('Lucas Hibbard'!V4)</f>
        <v>173</v>
      </c>
    </row>
    <row r="21" spans="1:9" x14ac:dyDescent="0.25">
      <c r="A21" s="5">
        <v>4</v>
      </c>
      <c r="B21" s="5" t="s">
        <v>31</v>
      </c>
      <c r="C21" s="22" t="s">
        <v>32</v>
      </c>
      <c r="D21" s="11">
        <f>SUM('Caden McMillen'!Q6)</f>
        <v>12</v>
      </c>
      <c r="E21" s="11">
        <f>SUM('Caden McMillen'!R6)</f>
        <v>1854</v>
      </c>
      <c r="F21" s="10">
        <f>SUM('Caden McMillen'!S6)</f>
        <v>154.5</v>
      </c>
      <c r="G21" s="11">
        <f>SUM('Caden McMillen'!T6)</f>
        <v>5</v>
      </c>
      <c r="H21" s="11">
        <f>SUM('Caden McMillen'!U6)</f>
        <v>16</v>
      </c>
      <c r="I21" s="10">
        <f>SUM('Caden McMillen'!V6)</f>
        <v>170.5</v>
      </c>
    </row>
    <row r="23" spans="1:9" x14ac:dyDescent="0.25">
      <c r="A23" s="1"/>
      <c r="B23" s="1"/>
      <c r="C23" s="1"/>
      <c r="D23" s="1"/>
      <c r="E23" s="1"/>
      <c r="F23" s="2"/>
      <c r="G23" s="12"/>
      <c r="H23" s="12"/>
      <c r="I23" s="2"/>
    </row>
    <row r="24" spans="1:9" ht="27.75" x14ac:dyDescent="0.2">
      <c r="A24" s="38" t="s">
        <v>15</v>
      </c>
      <c r="B24" s="38"/>
      <c r="C24" s="38"/>
      <c r="D24" s="38"/>
      <c r="E24" s="38"/>
      <c r="F24" s="38"/>
      <c r="G24" s="38"/>
      <c r="H24" s="38"/>
      <c r="I24" s="38"/>
    </row>
    <row r="25" spans="1:9" ht="18.75" x14ac:dyDescent="0.3">
      <c r="A25" s="39" t="s">
        <v>30</v>
      </c>
      <c r="B25" s="40"/>
      <c r="C25" s="40"/>
      <c r="D25" s="40"/>
      <c r="E25" s="40"/>
      <c r="F25" s="40"/>
      <c r="G25" s="40"/>
      <c r="H25" s="40"/>
      <c r="I25" s="40"/>
    </row>
    <row r="26" spans="1:9" x14ac:dyDescent="0.25">
      <c r="A26" s="1"/>
      <c r="B26" s="1"/>
      <c r="C26" s="1"/>
      <c r="D26" s="1"/>
      <c r="E26" s="1"/>
      <c r="F26" s="2"/>
      <c r="G26" s="12"/>
      <c r="H26" s="12"/>
      <c r="I26" s="2"/>
    </row>
    <row r="27" spans="1:9" x14ac:dyDescent="0.25">
      <c r="A27" s="9" t="s">
        <v>0</v>
      </c>
      <c r="B27" s="9" t="s">
        <v>1</v>
      </c>
      <c r="C27" s="9" t="s">
        <v>2</v>
      </c>
      <c r="D27" s="9" t="s">
        <v>10</v>
      </c>
      <c r="E27" s="9" t="s">
        <v>7</v>
      </c>
      <c r="F27" s="10" t="s">
        <v>8</v>
      </c>
      <c r="G27" s="11" t="s">
        <v>28</v>
      </c>
      <c r="H27" s="11" t="s">
        <v>6</v>
      </c>
      <c r="I27" s="10" t="s">
        <v>9</v>
      </c>
    </row>
    <row r="28" spans="1:9" x14ac:dyDescent="0.25">
      <c r="C28" s="8"/>
    </row>
    <row r="29" spans="1:9" x14ac:dyDescent="0.25">
      <c r="A29" s="1"/>
      <c r="B29" s="1"/>
      <c r="C29" s="1"/>
      <c r="D29" s="1"/>
      <c r="E29" s="1"/>
      <c r="F29" s="2"/>
      <c r="G29" s="12"/>
      <c r="H29" s="12"/>
      <c r="I29" s="2"/>
    </row>
    <row r="30" spans="1:9" ht="27.75" x14ac:dyDescent="0.2">
      <c r="A30" s="38" t="s">
        <v>16</v>
      </c>
      <c r="B30" s="38"/>
      <c r="C30" s="38"/>
      <c r="D30" s="38"/>
      <c r="E30" s="38"/>
      <c r="F30" s="38"/>
      <c r="G30" s="38"/>
      <c r="H30" s="38"/>
      <c r="I30" s="38"/>
    </row>
    <row r="31" spans="1:9" ht="18.75" x14ac:dyDescent="0.3">
      <c r="A31" s="39" t="s">
        <v>30</v>
      </c>
      <c r="B31" s="40"/>
      <c r="C31" s="40"/>
      <c r="D31" s="40"/>
      <c r="E31" s="40"/>
      <c r="F31" s="40"/>
      <c r="G31" s="40"/>
      <c r="H31" s="40"/>
      <c r="I31" s="40"/>
    </row>
    <row r="32" spans="1:9" x14ac:dyDescent="0.25">
      <c r="A32" s="1"/>
      <c r="B32" s="1"/>
      <c r="C32" s="1"/>
      <c r="D32" s="1"/>
      <c r="E32" s="1"/>
      <c r="F32" s="2"/>
      <c r="G32" s="12"/>
      <c r="H32" s="12"/>
      <c r="I32" s="2"/>
    </row>
    <row r="33" spans="1:9" x14ac:dyDescent="0.25">
      <c r="A33" s="9" t="s">
        <v>0</v>
      </c>
      <c r="B33" s="9" t="s">
        <v>1</v>
      </c>
      <c r="C33" s="9" t="s">
        <v>2</v>
      </c>
      <c r="D33" s="9" t="s">
        <v>10</v>
      </c>
      <c r="E33" s="9" t="s">
        <v>7</v>
      </c>
      <c r="F33" s="10" t="s">
        <v>8</v>
      </c>
      <c r="G33" s="11" t="s">
        <v>28</v>
      </c>
      <c r="H33" s="11" t="s">
        <v>6</v>
      </c>
      <c r="I33" s="10" t="s">
        <v>9</v>
      </c>
    </row>
    <row r="34" spans="1:9" x14ac:dyDescent="0.25">
      <c r="A34" s="5">
        <v>1</v>
      </c>
      <c r="B34" s="5" t="s">
        <v>40</v>
      </c>
      <c r="C34" s="22" t="s">
        <v>41</v>
      </c>
      <c r="D34" s="11">
        <f>SUM('Cooper Bradley'!Q5)</f>
        <v>10</v>
      </c>
      <c r="E34" s="11">
        <f>SUM('Cooper Bradley'!R5)</f>
        <v>1754</v>
      </c>
      <c r="F34" s="10">
        <f>SUM('Cooper Bradley'!S5)</f>
        <v>175.4</v>
      </c>
      <c r="G34" s="11">
        <f>SUM('Cooper Bradley'!T5)</f>
        <v>2</v>
      </c>
      <c r="H34" s="11">
        <f>SUM('Cooper Bradley'!U5)</f>
        <v>15</v>
      </c>
      <c r="I34" s="10">
        <f>SUM('Cooper Bradley'!V5)</f>
        <v>190.4</v>
      </c>
    </row>
  </sheetData>
  <protectedRanges>
    <protectedRange algorithmName="SHA-512" hashValue="ON39YdpmFHfN9f47KpiRvqrKx0V9+erV1CNkpWzYhW/Qyc6aT8rEyCrvauWSYGZK2ia3o7vd3akF07acHAFpOA==" saltValue="yVW9XmDwTqEnmpSGai0KYg==" spinCount="100000" sqref="C34 C18:C21" name="Range1_8"/>
    <protectedRange algorithmName="SHA-512" hashValue="ON39YdpmFHfN9f47KpiRvqrKx0V9+erV1CNkpWzYhW/Qyc6aT8rEyCrvauWSYGZK2ia3o7vd3akF07acHAFpOA==" saltValue="yVW9XmDwTqEnmpSGai0KYg==" spinCount="100000" sqref="C28" name="Range1_7_3"/>
  </protectedRanges>
  <sortState xmlns:xlrd2="http://schemas.microsoft.com/office/spreadsheetml/2017/richdata2" ref="C18:I21">
    <sortCondition descending="1" ref="I18:I21"/>
  </sortState>
  <mergeCells count="10">
    <mergeCell ref="A24:I24"/>
    <mergeCell ref="A25:I25"/>
    <mergeCell ref="A30:I30"/>
    <mergeCell ref="A31:I31"/>
    <mergeCell ref="A2:I2"/>
    <mergeCell ref="A3:I3"/>
    <mergeCell ref="A8:I8"/>
    <mergeCell ref="A9:I9"/>
    <mergeCell ref="A14:I14"/>
    <mergeCell ref="A15:I15"/>
  </mergeCells>
  <hyperlinks>
    <hyperlink ref="C21" location="'Caden McMillen'!A1" display="Caden McMillen" xr:uid="{22555EC9-107A-4B0A-8684-0199D5A75ACF}"/>
    <hyperlink ref="C18" location="'Ashton Brooks'!A1" display="Ashton Brooks" xr:uid="{D7253FD4-0691-4559-B337-9A90E8136880}"/>
    <hyperlink ref="C20" location="'Lucas Hibbard'!A1" display="Lucas Hibbard" xr:uid="{CD957270-E5D5-4719-A7E9-878C5BC7CD45}"/>
    <hyperlink ref="C34" location="'Cooper Bradley'!A1" display="Cooper Bradley" xr:uid="{B1AF4BA6-2851-4DFB-A8EC-81A1EF56AE9D}"/>
    <hyperlink ref="C19" location="'Kayden Napier'!A1" display="Kayden Napier" xr:uid="{87DE00A0-3DB8-47BB-8744-8B2D7F218D8F}"/>
  </hyperlink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D78319-32A3-401E-9F09-C3E8A33B147E}">
  <dimension ref="A1:X5"/>
  <sheetViews>
    <sheetView workbookViewId="0">
      <selection activeCell="X1" sqref="X1"/>
    </sheetView>
  </sheetViews>
  <sheetFormatPr defaultColWidth="11.140625" defaultRowHeight="15" x14ac:dyDescent="0.25"/>
  <cols>
    <col min="1" max="1" width="12.5703125" customWidth="1"/>
    <col min="2" max="2" width="20" customWidth="1"/>
    <col min="3" max="3" width="11.42578125" customWidth="1"/>
    <col min="4" max="4" width="15" customWidth="1"/>
    <col min="5" max="5" width="5.5703125" bestFit="1" customWidth="1"/>
    <col min="6" max="6" width="2.140625" bestFit="1" customWidth="1"/>
    <col min="7" max="7" width="5.5703125" bestFit="1" customWidth="1"/>
    <col min="8" max="8" width="2.140625" bestFit="1" customWidth="1"/>
    <col min="9" max="9" width="5.5703125" bestFit="1" customWidth="1"/>
    <col min="10" max="10" width="2.140625" bestFit="1" customWidth="1"/>
    <col min="11" max="11" width="5.5703125" bestFit="1" customWidth="1"/>
    <col min="12" max="12" width="2.140625" bestFit="1" customWidth="1"/>
    <col min="13" max="13" width="5.5703125" bestFit="1" customWidth="1"/>
    <col min="14" max="14" width="2.140625" bestFit="1" customWidth="1"/>
    <col min="15" max="15" width="5.5703125" bestFit="1" customWidth="1"/>
    <col min="16" max="16" width="2.140625" bestFit="1" customWidth="1"/>
    <col min="17" max="17" width="6.5703125" bestFit="1" customWidth="1"/>
    <col min="18" max="18" width="7.140625" bestFit="1" customWidth="1"/>
    <col min="19" max="19" width="6.5703125" bestFit="1" customWidth="1"/>
    <col min="20" max="20" width="5.5703125" bestFit="1" customWidth="1"/>
    <col min="21" max="21" width="6.140625" bestFit="1" customWidth="1"/>
    <col min="22" max="22" width="9" bestFit="1" customWidth="1"/>
    <col min="24" max="24" width="17.85546875" bestFit="1" customWidth="1"/>
  </cols>
  <sheetData>
    <row r="1" spans="1:24" x14ac:dyDescent="0.25">
      <c r="A1" s="14" t="s">
        <v>1</v>
      </c>
      <c r="B1" s="15" t="s">
        <v>2</v>
      </c>
      <c r="C1" s="13" t="s">
        <v>3</v>
      </c>
      <c r="D1" s="16" t="s">
        <v>4</v>
      </c>
      <c r="E1" s="17" t="s">
        <v>17</v>
      </c>
      <c r="F1" s="17" t="s">
        <v>18</v>
      </c>
      <c r="G1" s="17" t="s">
        <v>19</v>
      </c>
      <c r="H1" s="17" t="s">
        <v>18</v>
      </c>
      <c r="I1" s="17" t="s">
        <v>20</v>
      </c>
      <c r="J1" s="17" t="s">
        <v>18</v>
      </c>
      <c r="K1" s="17" t="s">
        <v>21</v>
      </c>
      <c r="L1" s="17" t="s">
        <v>18</v>
      </c>
      <c r="M1" s="17" t="s">
        <v>22</v>
      </c>
      <c r="N1" s="17" t="s">
        <v>18</v>
      </c>
      <c r="O1" s="17" t="s">
        <v>23</v>
      </c>
      <c r="P1" s="17" t="s">
        <v>18</v>
      </c>
      <c r="Q1" s="18" t="s">
        <v>24</v>
      </c>
      <c r="R1" s="19" t="s">
        <v>25</v>
      </c>
      <c r="S1" s="20" t="s">
        <v>5</v>
      </c>
      <c r="T1" s="20" t="s">
        <v>26</v>
      </c>
      <c r="U1" s="19" t="s">
        <v>6</v>
      </c>
      <c r="V1" s="20" t="s">
        <v>27</v>
      </c>
      <c r="X1" s="21" t="s">
        <v>29</v>
      </c>
    </row>
    <row r="2" spans="1:24" x14ac:dyDescent="0.25">
      <c r="A2" s="26" t="s">
        <v>33</v>
      </c>
      <c r="B2" s="27" t="s">
        <v>36</v>
      </c>
      <c r="C2" s="28">
        <v>45763</v>
      </c>
      <c r="D2" s="29" t="s">
        <v>37</v>
      </c>
      <c r="E2" s="30">
        <v>182</v>
      </c>
      <c r="F2" s="31">
        <v>1</v>
      </c>
      <c r="G2" s="30">
        <v>175</v>
      </c>
      <c r="H2" s="31">
        <v>1</v>
      </c>
      <c r="I2" s="30">
        <v>181</v>
      </c>
      <c r="J2" s="31"/>
      <c r="K2" s="30">
        <v>180</v>
      </c>
      <c r="L2" s="31"/>
      <c r="M2" s="30"/>
      <c r="N2" s="31"/>
      <c r="O2" s="30"/>
      <c r="P2" s="31"/>
      <c r="Q2" s="32">
        <v>4</v>
      </c>
      <c r="R2" s="32">
        <v>718</v>
      </c>
      <c r="S2" s="33">
        <v>179.5</v>
      </c>
      <c r="T2" s="34">
        <v>2</v>
      </c>
      <c r="U2" s="35">
        <v>2</v>
      </c>
      <c r="V2" s="36">
        <v>181.5</v>
      </c>
    </row>
    <row r="3" spans="1:24" x14ac:dyDescent="0.25">
      <c r="A3" s="26" t="s">
        <v>33</v>
      </c>
      <c r="B3" s="27" t="s">
        <v>36</v>
      </c>
      <c r="C3" s="28">
        <v>45840</v>
      </c>
      <c r="D3" s="29" t="s">
        <v>37</v>
      </c>
      <c r="E3" s="30">
        <v>185</v>
      </c>
      <c r="F3" s="31">
        <v>1</v>
      </c>
      <c r="G3" s="30">
        <v>174</v>
      </c>
      <c r="H3" s="31">
        <v>1</v>
      </c>
      <c r="I3" s="30">
        <v>186</v>
      </c>
      <c r="J3" s="31">
        <v>2</v>
      </c>
      <c r="K3" s="30">
        <v>180</v>
      </c>
      <c r="L3" s="31"/>
      <c r="M3" s="30"/>
      <c r="N3" s="31"/>
      <c r="O3" s="30"/>
      <c r="P3" s="31"/>
      <c r="Q3" s="32">
        <v>4</v>
      </c>
      <c r="R3" s="32">
        <v>725</v>
      </c>
      <c r="S3" s="33">
        <v>181.25</v>
      </c>
      <c r="T3" s="34">
        <v>4</v>
      </c>
      <c r="U3" s="35">
        <v>13</v>
      </c>
      <c r="V3" s="36">
        <v>194.25</v>
      </c>
    </row>
    <row r="5" spans="1:24" x14ac:dyDescent="0.25">
      <c r="Q5" s="23">
        <f>SUM(Q2:Q4)</f>
        <v>8</v>
      </c>
      <c r="R5" s="23">
        <f>SUM(R2:R4)</f>
        <v>1443</v>
      </c>
      <c r="S5" s="24">
        <f>SUM(R5/Q5)</f>
        <v>180.375</v>
      </c>
      <c r="T5" s="23">
        <f>SUM(T2:T4)</f>
        <v>6</v>
      </c>
      <c r="U5" s="23">
        <f>SUM(U2:U4)</f>
        <v>15</v>
      </c>
      <c r="V5" s="25">
        <f>SUM(S5+U5)</f>
        <v>195.375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_1_1"/>
  </protectedRanges>
  <hyperlinks>
    <hyperlink ref="X1" location="'Kentucky 2025'!A1" display="Return to Rankings" xr:uid="{716A20B2-21D6-42D4-A32D-08441CF9DA90}"/>
  </hyperlinks>
  <pageMargins left="0.7" right="0.7" top="0.75" bottom="0.75" header="0.3" footer="0.3"/>
  <pageSetup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4194CE-E325-4EE0-85D0-A6C6FB4BA50A}">
  <dimension ref="A1:X6"/>
  <sheetViews>
    <sheetView workbookViewId="0">
      <selection activeCell="X1" sqref="X1"/>
    </sheetView>
  </sheetViews>
  <sheetFormatPr defaultColWidth="11.140625" defaultRowHeight="15" x14ac:dyDescent="0.25"/>
  <cols>
    <col min="1" max="1" width="12.5703125" customWidth="1"/>
    <col min="2" max="2" width="20" customWidth="1"/>
    <col min="3" max="3" width="11.42578125" customWidth="1"/>
    <col min="4" max="4" width="15" customWidth="1"/>
    <col min="5" max="5" width="5.5703125" bestFit="1" customWidth="1"/>
    <col min="6" max="6" width="2.140625" bestFit="1" customWidth="1"/>
    <col min="7" max="7" width="5.5703125" bestFit="1" customWidth="1"/>
    <col min="8" max="8" width="2.140625" bestFit="1" customWidth="1"/>
    <col min="9" max="9" width="5.5703125" bestFit="1" customWidth="1"/>
    <col min="10" max="10" width="2.140625" bestFit="1" customWidth="1"/>
    <col min="11" max="11" width="5.5703125" bestFit="1" customWidth="1"/>
    <col min="12" max="12" width="2.140625" bestFit="1" customWidth="1"/>
    <col min="13" max="13" width="5.5703125" bestFit="1" customWidth="1"/>
    <col min="14" max="14" width="2.140625" bestFit="1" customWidth="1"/>
    <col min="15" max="15" width="5.5703125" bestFit="1" customWidth="1"/>
    <col min="16" max="16" width="2.140625" bestFit="1" customWidth="1"/>
    <col min="17" max="17" width="6.5703125" bestFit="1" customWidth="1"/>
    <col min="18" max="18" width="7.140625" bestFit="1" customWidth="1"/>
    <col min="19" max="19" width="6.5703125" bestFit="1" customWidth="1"/>
    <col min="20" max="20" width="5.5703125" bestFit="1" customWidth="1"/>
    <col min="21" max="21" width="6.140625" bestFit="1" customWidth="1"/>
    <col min="22" max="22" width="9" bestFit="1" customWidth="1"/>
    <col min="24" max="24" width="17.85546875" bestFit="1" customWidth="1"/>
  </cols>
  <sheetData>
    <row r="1" spans="1:24" x14ac:dyDescent="0.25">
      <c r="A1" s="14" t="s">
        <v>1</v>
      </c>
      <c r="B1" s="15" t="s">
        <v>2</v>
      </c>
      <c r="C1" s="13" t="s">
        <v>3</v>
      </c>
      <c r="D1" s="16" t="s">
        <v>4</v>
      </c>
      <c r="E1" s="17" t="s">
        <v>17</v>
      </c>
      <c r="F1" s="17" t="s">
        <v>18</v>
      </c>
      <c r="G1" s="17" t="s">
        <v>19</v>
      </c>
      <c r="H1" s="17" t="s">
        <v>18</v>
      </c>
      <c r="I1" s="17" t="s">
        <v>20</v>
      </c>
      <c r="J1" s="17" t="s">
        <v>18</v>
      </c>
      <c r="K1" s="17" t="s">
        <v>21</v>
      </c>
      <c r="L1" s="17" t="s">
        <v>18</v>
      </c>
      <c r="M1" s="17" t="s">
        <v>22</v>
      </c>
      <c r="N1" s="17" t="s">
        <v>18</v>
      </c>
      <c r="O1" s="17" t="s">
        <v>23</v>
      </c>
      <c r="P1" s="17" t="s">
        <v>18</v>
      </c>
      <c r="Q1" s="18" t="s">
        <v>24</v>
      </c>
      <c r="R1" s="19" t="s">
        <v>25</v>
      </c>
      <c r="S1" s="20" t="s">
        <v>5</v>
      </c>
      <c r="T1" s="20" t="s">
        <v>26</v>
      </c>
      <c r="U1" s="19" t="s">
        <v>6</v>
      </c>
      <c r="V1" s="20" t="s">
        <v>27</v>
      </c>
      <c r="X1" s="21" t="s">
        <v>29</v>
      </c>
    </row>
    <row r="2" spans="1:24" x14ac:dyDescent="0.25">
      <c r="A2" s="26" t="s">
        <v>33</v>
      </c>
      <c r="B2" s="27" t="s">
        <v>34</v>
      </c>
      <c r="C2" s="28">
        <v>45745</v>
      </c>
      <c r="D2" s="29" t="s">
        <v>35</v>
      </c>
      <c r="E2" s="30">
        <v>138</v>
      </c>
      <c r="F2" s="31">
        <v>0</v>
      </c>
      <c r="G2" s="30">
        <v>150</v>
      </c>
      <c r="H2" s="31">
        <v>0</v>
      </c>
      <c r="I2" s="30">
        <v>153</v>
      </c>
      <c r="J2" s="31">
        <v>0</v>
      </c>
      <c r="K2" s="30">
        <v>163</v>
      </c>
      <c r="L2" s="31">
        <v>1</v>
      </c>
      <c r="M2" s="30"/>
      <c r="N2" s="31"/>
      <c r="O2" s="30"/>
      <c r="P2" s="31"/>
      <c r="Q2" s="32">
        <v>4</v>
      </c>
      <c r="R2" s="32">
        <v>604</v>
      </c>
      <c r="S2" s="33">
        <v>151</v>
      </c>
      <c r="T2" s="34">
        <v>1</v>
      </c>
      <c r="U2" s="35">
        <v>5</v>
      </c>
      <c r="V2" s="36">
        <v>164</v>
      </c>
    </row>
    <row r="3" spans="1:24" x14ac:dyDescent="0.25">
      <c r="A3" s="26" t="s">
        <v>33</v>
      </c>
      <c r="B3" s="27" t="s">
        <v>34</v>
      </c>
      <c r="C3" s="28">
        <v>45766</v>
      </c>
      <c r="D3" s="29" t="s">
        <v>35</v>
      </c>
      <c r="E3" s="30">
        <v>166</v>
      </c>
      <c r="F3" s="31">
        <v>1</v>
      </c>
      <c r="G3" s="30">
        <v>167</v>
      </c>
      <c r="H3" s="31">
        <v>1</v>
      </c>
      <c r="I3" s="30">
        <v>129</v>
      </c>
      <c r="J3" s="31">
        <v>0</v>
      </c>
      <c r="K3" s="30">
        <v>147</v>
      </c>
      <c r="L3" s="31">
        <v>0</v>
      </c>
      <c r="M3" s="30"/>
      <c r="N3" s="31"/>
      <c r="O3" s="30"/>
      <c r="P3" s="31"/>
      <c r="Q3" s="32">
        <v>4</v>
      </c>
      <c r="R3" s="32">
        <v>609</v>
      </c>
      <c r="S3" s="33">
        <v>152.25</v>
      </c>
      <c r="T3" s="34">
        <v>2</v>
      </c>
      <c r="U3" s="35">
        <v>6</v>
      </c>
      <c r="V3" s="36">
        <v>158.25</v>
      </c>
    </row>
    <row r="4" spans="1:24" x14ac:dyDescent="0.25">
      <c r="A4" s="26" t="s">
        <v>33</v>
      </c>
      <c r="B4" s="27" t="s">
        <v>34</v>
      </c>
      <c r="C4" s="28">
        <v>45808</v>
      </c>
      <c r="D4" s="29" t="s">
        <v>35</v>
      </c>
      <c r="E4" s="37">
        <v>155</v>
      </c>
      <c r="F4" s="30">
        <v>0</v>
      </c>
      <c r="G4" s="37">
        <v>151</v>
      </c>
      <c r="H4" s="30">
        <v>0</v>
      </c>
      <c r="I4" s="30">
        <v>152</v>
      </c>
      <c r="J4" s="30">
        <v>0</v>
      </c>
      <c r="K4" s="30">
        <v>183</v>
      </c>
      <c r="L4" s="30">
        <v>2</v>
      </c>
      <c r="M4" s="30"/>
      <c r="N4" s="31"/>
      <c r="O4" s="30"/>
      <c r="P4" s="31"/>
      <c r="Q4" s="32">
        <v>4</v>
      </c>
      <c r="R4" s="32">
        <v>641</v>
      </c>
      <c r="S4" s="33">
        <v>160.25</v>
      </c>
      <c r="T4" s="34">
        <v>2</v>
      </c>
      <c r="U4" s="35">
        <v>5</v>
      </c>
      <c r="V4" s="36">
        <v>165.25</v>
      </c>
    </row>
    <row r="6" spans="1:24" x14ac:dyDescent="0.25">
      <c r="Q6" s="23">
        <f>SUM(Q2:Q5)</f>
        <v>12</v>
      </c>
      <c r="R6" s="23">
        <f>SUM(R2:R5)</f>
        <v>1854</v>
      </c>
      <c r="S6" s="24">
        <f>SUM(R6/Q6)</f>
        <v>154.5</v>
      </c>
      <c r="T6" s="23">
        <f>SUM(T2:T5)</f>
        <v>5</v>
      </c>
      <c r="U6" s="23">
        <f>SUM(U2:U5)</f>
        <v>16</v>
      </c>
      <c r="V6" s="25">
        <f>SUM(S6+U6)</f>
        <v>170.5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_1_1"/>
  </protectedRanges>
  <hyperlinks>
    <hyperlink ref="X1" location="'Kentucky 2025'!A1" display="Return to Rankings" xr:uid="{A5466C4C-378C-4B5E-81CF-37890EB9EA82}"/>
  </hyperlinks>
  <pageMargins left="0.7" right="0.7" top="0.75" bottom="0.75" header="0.3" footer="0.3"/>
  <pageSetup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98B3AD-2578-45E7-A17C-E4CB74F9C576}">
  <dimension ref="A1:X5"/>
  <sheetViews>
    <sheetView workbookViewId="0">
      <selection activeCell="X1" sqref="X1"/>
    </sheetView>
  </sheetViews>
  <sheetFormatPr defaultColWidth="11.140625" defaultRowHeight="15" x14ac:dyDescent="0.25"/>
  <cols>
    <col min="1" max="1" width="12.5703125" customWidth="1"/>
    <col min="2" max="2" width="20" customWidth="1"/>
    <col min="3" max="3" width="11.42578125" customWidth="1"/>
    <col min="4" max="4" width="15" customWidth="1"/>
    <col min="5" max="5" width="5.5703125" bestFit="1" customWidth="1"/>
    <col min="6" max="6" width="2.140625" bestFit="1" customWidth="1"/>
    <col min="7" max="7" width="5.5703125" bestFit="1" customWidth="1"/>
    <col min="8" max="8" width="2.140625" bestFit="1" customWidth="1"/>
    <col min="9" max="9" width="5.5703125" bestFit="1" customWidth="1"/>
    <col min="10" max="10" width="2.140625" bestFit="1" customWidth="1"/>
    <col min="11" max="11" width="5.5703125" bestFit="1" customWidth="1"/>
    <col min="12" max="12" width="2.140625" bestFit="1" customWidth="1"/>
    <col min="13" max="13" width="5.5703125" bestFit="1" customWidth="1"/>
    <col min="14" max="14" width="2.140625" bestFit="1" customWidth="1"/>
    <col min="15" max="15" width="5.5703125" bestFit="1" customWidth="1"/>
    <col min="16" max="16" width="2.140625" bestFit="1" customWidth="1"/>
    <col min="17" max="17" width="6.5703125" bestFit="1" customWidth="1"/>
    <col min="18" max="18" width="7.140625" bestFit="1" customWidth="1"/>
    <col min="19" max="19" width="6.5703125" bestFit="1" customWidth="1"/>
    <col min="20" max="20" width="5.5703125" bestFit="1" customWidth="1"/>
    <col min="21" max="21" width="6.140625" bestFit="1" customWidth="1"/>
    <col min="22" max="22" width="9" bestFit="1" customWidth="1"/>
    <col min="24" max="24" width="17.85546875" bestFit="1" customWidth="1"/>
  </cols>
  <sheetData>
    <row r="1" spans="1:24" x14ac:dyDescent="0.25">
      <c r="A1" s="14" t="s">
        <v>1</v>
      </c>
      <c r="B1" s="15" t="s">
        <v>2</v>
      </c>
      <c r="C1" s="13" t="s">
        <v>3</v>
      </c>
      <c r="D1" s="16" t="s">
        <v>4</v>
      </c>
      <c r="E1" s="17" t="s">
        <v>17</v>
      </c>
      <c r="F1" s="17" t="s">
        <v>18</v>
      </c>
      <c r="G1" s="17" t="s">
        <v>19</v>
      </c>
      <c r="H1" s="17" t="s">
        <v>18</v>
      </c>
      <c r="I1" s="17" t="s">
        <v>20</v>
      </c>
      <c r="J1" s="17" t="s">
        <v>18</v>
      </c>
      <c r="K1" s="17" t="s">
        <v>21</v>
      </c>
      <c r="L1" s="17" t="s">
        <v>18</v>
      </c>
      <c r="M1" s="17" t="s">
        <v>22</v>
      </c>
      <c r="N1" s="17" t="s">
        <v>18</v>
      </c>
      <c r="O1" s="17" t="s">
        <v>23</v>
      </c>
      <c r="P1" s="17" t="s">
        <v>18</v>
      </c>
      <c r="Q1" s="18" t="s">
        <v>24</v>
      </c>
      <c r="R1" s="19" t="s">
        <v>25</v>
      </c>
      <c r="S1" s="20" t="s">
        <v>5</v>
      </c>
      <c r="T1" s="20" t="s">
        <v>26</v>
      </c>
      <c r="U1" s="19" t="s">
        <v>6</v>
      </c>
      <c r="V1" s="20" t="s">
        <v>27</v>
      </c>
      <c r="X1" s="21" t="s">
        <v>29</v>
      </c>
    </row>
    <row r="2" spans="1:24" x14ac:dyDescent="0.25">
      <c r="A2" s="26" t="s">
        <v>42</v>
      </c>
      <c r="B2" s="27" t="s">
        <v>41</v>
      </c>
      <c r="C2" s="28">
        <v>45787</v>
      </c>
      <c r="D2" s="29" t="s">
        <v>37</v>
      </c>
      <c r="E2" s="30">
        <v>184</v>
      </c>
      <c r="F2" s="31"/>
      <c r="G2" s="30">
        <v>174</v>
      </c>
      <c r="H2" s="31"/>
      <c r="I2" s="30">
        <v>180</v>
      </c>
      <c r="J2" s="31"/>
      <c r="K2" s="30">
        <v>187</v>
      </c>
      <c r="L2" s="31"/>
      <c r="M2" s="30"/>
      <c r="N2" s="31"/>
      <c r="O2" s="30"/>
      <c r="P2" s="31"/>
      <c r="Q2" s="32">
        <v>4</v>
      </c>
      <c r="R2" s="32">
        <v>725</v>
      </c>
      <c r="S2" s="33">
        <v>181.25</v>
      </c>
      <c r="T2" s="34">
        <v>0</v>
      </c>
      <c r="U2" s="35">
        <v>5</v>
      </c>
      <c r="V2" s="36">
        <v>186.25</v>
      </c>
    </row>
    <row r="3" spans="1:24" x14ac:dyDescent="0.25">
      <c r="A3" s="26" t="s">
        <v>42</v>
      </c>
      <c r="B3" s="27" t="s">
        <v>43</v>
      </c>
      <c r="C3" s="28">
        <v>45844</v>
      </c>
      <c r="D3" s="29" t="s">
        <v>44</v>
      </c>
      <c r="E3" s="30">
        <v>165</v>
      </c>
      <c r="F3" s="31">
        <v>0</v>
      </c>
      <c r="G3" s="30">
        <v>183</v>
      </c>
      <c r="H3" s="31">
        <v>1</v>
      </c>
      <c r="I3" s="30">
        <v>167</v>
      </c>
      <c r="J3" s="31">
        <v>0</v>
      </c>
      <c r="K3" s="30">
        <v>174</v>
      </c>
      <c r="L3" s="31">
        <v>0</v>
      </c>
      <c r="M3" s="30">
        <v>168</v>
      </c>
      <c r="N3" s="31">
        <v>0</v>
      </c>
      <c r="O3" s="30">
        <v>172</v>
      </c>
      <c r="P3" s="31">
        <v>1</v>
      </c>
      <c r="Q3" s="32">
        <v>6</v>
      </c>
      <c r="R3" s="32">
        <v>1029</v>
      </c>
      <c r="S3" s="33">
        <v>171.5</v>
      </c>
      <c r="T3" s="34">
        <v>2</v>
      </c>
      <c r="U3" s="35">
        <v>10</v>
      </c>
      <c r="V3" s="36">
        <v>181.5</v>
      </c>
    </row>
    <row r="5" spans="1:24" x14ac:dyDescent="0.25">
      <c r="Q5" s="23">
        <f>SUM(Q2:Q4)</f>
        <v>10</v>
      </c>
      <c r="R5" s="23">
        <f>SUM(R2:R4)</f>
        <v>1754</v>
      </c>
      <c r="S5" s="24">
        <f>SUM(R5/Q5)</f>
        <v>175.4</v>
      </c>
      <c r="T5" s="23">
        <f>SUM(T2:T4)</f>
        <v>2</v>
      </c>
      <c r="U5" s="23">
        <f>SUM(U2:U4)</f>
        <v>15</v>
      </c>
      <c r="V5" s="25">
        <f>SUM(S5+U5)</f>
        <v>190.4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_1_1"/>
  </protectedRanges>
  <hyperlinks>
    <hyperlink ref="X1" location="'Kentucky 2025'!A1" display="Return to Rankings" xr:uid="{B307F179-13FA-4765-AF10-819DE1882369}"/>
  </hyperlinks>
  <pageMargins left="0.7" right="0.7" top="0.75" bottom="0.75" header="0.3" footer="0.3"/>
  <pageSetup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A2D34D-9677-4E0D-BF1B-B71BB66565E7}">
  <dimension ref="A1:X4"/>
  <sheetViews>
    <sheetView workbookViewId="0">
      <selection activeCell="X1" sqref="X1"/>
    </sheetView>
  </sheetViews>
  <sheetFormatPr defaultColWidth="11.140625" defaultRowHeight="15" x14ac:dyDescent="0.25"/>
  <cols>
    <col min="1" max="1" width="12.5703125" customWidth="1"/>
    <col min="2" max="2" width="20" customWidth="1"/>
    <col min="3" max="3" width="11.42578125" customWidth="1"/>
    <col min="4" max="4" width="15" customWidth="1"/>
    <col min="5" max="5" width="5.5703125" bestFit="1" customWidth="1"/>
    <col min="6" max="6" width="2.140625" bestFit="1" customWidth="1"/>
    <col min="7" max="7" width="5.5703125" bestFit="1" customWidth="1"/>
    <col min="8" max="8" width="2.140625" bestFit="1" customWidth="1"/>
    <col min="9" max="9" width="5.5703125" bestFit="1" customWidth="1"/>
    <col min="10" max="10" width="2.140625" bestFit="1" customWidth="1"/>
    <col min="11" max="11" width="5.5703125" bestFit="1" customWidth="1"/>
    <col min="12" max="12" width="2.140625" bestFit="1" customWidth="1"/>
    <col min="13" max="13" width="5.5703125" bestFit="1" customWidth="1"/>
    <col min="14" max="14" width="2.140625" bestFit="1" customWidth="1"/>
    <col min="15" max="15" width="5.5703125" bestFit="1" customWidth="1"/>
    <col min="16" max="16" width="2.140625" bestFit="1" customWidth="1"/>
    <col min="17" max="17" width="6.5703125" bestFit="1" customWidth="1"/>
    <col min="18" max="18" width="7.140625" bestFit="1" customWidth="1"/>
    <col min="19" max="19" width="6.5703125" bestFit="1" customWidth="1"/>
    <col min="20" max="20" width="5.5703125" bestFit="1" customWidth="1"/>
    <col min="21" max="21" width="6.140625" bestFit="1" customWidth="1"/>
    <col min="22" max="22" width="9" bestFit="1" customWidth="1"/>
    <col min="24" max="24" width="17.85546875" bestFit="1" customWidth="1"/>
  </cols>
  <sheetData>
    <row r="1" spans="1:24" x14ac:dyDescent="0.25">
      <c r="A1" s="14" t="s">
        <v>1</v>
      </c>
      <c r="B1" s="15" t="s">
        <v>2</v>
      </c>
      <c r="C1" s="13" t="s">
        <v>3</v>
      </c>
      <c r="D1" s="16" t="s">
        <v>4</v>
      </c>
      <c r="E1" s="17" t="s">
        <v>17</v>
      </c>
      <c r="F1" s="17" t="s">
        <v>18</v>
      </c>
      <c r="G1" s="17" t="s">
        <v>19</v>
      </c>
      <c r="H1" s="17" t="s">
        <v>18</v>
      </c>
      <c r="I1" s="17" t="s">
        <v>20</v>
      </c>
      <c r="J1" s="17" t="s">
        <v>18</v>
      </c>
      <c r="K1" s="17" t="s">
        <v>21</v>
      </c>
      <c r="L1" s="17" t="s">
        <v>18</v>
      </c>
      <c r="M1" s="17" t="s">
        <v>22</v>
      </c>
      <c r="N1" s="17" t="s">
        <v>18</v>
      </c>
      <c r="O1" s="17" t="s">
        <v>23</v>
      </c>
      <c r="P1" s="17" t="s">
        <v>18</v>
      </c>
      <c r="Q1" s="18" t="s">
        <v>24</v>
      </c>
      <c r="R1" s="19" t="s">
        <v>25</v>
      </c>
      <c r="S1" s="20" t="s">
        <v>5</v>
      </c>
      <c r="T1" s="20" t="s">
        <v>26</v>
      </c>
      <c r="U1" s="19" t="s">
        <v>6</v>
      </c>
      <c r="V1" s="20" t="s">
        <v>27</v>
      </c>
      <c r="X1" s="21" t="s">
        <v>29</v>
      </c>
    </row>
    <row r="2" spans="1:24" x14ac:dyDescent="0.25">
      <c r="A2" s="42" t="s">
        <v>33</v>
      </c>
      <c r="B2" s="43" t="s">
        <v>45</v>
      </c>
      <c r="C2" s="44">
        <v>45847</v>
      </c>
      <c r="D2" s="45" t="s">
        <v>37</v>
      </c>
      <c r="E2" s="46">
        <v>189</v>
      </c>
      <c r="F2" s="47">
        <v>1</v>
      </c>
      <c r="G2" s="46">
        <v>175</v>
      </c>
      <c r="H2" s="47"/>
      <c r="I2" s="46">
        <v>181</v>
      </c>
      <c r="J2" s="47"/>
      <c r="K2" s="46">
        <v>181</v>
      </c>
      <c r="L2" s="47"/>
      <c r="M2" s="46"/>
      <c r="N2" s="47"/>
      <c r="O2" s="46"/>
      <c r="P2" s="47"/>
      <c r="Q2" s="48">
        <v>4</v>
      </c>
      <c r="R2" s="48">
        <v>726</v>
      </c>
      <c r="S2" s="49">
        <v>181.5</v>
      </c>
      <c r="T2" s="50">
        <v>1</v>
      </c>
      <c r="U2" s="51">
        <v>13</v>
      </c>
      <c r="V2" s="52">
        <v>194.5</v>
      </c>
    </row>
    <row r="4" spans="1:24" x14ac:dyDescent="0.25">
      <c r="Q4" s="23">
        <f>SUM(Q2:Q3)</f>
        <v>4</v>
      </c>
      <c r="R4" s="23">
        <f>SUM(R2:R3)</f>
        <v>726</v>
      </c>
      <c r="S4" s="24">
        <f>SUM(R4/Q4)</f>
        <v>181.5</v>
      </c>
      <c r="T4" s="23">
        <f>SUM(T2:T3)</f>
        <v>1</v>
      </c>
      <c r="U4" s="23">
        <f>SUM(U2:U3)</f>
        <v>13</v>
      </c>
      <c r="V4" s="25">
        <f>SUM(S4+U4)</f>
        <v>194.5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_1_1"/>
  </protectedRanges>
  <hyperlinks>
    <hyperlink ref="X1" location="'Kentucky 2025'!A1" display="Return to Rankings" xr:uid="{BBCB68B3-9E19-403D-8E96-9EB2EFD449B0}"/>
  </hyperlinks>
  <pageMargins left="0.7" right="0.7" top="0.75" bottom="0.75" header="0.3" footer="0.3"/>
  <pageSetup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7A7FEE-4144-4DDC-AA4C-546B83832C54}">
  <dimension ref="A1:X4"/>
  <sheetViews>
    <sheetView workbookViewId="0"/>
  </sheetViews>
  <sheetFormatPr defaultColWidth="11.140625" defaultRowHeight="15" x14ac:dyDescent="0.25"/>
  <cols>
    <col min="1" max="1" width="12.5703125" customWidth="1"/>
    <col min="2" max="2" width="20" customWidth="1"/>
    <col min="3" max="3" width="11.42578125" customWidth="1"/>
    <col min="4" max="4" width="15" customWidth="1"/>
    <col min="5" max="5" width="5.5703125" bestFit="1" customWidth="1"/>
    <col min="6" max="6" width="2.140625" bestFit="1" customWidth="1"/>
    <col min="7" max="7" width="5.5703125" bestFit="1" customWidth="1"/>
    <col min="8" max="8" width="2.140625" bestFit="1" customWidth="1"/>
    <col min="9" max="9" width="5.5703125" bestFit="1" customWidth="1"/>
    <col min="10" max="10" width="2.140625" bestFit="1" customWidth="1"/>
    <col min="11" max="11" width="5.5703125" bestFit="1" customWidth="1"/>
    <col min="12" max="12" width="2.140625" bestFit="1" customWidth="1"/>
    <col min="13" max="13" width="5.5703125" bestFit="1" customWidth="1"/>
    <col min="14" max="14" width="2.140625" bestFit="1" customWidth="1"/>
    <col min="15" max="15" width="5.5703125" bestFit="1" customWidth="1"/>
    <col min="16" max="16" width="2.140625" bestFit="1" customWidth="1"/>
    <col min="17" max="17" width="6.5703125" bestFit="1" customWidth="1"/>
    <col min="18" max="18" width="7.140625" bestFit="1" customWidth="1"/>
    <col min="19" max="19" width="6.5703125" bestFit="1" customWidth="1"/>
    <col min="20" max="20" width="5.5703125" bestFit="1" customWidth="1"/>
    <col min="21" max="21" width="6.140625" bestFit="1" customWidth="1"/>
    <col min="22" max="22" width="9" bestFit="1" customWidth="1"/>
    <col min="24" max="24" width="17.85546875" bestFit="1" customWidth="1"/>
  </cols>
  <sheetData>
    <row r="1" spans="1:24" x14ac:dyDescent="0.25">
      <c r="A1" s="14" t="s">
        <v>1</v>
      </c>
      <c r="B1" s="15" t="s">
        <v>2</v>
      </c>
      <c r="C1" s="13" t="s">
        <v>3</v>
      </c>
      <c r="D1" s="16" t="s">
        <v>4</v>
      </c>
      <c r="E1" s="17" t="s">
        <v>17</v>
      </c>
      <c r="F1" s="17" t="s">
        <v>18</v>
      </c>
      <c r="G1" s="17" t="s">
        <v>19</v>
      </c>
      <c r="H1" s="17" t="s">
        <v>18</v>
      </c>
      <c r="I1" s="17" t="s">
        <v>20</v>
      </c>
      <c r="J1" s="17" t="s">
        <v>18</v>
      </c>
      <c r="K1" s="17" t="s">
        <v>21</v>
      </c>
      <c r="L1" s="17" t="s">
        <v>18</v>
      </c>
      <c r="M1" s="17" t="s">
        <v>22</v>
      </c>
      <c r="N1" s="17" t="s">
        <v>18</v>
      </c>
      <c r="O1" s="17" t="s">
        <v>23</v>
      </c>
      <c r="P1" s="17" t="s">
        <v>18</v>
      </c>
      <c r="Q1" s="18" t="s">
        <v>24</v>
      </c>
      <c r="R1" s="19" t="s">
        <v>25</v>
      </c>
      <c r="S1" s="20" t="s">
        <v>5</v>
      </c>
      <c r="T1" s="20" t="s">
        <v>26</v>
      </c>
      <c r="U1" s="19" t="s">
        <v>6</v>
      </c>
      <c r="V1" s="20" t="s">
        <v>27</v>
      </c>
      <c r="X1" s="21" t="s">
        <v>29</v>
      </c>
    </row>
    <row r="2" spans="1:24" x14ac:dyDescent="0.25">
      <c r="A2" s="26" t="s">
        <v>33</v>
      </c>
      <c r="B2" s="27" t="s">
        <v>39</v>
      </c>
      <c r="C2" s="28">
        <v>45766</v>
      </c>
      <c r="D2" s="29" t="s">
        <v>35</v>
      </c>
      <c r="E2" s="30">
        <v>168</v>
      </c>
      <c r="F2" s="31">
        <v>1</v>
      </c>
      <c r="G2" s="30">
        <v>166</v>
      </c>
      <c r="H2" s="31">
        <v>0</v>
      </c>
      <c r="I2" s="30">
        <v>160</v>
      </c>
      <c r="J2" s="31">
        <v>1</v>
      </c>
      <c r="K2" s="30">
        <v>154</v>
      </c>
      <c r="L2" s="31">
        <v>0</v>
      </c>
      <c r="M2" s="30"/>
      <c r="N2" s="31"/>
      <c r="O2" s="30"/>
      <c r="P2" s="31"/>
      <c r="Q2" s="32">
        <v>4</v>
      </c>
      <c r="R2" s="32">
        <v>648</v>
      </c>
      <c r="S2" s="33">
        <v>162</v>
      </c>
      <c r="T2" s="34">
        <v>2</v>
      </c>
      <c r="U2" s="35">
        <v>11</v>
      </c>
      <c r="V2" s="36">
        <v>173</v>
      </c>
    </row>
    <row r="4" spans="1:24" x14ac:dyDescent="0.25">
      <c r="Q4" s="23">
        <f>SUM(Q2:Q3)</f>
        <v>4</v>
      </c>
      <c r="R4" s="23">
        <f>SUM(R2:R3)</f>
        <v>648</v>
      </c>
      <c r="S4" s="24">
        <f>SUM(R4/Q4)</f>
        <v>162</v>
      </c>
      <c r="T4" s="23">
        <f>SUM(T2:T3)</f>
        <v>2</v>
      </c>
      <c r="U4" s="23">
        <f>SUM(U2:U3)</f>
        <v>11</v>
      </c>
      <c r="V4" s="25">
        <f>SUM(S4+U4)</f>
        <v>173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_1_1"/>
  </protectedRanges>
  <hyperlinks>
    <hyperlink ref="X1" location="'Kentucky 2025'!A1" display="Return to Rankings" xr:uid="{F892F2E9-168A-4F39-805D-4B8AF2138E45}"/>
  </hyperlinks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Kentucky 2025</vt:lpstr>
      <vt:lpstr>Ashton Brooks</vt:lpstr>
      <vt:lpstr>Caden McMillen</vt:lpstr>
      <vt:lpstr>Cooper Bradley</vt:lpstr>
      <vt:lpstr>Kayden Napier</vt:lpstr>
      <vt:lpstr>Lucas Hibbard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lisa chacon</dc:creator>
  <cp:lastModifiedBy>Jerry Willeford</cp:lastModifiedBy>
  <dcterms:created xsi:type="dcterms:W3CDTF">2020-01-30T01:18:37Z</dcterms:created>
  <dcterms:modified xsi:type="dcterms:W3CDTF">2025-07-10T01:30:42Z</dcterms:modified>
</cp:coreProperties>
</file>