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South Carolina 2022\"/>
    </mc:Choice>
  </mc:AlternateContent>
  <xr:revisionPtr revIDLastSave="0" documentId="13_ncr:1_{06AA8A02-DA7A-4F33-ABF2-BB3BCDB3581B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South Carolina Youth 2022" sheetId="1" r:id="rId1"/>
    <sheet name="Charlie Fortson" sheetId="131" r:id="rId2"/>
    <sheet name="Cooper McGaha" sheetId="133" r:id="rId3"/>
    <sheet name="Seth Ferguson" sheetId="132" r:id="rId4"/>
  </sheets>
  <externalReferences>
    <externalReference r:id="rId5"/>
  </externalReferences>
  <definedNames>
    <definedName name="_xlnm._FilterDatabase" localSheetId="0" hidden="1">'South Carolina Youth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N4" i="133"/>
  <c r="G9" i="1" s="1"/>
  <c r="L4" i="133"/>
  <c r="K4" i="133"/>
  <c r="D9" i="1" s="1"/>
  <c r="N11" i="132"/>
  <c r="G6" i="1" s="1"/>
  <c r="L11" i="132"/>
  <c r="E6" i="1" s="1"/>
  <c r="K11" i="132"/>
  <c r="D6" i="1" s="1"/>
  <c r="N10" i="131"/>
  <c r="L10" i="131"/>
  <c r="K10" i="131"/>
  <c r="M4" i="133" l="1"/>
  <c r="M11" i="132"/>
  <c r="O11" i="132" s="1"/>
  <c r="H6" i="1" s="1"/>
  <c r="E7" i="1"/>
  <c r="G7" i="1"/>
  <c r="D7" i="1"/>
  <c r="M10" i="131"/>
  <c r="O10" i="131" s="1"/>
  <c r="H7" i="1" s="1"/>
  <c r="O4" i="133" l="1"/>
  <c r="H9" i="1" s="1"/>
  <c r="F9" i="1"/>
  <c r="F6" i="1"/>
  <c r="F7" i="1"/>
</calcChain>
</file>

<file path=xl/sharedStrings.xml><?xml version="1.0" encoding="utf-8"?>
<sst xmlns="http://schemas.openxmlformats.org/spreadsheetml/2006/main" count="113" uniqueCount="37">
  <si>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</si>
  <si>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</si>
  <si>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</si>
  <si>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</si>
  <si>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</si>
  <si>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</si>
  <si>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</si>
  <si>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</si>
  <si>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</si>
  <si>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</si>
  <si>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</si>
  <si>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</si>
  <si>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</si>
  <si>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</si>
  <si>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</si>
  <si>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</si>
  <si>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</si>
  <si>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</si>
  <si>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</si>
  <si>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</si>
  <si>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</si>
  <si>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</t>
  </si>
  <si>
    <t xml:space="preserve"> Outlaw Heavy</t>
  </si>
  <si>
    <t>ABRA OUTLAW HEAVY YOUTH RANKING 2022</t>
  </si>
  <si>
    <t>Charlie Fortson</t>
  </si>
  <si>
    <t>Youth Outlaw Heavy</t>
  </si>
  <si>
    <t>*Charlie Fortson</t>
  </si>
  <si>
    <t>South Carolina</t>
  </si>
  <si>
    <t>Belton, SC</t>
  </si>
  <si>
    <t>*Seth Ferguson</t>
  </si>
  <si>
    <t>Seth Ferguson</t>
  </si>
  <si>
    <t>Outlaw Hvy</t>
  </si>
  <si>
    <t>* Seth Ferguson</t>
  </si>
  <si>
    <t>Cooper McGaha</t>
  </si>
  <si>
    <t>* Cooper McGaha</t>
  </si>
  <si>
    <t xml:space="preserve">Outlaw Hvy </t>
  </si>
  <si>
    <t>Belton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</si>
</sst>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2" borderId="0" xfId="0" applyFont="1" applyFill="1"/>
    <xf numFmtId="0" fontId="5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8" fillId="0" borderId="0" xfId="1" applyFont="1" applyAlignment="1">
      <alignment horizontal="center"/>
    </xf>
    <xf numFmtId="1" fontId="0" fillId="0" borderId="0" xfId="0" applyNumberFormat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 shrinkToFit="1"/>
    </xf>
    <xf numFmtId="0" fontId="8" fillId="3" borderId="0" xfId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wrapText="1" shrinkToFit="1"/>
    </xf>
  </cellXfs>
  <cellStyles count="2">
    <cellStyle name="Hyperlink" xfId="1" builtinId="8"/>
    <cellStyle name="Normal" xfId="0" builtinId="0"/>
  </cellStyles>
  <dxfs count="116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7"/>
  <sheetViews>
    <sheetView tabSelected="1" workbookViewId="0"/>
  </sheetViews>
  <sheetFormatPr defaultRowHeight="14.4" x14ac:dyDescent="0.3"/>
  <cols>
    <col min="1" max="1" width="9.21875" style="9"/>
    <col min="2" max="2" width="15.21875" style="9" bestFit="1" customWidth="1"/>
    <col min="3" max="3" width="21.21875" style="9" customWidth="1"/>
    <col min="4" max="4" width="15.77734375" style="9" bestFit="1" customWidth="1"/>
    <col min="5" max="5" width="16.21875" style="9" bestFit="1" customWidth="1"/>
    <col min="6" max="6" width="9.21875" style="19"/>
    <col min="7" max="7" width="9.21875" style="9"/>
    <col min="8" max="8" width="16.21875" style="19" bestFit="1" customWidth="1"/>
  </cols>
  <sheetData>
    <row r="1" spans="1:8" x14ac:dyDescent="0.3">
      <c r="A1" s="10" t="s">
        <v>21</v>
      </c>
      <c r="B1" s="10"/>
      <c r="C1" s="10"/>
      <c r="D1" s="10"/>
      <c r="E1" s="10"/>
      <c r="F1" s="18"/>
      <c r="G1" s="10"/>
      <c r="H1" s="18"/>
    </row>
    <row r="2" spans="1:8" ht="28.8" x14ac:dyDescent="0.55000000000000004">
      <c r="A2" s="10"/>
      <c r="B2" s="10"/>
      <c r="C2" s="25" t="s">
        <v>23</v>
      </c>
      <c r="D2" s="10"/>
      <c r="E2" s="10"/>
      <c r="F2" s="18"/>
      <c r="G2" s="10"/>
      <c r="H2" s="18"/>
    </row>
    <row r="3" spans="1:8" ht="18" x14ac:dyDescent="0.35">
      <c r="A3" s="10"/>
      <c r="B3" s="10"/>
      <c r="C3" s="10"/>
      <c r="D3" s="12" t="s">
        <v>27</v>
      </c>
      <c r="E3" s="10"/>
      <c r="F3" s="18"/>
      <c r="G3" s="10"/>
      <c r="H3" s="18"/>
    </row>
    <row r="4" spans="1:8" x14ac:dyDescent="0.3">
      <c r="A4" s="10"/>
      <c r="B4" s="10"/>
      <c r="C4" s="10"/>
      <c r="D4" s="10"/>
      <c r="E4" s="10"/>
      <c r="F4" s="18"/>
      <c r="G4" s="10"/>
      <c r="H4" s="18"/>
    </row>
    <row r="5" spans="1:8" ht="24" customHeight="1" x14ac:dyDescent="0.3">
      <c r="A5" s="27" t="s">
        <v>0</v>
      </c>
      <c r="B5" s="27" t="s">
        <v>1</v>
      </c>
      <c r="C5" s="27" t="s">
        <v>2</v>
      </c>
      <c r="D5" s="27" t="s">
        <v>19</v>
      </c>
      <c r="E5" s="27" t="s">
        <v>16</v>
      </c>
      <c r="F5" s="28" t="s">
        <v>17</v>
      </c>
      <c r="G5" s="27" t="s">
        <v>14</v>
      </c>
      <c r="H5" s="28" t="s">
        <v>18</v>
      </c>
    </row>
    <row r="6" spans="1:8" ht="24" customHeight="1" x14ac:dyDescent="0.3">
      <c r="A6" s="27">
        <v>1</v>
      </c>
      <c r="B6" s="26" t="s">
        <v>22</v>
      </c>
      <c r="C6" s="39" t="s">
        <v>30</v>
      </c>
      <c r="D6" s="29">
        <f>SUM('Seth Ferguson'!K11)</f>
        <v>36</v>
      </c>
      <c r="E6" s="29">
        <f>SUM('Seth Ferguson'!L11)</f>
        <v>7028.0030000000006</v>
      </c>
      <c r="F6" s="28">
        <f>SUM('Seth Ferguson'!M11)</f>
        <v>195.22230555555558</v>
      </c>
      <c r="G6" s="29">
        <f>SUM('Seth Ferguson'!N11)</f>
        <v>106</v>
      </c>
      <c r="H6" s="28">
        <f>SUM('Seth Ferguson'!O11)</f>
        <v>301.22230555555558</v>
      </c>
    </row>
    <row r="7" spans="1:8" x14ac:dyDescent="0.3">
      <c r="A7" s="27">
        <v>2</v>
      </c>
      <c r="B7" s="26" t="s">
        <v>22</v>
      </c>
      <c r="C7" s="30" t="s">
        <v>24</v>
      </c>
      <c r="D7" s="29">
        <f>SUM('Charlie Fortson'!K10)</f>
        <v>30</v>
      </c>
      <c r="E7" s="29">
        <f>SUM('Charlie Fortson'!L10)</f>
        <v>5828.0120000000006</v>
      </c>
      <c r="F7" s="28">
        <f>SUM('Charlie Fortson'!M10)</f>
        <v>194.26706666666669</v>
      </c>
      <c r="G7" s="29">
        <f>SUM('Charlie Fortson'!N10)</f>
        <v>65</v>
      </c>
      <c r="H7" s="28">
        <f>SUM('Charlie Fortson'!O10)</f>
        <v>259.26706666666666</v>
      </c>
    </row>
    <row r="8" spans="1:8" x14ac:dyDescent="0.3">
      <c r="A8" s="41"/>
      <c r="B8" s="42"/>
      <c r="C8" s="43"/>
      <c r="D8" s="44"/>
      <c r="E8" s="44"/>
      <c r="F8" s="45"/>
      <c r="G8" s="44"/>
      <c r="H8" s="45"/>
    </row>
    <row r="9" spans="1:8" x14ac:dyDescent="0.3">
      <c r="A9" s="27">
        <v>3</v>
      </c>
      <c r="B9" s="26" t="s">
        <v>22</v>
      </c>
      <c r="C9" s="30" t="s">
        <v>33</v>
      </c>
      <c r="D9" s="29">
        <f>SUM('Cooper McGaha'!K4)</f>
        <v>6</v>
      </c>
      <c r="E9" s="29">
        <f>SUM('Cooper McGaha'!L4)</f>
        <v>1088</v>
      </c>
      <c r="F9" s="28">
        <f>SUM('Cooper McGaha'!M4)</f>
        <v>181.33333333333334</v>
      </c>
      <c r="G9" s="29">
        <f>SUM('Cooper McGaha'!N4)</f>
        <v>8</v>
      </c>
      <c r="H9" s="28">
        <f>SUM('Cooper McGaha'!O4)</f>
        <v>189.33333333333334</v>
      </c>
    </row>
    <row r="10" spans="1:8" x14ac:dyDescent="0.3">
      <c r="A10" s="27"/>
      <c r="B10" s="27"/>
      <c r="C10" s="27"/>
      <c r="D10" s="27"/>
      <c r="E10" s="27"/>
      <c r="F10" s="28"/>
      <c r="G10" s="27"/>
      <c r="H10" s="28"/>
    </row>
    <row r="11" spans="1:8" x14ac:dyDescent="0.3">
      <c r="A11" s="27"/>
      <c r="B11" s="27"/>
      <c r="C11" s="27"/>
      <c r="D11" s="27"/>
      <c r="E11" s="27"/>
      <c r="F11" s="28"/>
      <c r="G11" s="27"/>
      <c r="H11" s="28"/>
    </row>
    <row r="12" spans="1:8" x14ac:dyDescent="0.3">
      <c r="A12" s="27"/>
      <c r="B12" s="27"/>
      <c r="C12" s="27"/>
      <c r="D12" s="27"/>
      <c r="E12" s="27"/>
      <c r="F12" s="28"/>
      <c r="G12" s="27"/>
      <c r="H12" s="28"/>
    </row>
    <row r="13" spans="1:8" x14ac:dyDescent="0.3">
      <c r="A13" s="27"/>
      <c r="B13" s="27"/>
      <c r="C13" s="27"/>
      <c r="D13" s="27"/>
      <c r="E13" s="27"/>
      <c r="F13" s="28"/>
      <c r="G13" s="27"/>
      <c r="H13" s="28"/>
    </row>
    <row r="14" spans="1:8" x14ac:dyDescent="0.3">
      <c r="A14" s="27"/>
      <c r="B14" s="27"/>
      <c r="C14" s="27"/>
      <c r="D14" s="27"/>
      <c r="E14" s="27"/>
      <c r="F14" s="28"/>
      <c r="G14" s="27"/>
      <c r="H14" s="28"/>
    </row>
    <row r="15" spans="1:8" x14ac:dyDescent="0.3">
      <c r="A15" s="27"/>
      <c r="B15" s="27"/>
      <c r="C15" s="27"/>
      <c r="D15" s="27"/>
      <c r="E15" s="27"/>
      <c r="F15" s="28"/>
      <c r="G15" s="27"/>
      <c r="H15" s="28"/>
    </row>
    <row r="16" spans="1:8" x14ac:dyDescent="0.3">
      <c r="A16" s="27"/>
      <c r="B16" s="27"/>
      <c r="C16" s="27"/>
      <c r="D16" s="27"/>
      <c r="E16" s="27"/>
      <c r="F16" s="28"/>
      <c r="G16" s="27"/>
      <c r="H16" s="28"/>
    </row>
    <row r="17" spans="1:8" x14ac:dyDescent="0.3">
      <c r="A17" s="27"/>
      <c r="B17" s="27"/>
      <c r="C17" s="27"/>
      <c r="D17" s="27"/>
      <c r="E17" s="27"/>
      <c r="F17" s="28"/>
      <c r="G17" s="27"/>
      <c r="H17" s="28"/>
    </row>
    <row r="18" spans="1:8" x14ac:dyDescent="0.3">
      <c r="A18" s="27"/>
      <c r="B18" s="27"/>
      <c r="C18" s="27"/>
      <c r="D18" s="27"/>
      <c r="E18" s="27"/>
      <c r="F18" s="28"/>
      <c r="G18" s="27"/>
      <c r="H18" s="28"/>
    </row>
    <row r="19" spans="1:8" x14ac:dyDescent="0.3">
      <c r="A19" s="27"/>
      <c r="B19" s="27"/>
      <c r="C19" s="27"/>
      <c r="D19" s="27"/>
      <c r="E19" s="27"/>
      <c r="F19" s="28"/>
      <c r="G19" s="27"/>
      <c r="H19" s="28"/>
    </row>
    <row r="20" spans="1:8" x14ac:dyDescent="0.3">
      <c r="A20" s="27"/>
      <c r="B20" s="27"/>
      <c r="C20" s="27"/>
      <c r="D20" s="27"/>
      <c r="E20" s="27"/>
      <c r="F20" s="28"/>
      <c r="G20" s="27"/>
      <c r="H20" s="28"/>
    </row>
    <row r="21" spans="1:8" x14ac:dyDescent="0.3">
      <c r="A21" s="27"/>
      <c r="B21" s="27"/>
      <c r="C21" s="27"/>
      <c r="D21" s="27"/>
      <c r="E21" s="27"/>
      <c r="F21" s="28"/>
      <c r="G21" s="27"/>
      <c r="H21" s="28"/>
    </row>
    <row r="22" spans="1:8" x14ac:dyDescent="0.3">
      <c r="A22" s="27"/>
      <c r="B22" s="27"/>
      <c r="C22" s="27"/>
      <c r="D22" s="27"/>
      <c r="E22" s="27"/>
      <c r="F22" s="28"/>
      <c r="G22" s="27"/>
      <c r="H22" s="28"/>
    </row>
    <row r="23" spans="1:8" x14ac:dyDescent="0.3">
      <c r="A23" s="27"/>
      <c r="B23" s="27"/>
      <c r="C23" s="27"/>
      <c r="D23" s="27"/>
      <c r="E23" s="27"/>
      <c r="F23" s="28"/>
      <c r="G23" s="27"/>
      <c r="H23" s="28"/>
    </row>
    <row r="24" spans="1:8" x14ac:dyDescent="0.3">
      <c r="A24" s="27"/>
      <c r="B24" s="27"/>
      <c r="C24" s="27"/>
      <c r="D24" s="27"/>
      <c r="E24" s="27"/>
      <c r="F24" s="28"/>
      <c r="G24" s="27"/>
      <c r="H24" s="28"/>
    </row>
    <row r="25" spans="1:8" x14ac:dyDescent="0.3">
      <c r="A25" s="27"/>
      <c r="B25" s="27"/>
      <c r="C25" s="27"/>
      <c r="D25" s="27"/>
      <c r="E25" s="27"/>
      <c r="F25" s="28"/>
      <c r="G25" s="27"/>
      <c r="H25" s="28"/>
    </row>
    <row r="26" spans="1:8" x14ac:dyDescent="0.3">
      <c r="A26" s="27"/>
      <c r="B26" s="27"/>
      <c r="C26" s="27"/>
      <c r="D26" s="27"/>
      <c r="E26" s="27"/>
      <c r="F26" s="28"/>
      <c r="G26" s="27"/>
      <c r="H26" s="28"/>
    </row>
    <row r="27" spans="1:8" x14ac:dyDescent="0.3">
      <c r="A27" s="27"/>
      <c r="B27" s="27"/>
      <c r="C27" s="27"/>
      <c r="D27" s="27"/>
      <c r="E27" s="27"/>
      <c r="F27" s="28"/>
      <c r="G27" s="27"/>
      <c r="H27" s="28"/>
    </row>
  </sheetData>
  <sortState xmlns:xlrd2="http://schemas.microsoft.com/office/spreadsheetml/2017/richdata2" ref="C6:H9">
    <sortCondition descending="1" ref="H6:H9"/>
  </sortState>
  <hyperlinks>
    <hyperlink ref="C7" location="'Charlie Fortson'!A1" display="Charlie Fortson" xr:uid="{29F4272E-FA52-491A-AA94-C7F761CB87BC}"/>
    <hyperlink ref="C6" location="'Seth Ferguson'!A1" display="Seth Ferguson" xr:uid="{D9F52FED-7582-4CCF-9A30-8E408FD34410}"/>
    <hyperlink ref="C9" location="'Cooper McGaha'!A1" display="Cooper McGaha" xr:uid="{2592A7DC-42C8-4BA6-916F-47FAA14EE07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26</v>
      </c>
      <c r="C2" s="15">
        <v>44625</v>
      </c>
      <c r="D2" s="16" t="s">
        <v>28</v>
      </c>
      <c r="E2" s="17">
        <v>195</v>
      </c>
      <c r="F2" s="17">
        <v>181</v>
      </c>
      <c r="G2" s="17">
        <v>188</v>
      </c>
      <c r="H2" s="17">
        <v>188</v>
      </c>
      <c r="I2" s="17"/>
      <c r="J2" s="17"/>
      <c r="K2" s="20">
        <v>4</v>
      </c>
      <c r="L2" s="20">
        <v>752</v>
      </c>
      <c r="M2" s="21">
        <v>188</v>
      </c>
      <c r="N2" s="22">
        <v>5</v>
      </c>
      <c r="O2" s="23">
        <v>193</v>
      </c>
    </row>
    <row r="3" spans="1:17" ht="15.75" customHeight="1" x14ac:dyDescent="0.3">
      <c r="A3" s="13" t="s">
        <v>25</v>
      </c>
      <c r="B3" s="14" t="s">
        <v>26</v>
      </c>
      <c r="C3" s="15">
        <v>44653</v>
      </c>
      <c r="D3" s="16" t="s">
        <v>28</v>
      </c>
      <c r="E3" s="17">
        <v>196</v>
      </c>
      <c r="F3" s="17">
        <v>194</v>
      </c>
      <c r="G3" s="17">
        <v>193</v>
      </c>
      <c r="H3" s="17">
        <v>190</v>
      </c>
      <c r="I3" s="17"/>
      <c r="J3" s="17"/>
      <c r="K3" s="20">
        <v>4</v>
      </c>
      <c r="L3" s="20">
        <v>773</v>
      </c>
      <c r="M3" s="21">
        <v>193.25</v>
      </c>
      <c r="N3" s="22">
        <v>11</v>
      </c>
      <c r="O3" s="23">
        <v>204.25</v>
      </c>
    </row>
    <row r="4" spans="1:17" ht="15.75" customHeight="1" x14ac:dyDescent="0.3">
      <c r="A4" s="13" t="s">
        <v>35</v>
      </c>
      <c r="B4" s="14" t="s">
        <v>24</v>
      </c>
      <c r="C4" s="15">
        <v>44744</v>
      </c>
      <c r="D4" s="16" t="s">
        <v>36</v>
      </c>
      <c r="E4" s="17">
        <v>197</v>
      </c>
      <c r="F4" s="17">
        <v>194</v>
      </c>
      <c r="G4" s="17">
        <v>192</v>
      </c>
      <c r="H4" s="17">
        <v>195</v>
      </c>
      <c r="I4" s="17"/>
      <c r="J4" s="17"/>
      <c r="K4" s="20">
        <v>4</v>
      </c>
      <c r="L4" s="20">
        <v>778</v>
      </c>
      <c r="M4" s="21">
        <v>194.5</v>
      </c>
      <c r="N4" s="22">
        <v>9</v>
      </c>
      <c r="O4" s="23">
        <v>203.5</v>
      </c>
    </row>
    <row r="5" spans="1:17" x14ac:dyDescent="0.3">
      <c r="A5" s="13" t="s">
        <v>35</v>
      </c>
      <c r="B5" s="14" t="s">
        <v>24</v>
      </c>
      <c r="C5" s="15">
        <v>44779</v>
      </c>
      <c r="D5" s="16" t="s">
        <v>36</v>
      </c>
      <c r="E5" s="17">
        <v>198</v>
      </c>
      <c r="F5" s="17">
        <v>196</v>
      </c>
      <c r="G5" s="17">
        <v>191</v>
      </c>
      <c r="H5" s="17">
        <v>193.01</v>
      </c>
      <c r="I5" s="17"/>
      <c r="J5" s="17"/>
      <c r="K5" s="20">
        <v>4</v>
      </c>
      <c r="L5" s="20">
        <v>778.01</v>
      </c>
      <c r="M5" s="21">
        <v>194.5025</v>
      </c>
      <c r="N5" s="22">
        <v>9</v>
      </c>
      <c r="O5" s="23">
        <v>203.5025</v>
      </c>
    </row>
    <row r="6" spans="1:17" x14ac:dyDescent="0.3">
      <c r="A6" s="13" t="s">
        <v>35</v>
      </c>
      <c r="B6" s="14" t="s">
        <v>26</v>
      </c>
      <c r="C6" s="15">
        <v>44815</v>
      </c>
      <c r="D6" s="16" t="s">
        <v>36</v>
      </c>
      <c r="E6" s="17">
        <v>193</v>
      </c>
      <c r="F6" s="17">
        <v>197</v>
      </c>
      <c r="G6" s="17">
        <v>196</v>
      </c>
      <c r="H6" s="17">
        <v>198.001</v>
      </c>
      <c r="I6" s="17"/>
      <c r="J6" s="17"/>
      <c r="K6" s="20">
        <v>4</v>
      </c>
      <c r="L6" s="20">
        <v>784.00099999999998</v>
      </c>
      <c r="M6" s="21">
        <v>196.00024999999999</v>
      </c>
      <c r="N6" s="22">
        <v>6</v>
      </c>
      <c r="O6" s="23">
        <v>202.00024999999999</v>
      </c>
    </row>
    <row r="7" spans="1:17" x14ac:dyDescent="0.3">
      <c r="A7" s="13" t="s">
        <v>25</v>
      </c>
      <c r="B7" s="14" t="s">
        <v>26</v>
      </c>
      <c r="C7" s="15">
        <v>44870</v>
      </c>
      <c r="D7" s="16" t="s">
        <v>28</v>
      </c>
      <c r="E7" s="17">
        <v>197.001</v>
      </c>
      <c r="F7" s="17">
        <v>200</v>
      </c>
      <c r="G7" s="17">
        <v>199</v>
      </c>
      <c r="H7" s="17">
        <v>198</v>
      </c>
      <c r="I7" s="17">
        <v>193</v>
      </c>
      <c r="J7" s="17">
        <v>193</v>
      </c>
      <c r="K7" s="20">
        <v>6</v>
      </c>
      <c r="L7" s="20">
        <v>1180.001</v>
      </c>
      <c r="M7" s="21">
        <v>196.66683333333333</v>
      </c>
      <c r="N7" s="22">
        <v>16</v>
      </c>
      <c r="O7" s="23">
        <v>212.66683333333333</v>
      </c>
    </row>
    <row r="8" spans="1:17" x14ac:dyDescent="0.3">
      <c r="A8" s="13" t="s">
        <v>35</v>
      </c>
      <c r="B8" s="14" t="s">
        <v>26</v>
      </c>
      <c r="C8" s="15">
        <v>44878</v>
      </c>
      <c r="D8" s="16" t="s">
        <v>36</v>
      </c>
      <c r="E8" s="17">
        <v>193</v>
      </c>
      <c r="F8" s="17">
        <v>199</v>
      </c>
      <c r="G8" s="17">
        <v>198</v>
      </c>
      <c r="H8" s="17">
        <v>193</v>
      </c>
      <c r="I8" s="17"/>
      <c r="J8" s="17"/>
      <c r="K8" s="20">
        <v>4</v>
      </c>
      <c r="L8" s="20">
        <v>783</v>
      </c>
      <c r="M8" s="21">
        <v>195.75</v>
      </c>
      <c r="N8" s="22">
        <v>9</v>
      </c>
      <c r="O8" s="23">
        <v>204.75</v>
      </c>
    </row>
    <row r="9" spans="1:17" x14ac:dyDescent="0.3">
      <c r="A9" s="46"/>
      <c r="B9" s="31"/>
      <c r="C9" s="32"/>
      <c r="D9" s="33"/>
      <c r="E9" s="34"/>
      <c r="F9" s="34"/>
      <c r="G9" s="34"/>
      <c r="H9" s="34"/>
      <c r="I9" s="34"/>
      <c r="J9" s="34"/>
      <c r="K9" s="35"/>
      <c r="L9" s="35"/>
      <c r="M9" s="36"/>
      <c r="N9" s="37"/>
      <c r="O9" s="11"/>
    </row>
    <row r="10" spans="1:17" x14ac:dyDescent="0.3">
      <c r="A10" s="26"/>
      <c r="K10" s="8">
        <f>SUM(K2:K9)</f>
        <v>30</v>
      </c>
      <c r="L10" s="8">
        <f>SUM(L2:L9)</f>
        <v>5828.0120000000006</v>
      </c>
      <c r="M10" s="7">
        <f>SUM(L10/K10)</f>
        <v>194.26706666666669</v>
      </c>
      <c r="N10" s="8">
        <f>SUM(N2:N9)</f>
        <v>65</v>
      </c>
      <c r="O10" s="40">
        <f>SUM(M10+N10)</f>
        <v>259.26706666666666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_1_1"/>
    <protectedRange algorithmName="SHA-512" hashValue="ON39YdpmFHfN9f47KpiRvqrKx0V9+erV1CNkpWzYhW/Qyc6aT8rEyCrvauWSYGZK2ia3o7vd3akF07acHAFpOA==" saltValue="yVW9XmDwTqEnmpSGai0KYg==" spinCount="100000" sqref="D2:D3 D9" name="Range1_1_1_2_1_1_1_1_1"/>
    <protectedRange algorithmName="SHA-512" hashValue="ON39YdpmFHfN9f47KpiRvqrKx0V9+erV1CNkpWzYhW/Qyc6aT8rEyCrvauWSYGZK2ia3o7vd3akF07acHAFpOA==" saltValue="yVW9XmDwTqEnmpSGai0KYg==" spinCount="100000" sqref="E2:J2" name="Range1_4_2_1_1_1_1"/>
    <protectedRange algorithmName="SHA-512" hashValue="ON39YdpmFHfN9f47KpiRvqrKx0V9+erV1CNkpWzYhW/Qyc6aT8rEyCrvauWSYGZK2ia3o7vd3akF07acHAFpOA==" saltValue="yVW9XmDwTqEnmpSGai0KYg==" spinCount="100000" sqref="B3:C3 B9:C9" name="Range1_1_2_2_1_1_2"/>
    <protectedRange algorithmName="SHA-512" hashValue="ON39YdpmFHfN9f47KpiRvqrKx0V9+erV1CNkpWzYhW/Qyc6aT8rEyCrvauWSYGZK2ia3o7vd3akF07acHAFpOA==" saltValue="yVW9XmDwTqEnmpSGai0KYg==" spinCount="100000" sqref="E3:J3 E9:J9" name="Range1_4_2_1_1_2"/>
    <protectedRange algorithmName="SHA-512" hashValue="ON39YdpmFHfN9f47KpiRvqrKx0V9+erV1CNkpWzYhW/Qyc6aT8rEyCrvauWSYGZK2ia3o7vd3akF07acHAFpOA==" saltValue="yVW9XmDwTqEnmpSGai0KYg==" spinCount="100000" sqref="E4:J4" name="Range1_6_1"/>
    <protectedRange algorithmName="SHA-512" hashValue="ON39YdpmFHfN9f47KpiRvqrKx0V9+erV1CNkpWzYhW/Qyc6aT8rEyCrvauWSYGZK2ia3o7vd3akF07acHAFpOA==" saltValue="yVW9XmDwTqEnmpSGai0KYg==" spinCount="100000" sqref="B4:C4" name="Range1_1_2_1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5:J5" name="Range1_12_1"/>
    <protectedRange algorithmName="SHA-512" hashValue="ON39YdpmFHfN9f47KpiRvqrKx0V9+erV1CNkpWzYhW/Qyc6aT8rEyCrvauWSYGZK2ia3o7vd3akF07acHAFpOA==" saltValue="yVW9XmDwTqEnmpSGai0KYg==" spinCount="100000" sqref="B5:C5" name="Range1_1_2_3_1"/>
    <protectedRange algorithmName="SHA-512" hashValue="ON39YdpmFHfN9f47KpiRvqrKx0V9+erV1CNkpWzYhW/Qyc6aT8rEyCrvauWSYGZK2ia3o7vd3akF07acHAFpOA==" saltValue="yVW9XmDwTqEnmpSGai0KYg==" spinCount="100000" sqref="D5" name="Range1_1_1_2_2_1"/>
    <protectedRange algorithmName="SHA-512" hashValue="ON39YdpmFHfN9f47KpiRvqrKx0V9+erV1CNkpWzYhW/Qyc6aT8rEyCrvauWSYGZK2ia3o7vd3akF07acHAFpOA==" saltValue="yVW9XmDwTqEnmpSGai0KYg==" spinCount="100000" sqref="E6:J6" name="Range1_17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B7:C7" name="Range1_1_2_2_1_1"/>
    <protectedRange algorithmName="SHA-512" hashValue="ON39YdpmFHfN9f47KpiRvqrKx0V9+erV1CNkpWzYhW/Qyc6aT8rEyCrvauWSYGZK2ia3o7vd3akF07acHAFpOA==" saltValue="yVW9XmDwTqEnmpSGai0KYg==" spinCount="100000" sqref="D7" name="Range1_1_1_2_1_1_1"/>
    <protectedRange algorithmName="SHA-512" hashValue="ON39YdpmFHfN9f47KpiRvqrKx0V9+erV1CNkpWzYhW/Qyc6aT8rEyCrvauWSYGZK2ia3o7vd3akF07acHAFpOA==" saltValue="yVW9XmDwTqEnmpSGai0KYg==" spinCount="100000" sqref="E7:J7" name="Range1_4_2_1_1"/>
    <protectedRange algorithmName="SHA-512" hashValue="ON39YdpmFHfN9f47KpiRvqrKx0V9+erV1CNkpWzYhW/Qyc6aT8rEyCrvauWSYGZK2ia3o7vd3akF07acHAFpOA==" saltValue="yVW9XmDwTqEnmpSGai0KYg==" spinCount="100000" sqref="E8:J8" name="Range1_21"/>
    <protectedRange algorithmName="SHA-512" hashValue="ON39YdpmFHfN9f47KpiRvqrKx0V9+erV1CNkpWzYhW/Qyc6aT8rEyCrvauWSYGZK2ia3o7vd3akF07acHAFpOA==" saltValue="yVW9XmDwTqEnmpSGai0KYg==" spinCount="100000" sqref="B8:C8" name="Range1_1_2_5"/>
    <protectedRange algorithmName="SHA-512" hashValue="ON39YdpmFHfN9f47KpiRvqrKx0V9+erV1CNkpWzYhW/Qyc6aT8rEyCrvauWSYGZK2ia3o7vd3akF07acHAFpOA==" saltValue="yVW9XmDwTqEnmpSGai0KYg==" spinCount="100000" sqref="D8" name="Range1_1_1_2_4"/>
  </protectedRanges>
  <conditionalFormatting sqref="E2">
    <cfRule type="top10" dxfId="115" priority="53" rank="1"/>
  </conditionalFormatting>
  <conditionalFormatting sqref="F2">
    <cfRule type="top10" dxfId="114" priority="52" rank="1"/>
  </conditionalFormatting>
  <conditionalFormatting sqref="G2">
    <cfRule type="top10" dxfId="113" priority="51" rank="1"/>
  </conditionalFormatting>
  <conditionalFormatting sqref="H2">
    <cfRule type="top10" dxfId="112" priority="50" rank="1"/>
  </conditionalFormatting>
  <conditionalFormatting sqref="I2">
    <cfRule type="top10" dxfId="111" priority="49" rank="1"/>
  </conditionalFormatting>
  <conditionalFormatting sqref="J2">
    <cfRule type="top10" dxfId="110" priority="48" rank="1"/>
  </conditionalFormatting>
  <conditionalFormatting sqref="E9 E3">
    <cfRule type="top10" dxfId="109" priority="78" rank="1"/>
  </conditionalFormatting>
  <conditionalFormatting sqref="F9 F3">
    <cfRule type="top10" dxfId="108" priority="80" rank="1"/>
  </conditionalFormatting>
  <conditionalFormatting sqref="G9 G3">
    <cfRule type="top10" dxfId="107" priority="82" rank="1"/>
  </conditionalFormatting>
  <conditionalFormatting sqref="H9 H3">
    <cfRule type="top10" dxfId="106" priority="84" rank="1"/>
  </conditionalFormatting>
  <conditionalFormatting sqref="I9 I3">
    <cfRule type="top10" dxfId="105" priority="86" rank="1"/>
  </conditionalFormatting>
  <conditionalFormatting sqref="J9 J3">
    <cfRule type="top10" dxfId="104" priority="88" rank="1"/>
  </conditionalFormatting>
  <conditionalFormatting sqref="F4">
    <cfRule type="top10" dxfId="103" priority="36" rank="1"/>
  </conditionalFormatting>
  <conditionalFormatting sqref="G4">
    <cfRule type="top10" dxfId="102" priority="37" rank="1"/>
  </conditionalFormatting>
  <conditionalFormatting sqref="H4">
    <cfRule type="top10" dxfId="101" priority="38" rank="1"/>
  </conditionalFormatting>
  <conditionalFormatting sqref="I4">
    <cfRule type="top10" dxfId="100" priority="39" rank="1"/>
  </conditionalFormatting>
  <conditionalFormatting sqref="J4">
    <cfRule type="top10" dxfId="99" priority="40" rank="1"/>
  </conditionalFormatting>
  <conditionalFormatting sqref="E4">
    <cfRule type="top10" dxfId="98" priority="41" rank="1"/>
  </conditionalFormatting>
  <conditionalFormatting sqref="E4:J4">
    <cfRule type="cellIs" dxfId="97" priority="35" operator="equal">
      <formula>200</formula>
    </cfRule>
  </conditionalFormatting>
  <conditionalFormatting sqref="F5">
    <cfRule type="top10" dxfId="96" priority="22" rank="1"/>
  </conditionalFormatting>
  <conditionalFormatting sqref="G5">
    <cfRule type="top10" dxfId="95" priority="23" rank="1"/>
  </conditionalFormatting>
  <conditionalFormatting sqref="H5">
    <cfRule type="top10" dxfId="94" priority="24" rank="1"/>
  </conditionalFormatting>
  <conditionalFormatting sqref="I5">
    <cfRule type="top10" dxfId="93" priority="25" rank="1"/>
  </conditionalFormatting>
  <conditionalFormatting sqref="J5">
    <cfRule type="top10" dxfId="92" priority="26" rank="1"/>
  </conditionalFormatting>
  <conditionalFormatting sqref="E5">
    <cfRule type="top10" dxfId="91" priority="27" rank="1"/>
  </conditionalFormatting>
  <conditionalFormatting sqref="E5:J5">
    <cfRule type="cellIs" dxfId="90" priority="21" operator="equal">
      <formula>200</formula>
    </cfRule>
  </conditionalFormatting>
  <conditionalFormatting sqref="F6">
    <cfRule type="top10" dxfId="89" priority="15" rank="1"/>
  </conditionalFormatting>
  <conditionalFormatting sqref="G6">
    <cfRule type="top10" dxfId="88" priority="16" rank="1"/>
  </conditionalFormatting>
  <conditionalFormatting sqref="H6">
    <cfRule type="top10" dxfId="87" priority="17" rank="1"/>
  </conditionalFormatting>
  <conditionalFormatting sqref="I6">
    <cfRule type="top10" dxfId="86" priority="18" rank="1"/>
  </conditionalFormatting>
  <conditionalFormatting sqref="J6">
    <cfRule type="top10" dxfId="85" priority="19" rank="1"/>
  </conditionalFormatting>
  <conditionalFormatting sqref="E6">
    <cfRule type="top10" dxfId="84" priority="20" rank="1"/>
  </conditionalFormatting>
  <conditionalFormatting sqref="E6:J6">
    <cfRule type="cellIs" dxfId="83" priority="14" operator="equal">
      <formula>200</formula>
    </cfRule>
  </conditionalFormatting>
  <conditionalFormatting sqref="E7">
    <cfRule type="top10" dxfId="82" priority="8" rank="1"/>
  </conditionalFormatting>
  <conditionalFormatting sqref="F7">
    <cfRule type="top10" dxfId="81" priority="9" rank="1"/>
  </conditionalFormatting>
  <conditionalFormatting sqref="G7">
    <cfRule type="top10" dxfId="80" priority="10" rank="1"/>
  </conditionalFormatting>
  <conditionalFormatting sqref="H7">
    <cfRule type="top10" dxfId="79" priority="11" rank="1"/>
  </conditionalFormatting>
  <conditionalFormatting sqref="I7">
    <cfRule type="top10" dxfId="78" priority="12" rank="1"/>
  </conditionalFormatting>
  <conditionalFormatting sqref="J7">
    <cfRule type="top10" dxfId="77" priority="13" rank="1"/>
  </conditionalFormatting>
  <conditionalFormatting sqref="F8">
    <cfRule type="top10" dxfId="76" priority="2" rank="1"/>
  </conditionalFormatting>
  <conditionalFormatting sqref="G8">
    <cfRule type="top10" dxfId="75" priority="3" rank="1"/>
  </conditionalFormatting>
  <conditionalFormatting sqref="H8">
    <cfRule type="top10" dxfId="74" priority="4" rank="1"/>
  </conditionalFormatting>
  <conditionalFormatting sqref="I8">
    <cfRule type="top10" dxfId="73" priority="5" rank="1"/>
  </conditionalFormatting>
  <conditionalFormatting sqref="J8">
    <cfRule type="top10" dxfId="72" priority="6" rank="1"/>
  </conditionalFormatting>
  <conditionalFormatting sqref="E8">
    <cfRule type="top10" dxfId="71" priority="7" rank="1"/>
  </conditionalFormatting>
  <conditionalFormatting sqref="E8:J8">
    <cfRule type="cellIs" dxfId="70" priority="1" operator="equal">
      <formula>200</formula>
    </cfRule>
  </conditionalFormatting>
  <hyperlinks>
    <hyperlink ref="Q1" location="'South Carolina Youth 2022'!A1" display="Back to Ranking" xr:uid="{07739949-3C6B-4EAC-A6BA-41BB54FB91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A2EF-2FE5-4992-BEA1-4E21CFF4E3C0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31</v>
      </c>
      <c r="B2" s="14" t="s">
        <v>34</v>
      </c>
      <c r="C2" s="15">
        <v>44716</v>
      </c>
      <c r="D2" s="16" t="s">
        <v>28</v>
      </c>
      <c r="E2" s="17">
        <v>178</v>
      </c>
      <c r="F2" s="17">
        <v>180</v>
      </c>
      <c r="G2" s="17">
        <v>183</v>
      </c>
      <c r="H2" s="17">
        <v>188</v>
      </c>
      <c r="I2" s="17">
        <v>174</v>
      </c>
      <c r="J2" s="17">
        <v>185</v>
      </c>
      <c r="K2" s="20">
        <v>6</v>
      </c>
      <c r="L2" s="20">
        <v>1088</v>
      </c>
      <c r="M2" s="21">
        <v>181.33333333333334</v>
      </c>
      <c r="N2" s="22">
        <v>8</v>
      </c>
      <c r="O2" s="23">
        <v>189.33333333333334</v>
      </c>
    </row>
    <row r="3" spans="1:17" x14ac:dyDescent="0.3">
      <c r="A3" s="26"/>
      <c r="B3" s="31"/>
      <c r="C3" s="32"/>
      <c r="D3" s="33"/>
      <c r="E3" s="34"/>
      <c r="F3" s="34"/>
      <c r="G3" s="34"/>
      <c r="H3" s="34"/>
      <c r="I3" s="34"/>
      <c r="J3" s="34"/>
      <c r="K3" s="35"/>
      <c r="L3" s="35"/>
      <c r="M3" s="36"/>
      <c r="N3" s="37"/>
      <c r="O3" s="38"/>
    </row>
    <row r="4" spans="1:17" x14ac:dyDescent="0.3">
      <c r="K4" s="8">
        <f>SUM(K2:K3)</f>
        <v>6</v>
      </c>
      <c r="L4" s="8">
        <f>SUM(L2:L3)</f>
        <v>1088</v>
      </c>
      <c r="M4" s="7">
        <f>SUM(L4/K4)</f>
        <v>181.33333333333334</v>
      </c>
      <c r="N4" s="8">
        <f>SUM(N2:N3)</f>
        <v>8</v>
      </c>
      <c r="O4" s="11">
        <f>SUM(M4+N4)</f>
        <v>189.33333333333334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1_2_1_1_1_1_1"/>
    <protectedRange algorithmName="SHA-512" hashValue="ON39YdpmFHfN9f47KpiRvqrKx0V9+erV1CNkpWzYhW/Qyc6aT8rEyCrvauWSYGZK2ia3o7vd3akF07acHAFpOA==" saltValue="yVW9XmDwTqEnmpSGai0KYg==" spinCount="100000" sqref="B3:C3" name="Range1_1_2_2_1_1_2"/>
    <protectedRange algorithmName="SHA-512" hashValue="ON39YdpmFHfN9f47KpiRvqrKx0V9+erV1CNkpWzYhW/Qyc6aT8rEyCrvauWSYGZK2ia3o7vd3akF07acHAFpOA==" saltValue="yVW9XmDwTqEnmpSGai0KYg==" spinCount="100000" sqref="E3:J3" name="Range1_4_2_1_1_2"/>
    <protectedRange algorithmName="SHA-512" hashValue="ON39YdpmFHfN9f47KpiRvqrKx0V9+erV1CNkpWzYhW/Qyc6aT8rEyCrvauWSYGZK2ia3o7vd3akF07acHAFpOA==" saltValue="yVW9XmDwTqEnmpSGai0KYg==" spinCount="100000" sqref="B2:C2" name="Range1_1_2_12_2"/>
    <protectedRange algorithmName="SHA-512" hashValue="ON39YdpmFHfN9f47KpiRvqrKx0V9+erV1CNkpWzYhW/Qyc6aT8rEyCrvauWSYGZK2ia3o7vd3akF07acHAFpOA==" saltValue="yVW9XmDwTqEnmpSGai0KYg==" spinCount="100000" sqref="D2" name="Range1_1_1_2_8_2"/>
    <protectedRange algorithmName="SHA-512" hashValue="ON39YdpmFHfN9f47KpiRvqrKx0V9+erV1CNkpWzYhW/Qyc6aT8rEyCrvauWSYGZK2ia3o7vd3akF07acHAFpOA==" saltValue="yVW9XmDwTqEnmpSGai0KYg==" spinCount="100000" sqref="E2:J2" name="Range1_4_11_2"/>
  </protectedRanges>
  <conditionalFormatting sqref="E3">
    <cfRule type="top10" dxfId="69" priority="25" rank="1"/>
  </conditionalFormatting>
  <conditionalFormatting sqref="F3">
    <cfRule type="top10" dxfId="68" priority="26" rank="1"/>
  </conditionalFormatting>
  <conditionalFormatting sqref="G3">
    <cfRule type="top10" dxfId="67" priority="27" rank="1"/>
  </conditionalFormatting>
  <conditionalFormatting sqref="H3">
    <cfRule type="top10" dxfId="66" priority="28" rank="1"/>
  </conditionalFormatting>
  <conditionalFormatting sqref="I3">
    <cfRule type="top10" dxfId="65" priority="29" rank="1"/>
  </conditionalFormatting>
  <conditionalFormatting sqref="J3">
    <cfRule type="top10" dxfId="64" priority="30" rank="1"/>
  </conditionalFormatting>
  <conditionalFormatting sqref="E2">
    <cfRule type="top10" dxfId="63" priority="6" rank="1"/>
  </conditionalFormatting>
  <conditionalFormatting sqref="F2">
    <cfRule type="top10" dxfId="62" priority="5" rank="1"/>
  </conditionalFormatting>
  <conditionalFormatting sqref="G2">
    <cfRule type="top10" dxfId="61" priority="4" rank="1"/>
  </conditionalFormatting>
  <conditionalFormatting sqref="H2">
    <cfRule type="top10" dxfId="60" priority="3" rank="1"/>
  </conditionalFormatting>
  <conditionalFormatting sqref="I2">
    <cfRule type="top10" dxfId="59" priority="2" rank="1"/>
  </conditionalFormatting>
  <conditionalFormatting sqref="J2">
    <cfRule type="top10" dxfId="58" priority="1" rank="1"/>
  </conditionalFormatting>
  <hyperlinks>
    <hyperlink ref="Q1" location="'South Carolina Youth 2022'!A1" display="Back to Ranking" xr:uid="{C3FD66B5-3408-4A14-87CF-6C1465643E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B3627A-ACCD-41A2-B694-11FDEE46CD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7804-F06D-4B58-A98E-3835FC9B12B7}">
  <dimension ref="A1:Q11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3">
      <c r="A2" s="13" t="s">
        <v>25</v>
      </c>
      <c r="B2" s="14" t="s">
        <v>29</v>
      </c>
      <c r="C2" s="15">
        <v>44653</v>
      </c>
      <c r="D2" s="16" t="s">
        <v>28</v>
      </c>
      <c r="E2" s="17">
        <v>193</v>
      </c>
      <c r="F2" s="17">
        <v>192</v>
      </c>
      <c r="G2" s="17">
        <v>192</v>
      </c>
      <c r="H2" s="17">
        <v>193</v>
      </c>
      <c r="I2" s="17"/>
      <c r="J2" s="17"/>
      <c r="K2" s="20">
        <v>4</v>
      </c>
      <c r="L2" s="20">
        <v>770</v>
      </c>
      <c r="M2" s="21">
        <v>192.5</v>
      </c>
      <c r="N2" s="22">
        <v>6</v>
      </c>
      <c r="O2" s="23">
        <v>198.5</v>
      </c>
    </row>
    <row r="3" spans="1:17" ht="15.75" customHeight="1" x14ac:dyDescent="0.3">
      <c r="A3" s="13" t="s">
        <v>31</v>
      </c>
      <c r="B3" s="14" t="s">
        <v>29</v>
      </c>
      <c r="C3" s="15">
        <v>44695</v>
      </c>
      <c r="D3" s="16" t="s">
        <v>28</v>
      </c>
      <c r="E3" s="17">
        <v>197</v>
      </c>
      <c r="F3" s="17">
        <v>197</v>
      </c>
      <c r="G3" s="17">
        <v>195</v>
      </c>
      <c r="H3" s="17">
        <v>195</v>
      </c>
      <c r="I3" s="17"/>
      <c r="J3" s="17"/>
      <c r="K3" s="20">
        <v>4</v>
      </c>
      <c r="L3" s="20">
        <v>784</v>
      </c>
      <c r="M3" s="21">
        <v>196</v>
      </c>
      <c r="N3" s="22">
        <v>5</v>
      </c>
      <c r="O3" s="23">
        <v>201</v>
      </c>
    </row>
    <row r="4" spans="1:17" x14ac:dyDescent="0.3">
      <c r="A4" s="13" t="s">
        <v>31</v>
      </c>
      <c r="B4" s="14" t="s">
        <v>32</v>
      </c>
      <c r="C4" s="15">
        <v>44716</v>
      </c>
      <c r="D4" s="16" t="s">
        <v>28</v>
      </c>
      <c r="E4" s="17">
        <v>196</v>
      </c>
      <c r="F4" s="17">
        <v>195</v>
      </c>
      <c r="G4" s="17">
        <v>194</v>
      </c>
      <c r="H4" s="17">
        <v>195</v>
      </c>
      <c r="I4" s="17">
        <v>195</v>
      </c>
      <c r="J4" s="17">
        <v>192</v>
      </c>
      <c r="K4" s="20">
        <v>6</v>
      </c>
      <c r="L4" s="20">
        <v>1167</v>
      </c>
      <c r="M4" s="21">
        <v>194.5</v>
      </c>
      <c r="N4" s="22">
        <v>34</v>
      </c>
      <c r="O4" s="23">
        <v>228.5</v>
      </c>
    </row>
    <row r="5" spans="1:17" x14ac:dyDescent="0.3">
      <c r="A5" s="13" t="s">
        <v>35</v>
      </c>
      <c r="B5" s="14" t="s">
        <v>30</v>
      </c>
      <c r="C5" s="15">
        <v>44744</v>
      </c>
      <c r="D5" s="16" t="s">
        <v>36</v>
      </c>
      <c r="E5" s="17">
        <v>190</v>
      </c>
      <c r="F5" s="17">
        <v>191</v>
      </c>
      <c r="G5" s="17">
        <v>196</v>
      </c>
      <c r="H5" s="17">
        <v>198</v>
      </c>
      <c r="I5" s="17"/>
      <c r="J5" s="17"/>
      <c r="K5" s="20">
        <v>4</v>
      </c>
      <c r="L5" s="20">
        <v>775</v>
      </c>
      <c r="M5" s="21">
        <v>193.75</v>
      </c>
      <c r="N5" s="22">
        <v>8</v>
      </c>
      <c r="O5" s="23">
        <v>201.75</v>
      </c>
    </row>
    <row r="6" spans="1:17" x14ac:dyDescent="0.3">
      <c r="A6" s="13" t="s">
        <v>35</v>
      </c>
      <c r="B6" s="14" t="s">
        <v>30</v>
      </c>
      <c r="C6" s="15">
        <v>44779</v>
      </c>
      <c r="D6" s="16" t="s">
        <v>36</v>
      </c>
      <c r="E6" s="17">
        <v>193</v>
      </c>
      <c r="F6" s="17">
        <v>197</v>
      </c>
      <c r="G6" s="17">
        <v>196</v>
      </c>
      <c r="H6" s="17">
        <v>192</v>
      </c>
      <c r="I6" s="17"/>
      <c r="J6" s="17"/>
      <c r="K6" s="20">
        <v>4</v>
      </c>
      <c r="L6" s="20">
        <v>778</v>
      </c>
      <c r="M6" s="21">
        <v>194.5</v>
      </c>
      <c r="N6" s="22">
        <v>8</v>
      </c>
      <c r="O6" s="23">
        <v>202.5</v>
      </c>
    </row>
    <row r="7" spans="1:17" x14ac:dyDescent="0.3">
      <c r="A7" s="13" t="s">
        <v>35</v>
      </c>
      <c r="B7" s="14" t="s">
        <v>29</v>
      </c>
      <c r="C7" s="15">
        <v>44815</v>
      </c>
      <c r="D7" s="16" t="s">
        <v>36</v>
      </c>
      <c r="E7" s="17">
        <v>197</v>
      </c>
      <c r="F7" s="17">
        <v>197.001</v>
      </c>
      <c r="G7" s="17">
        <v>199</v>
      </c>
      <c r="H7" s="17">
        <v>198</v>
      </c>
      <c r="I7" s="17"/>
      <c r="J7" s="17"/>
      <c r="K7" s="20">
        <v>4</v>
      </c>
      <c r="L7" s="20">
        <v>791.00099999999998</v>
      </c>
      <c r="M7" s="21">
        <v>197.75024999999999</v>
      </c>
      <c r="N7" s="22">
        <v>11</v>
      </c>
      <c r="O7" s="23">
        <v>208.75024999999999</v>
      </c>
    </row>
    <row r="8" spans="1:17" x14ac:dyDescent="0.3">
      <c r="A8" s="13" t="s">
        <v>25</v>
      </c>
      <c r="B8" s="14" t="s">
        <v>29</v>
      </c>
      <c r="C8" s="15">
        <v>44870</v>
      </c>
      <c r="D8" s="16" t="s">
        <v>28</v>
      </c>
      <c r="E8" s="17">
        <v>197</v>
      </c>
      <c r="F8" s="17">
        <v>200.001</v>
      </c>
      <c r="G8" s="17">
        <v>199.001</v>
      </c>
      <c r="H8" s="17">
        <v>197</v>
      </c>
      <c r="I8" s="17">
        <v>196</v>
      </c>
      <c r="J8" s="17">
        <v>195</v>
      </c>
      <c r="K8" s="20">
        <v>6</v>
      </c>
      <c r="L8" s="20">
        <v>1184.002</v>
      </c>
      <c r="M8" s="21">
        <v>197.33366666666666</v>
      </c>
      <c r="N8" s="22">
        <v>26</v>
      </c>
      <c r="O8" s="23">
        <v>223.33366666666666</v>
      </c>
    </row>
    <row r="9" spans="1:17" x14ac:dyDescent="0.3">
      <c r="A9" s="13" t="s">
        <v>35</v>
      </c>
      <c r="B9" s="14" t="s">
        <v>29</v>
      </c>
      <c r="C9" s="15">
        <v>44878</v>
      </c>
      <c r="D9" s="16" t="s">
        <v>36</v>
      </c>
      <c r="E9" s="17">
        <v>198</v>
      </c>
      <c r="F9" s="17">
        <v>192</v>
      </c>
      <c r="G9" s="17">
        <v>194</v>
      </c>
      <c r="H9" s="17">
        <v>195</v>
      </c>
      <c r="I9" s="17"/>
      <c r="J9" s="17"/>
      <c r="K9" s="20">
        <v>4</v>
      </c>
      <c r="L9" s="20">
        <v>779</v>
      </c>
      <c r="M9" s="21">
        <v>194.75</v>
      </c>
      <c r="N9" s="22">
        <v>8</v>
      </c>
      <c r="O9" s="23">
        <v>202.75</v>
      </c>
    </row>
    <row r="10" spans="1:17" x14ac:dyDescent="0.3">
      <c r="A10" s="26"/>
      <c r="B10" s="31"/>
      <c r="C10" s="32"/>
      <c r="D10" s="33"/>
      <c r="E10" s="34"/>
      <c r="F10" s="34"/>
      <c r="G10" s="34"/>
      <c r="H10" s="34"/>
      <c r="I10" s="34"/>
      <c r="J10" s="34"/>
      <c r="K10" s="35"/>
      <c r="L10" s="35"/>
      <c r="M10" s="36"/>
      <c r="N10" s="37"/>
      <c r="O10" s="11"/>
    </row>
    <row r="11" spans="1:17" x14ac:dyDescent="0.3">
      <c r="K11" s="8">
        <f>SUM(K2:K10)</f>
        <v>36</v>
      </c>
      <c r="L11" s="8">
        <f>SUM(L2:L10)</f>
        <v>7028.0030000000006</v>
      </c>
      <c r="M11" s="7">
        <f>SUM(L11/K11)</f>
        <v>195.22230555555558</v>
      </c>
      <c r="N11" s="8">
        <f>SUM(N2:N10)</f>
        <v>106</v>
      </c>
      <c r="O11" s="40">
        <f>SUM(N11+M11)</f>
        <v>301.22230555555558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10" name="Range1_1_1_2_1_1_1_1_1"/>
    <protectedRange algorithmName="SHA-512" hashValue="ON39YdpmFHfN9f47KpiRvqrKx0V9+erV1CNkpWzYhW/Qyc6aT8rEyCrvauWSYGZK2ia3o7vd3akF07acHAFpOA==" saltValue="yVW9XmDwTqEnmpSGai0KYg==" spinCount="100000" sqref="B10:C10" name="Range1_1_2_2_1_1_2"/>
    <protectedRange algorithmName="SHA-512" hashValue="ON39YdpmFHfN9f47KpiRvqrKx0V9+erV1CNkpWzYhW/Qyc6aT8rEyCrvauWSYGZK2ia3o7vd3akF07acHAFpOA==" saltValue="yVW9XmDwTqEnmpSGai0KYg==" spinCount="100000" sqref="E10:J10" name="Range1_4_2_1_1_2"/>
    <protectedRange algorithmName="SHA-512" hashValue="ON39YdpmFHfN9f47KpiRvqrKx0V9+erV1CNkpWzYhW/Qyc6aT8rEyCrvauWSYGZK2ia3o7vd3akF07acHAFpOA==" saltValue="yVW9XmDwTqEnmpSGai0KYg==" spinCount="100000" sqref="D2" name="Range1_1_1_2_1_1_1_1"/>
    <protectedRange algorithmName="SHA-512" hashValue="ON39YdpmFHfN9f47KpiRvqrKx0V9+erV1CNkpWzYhW/Qyc6aT8rEyCrvauWSYGZK2ia3o7vd3akF07acHAFpOA==" saltValue="yVW9XmDwTqEnmpSGai0KYg==" spinCount="100000" sqref="B2:C2" name="Range1_1_2_2_1_1_2_1"/>
    <protectedRange algorithmName="SHA-512" hashValue="ON39YdpmFHfN9f47KpiRvqrKx0V9+erV1CNkpWzYhW/Qyc6aT8rEyCrvauWSYGZK2ia3o7vd3akF07acHAFpOA==" saltValue="yVW9XmDwTqEnmpSGai0KYg==" spinCount="100000" sqref="E2:J2" name="Range1_4_2_1_1_2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12"/>
    <protectedRange algorithmName="SHA-512" hashValue="ON39YdpmFHfN9f47KpiRvqrKx0V9+erV1CNkpWzYhW/Qyc6aT8rEyCrvauWSYGZK2ia3o7vd3akF07acHAFpOA==" saltValue="yVW9XmDwTqEnmpSGai0KYg==" spinCount="100000" sqref="D4" name="Range1_1_1_2_8"/>
    <protectedRange algorithmName="SHA-512" hashValue="ON39YdpmFHfN9f47KpiRvqrKx0V9+erV1CNkpWzYhW/Qyc6aT8rEyCrvauWSYGZK2ia3o7vd3akF07acHAFpOA==" saltValue="yVW9XmDwTqEnmpSGai0KYg==" spinCount="100000" sqref="E4:J4" name="Range1_4_11"/>
    <protectedRange algorithmName="SHA-512" hashValue="ON39YdpmFHfN9f47KpiRvqrKx0V9+erV1CNkpWzYhW/Qyc6aT8rEyCrvauWSYGZK2ia3o7vd3akF07acHAFpOA==" saltValue="yVW9XmDwTqEnmpSGai0KYg==" spinCount="100000" sqref="E5:J5" name="Range1_6_1"/>
    <protectedRange algorithmName="SHA-512" hashValue="ON39YdpmFHfN9f47KpiRvqrKx0V9+erV1CNkpWzYhW/Qyc6aT8rEyCrvauWSYGZK2ia3o7vd3akF07acHAFpOA==" saltValue="yVW9XmDwTqEnmpSGai0KYg==" spinCount="100000" sqref="B5:C5" name="Range1_1_2_1_1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6:J6" name="Range1_12_1"/>
    <protectedRange algorithmName="SHA-512" hashValue="ON39YdpmFHfN9f47KpiRvqrKx0V9+erV1CNkpWzYhW/Qyc6aT8rEyCrvauWSYGZK2ia3o7vd3akF07acHAFpOA==" saltValue="yVW9XmDwTqEnmpSGai0KYg==" spinCount="100000" sqref="B6:C6" name="Range1_1_2_3_1"/>
    <protectedRange algorithmName="SHA-512" hashValue="ON39YdpmFHfN9f47KpiRvqrKx0V9+erV1CNkpWzYhW/Qyc6aT8rEyCrvauWSYGZK2ia3o7vd3akF07acHAFpOA==" saltValue="yVW9XmDwTqEnmpSGai0KYg==" spinCount="100000" sqref="D6" name="Range1_1_1_2_2_1"/>
    <protectedRange algorithmName="SHA-512" hashValue="ON39YdpmFHfN9f47KpiRvqrKx0V9+erV1CNkpWzYhW/Qyc6aT8rEyCrvauWSYGZK2ia3o7vd3akF07acHAFpOA==" saltValue="yVW9XmDwTqEnmpSGai0KYg==" spinCount="100000" sqref="E7:J7" name="Range1_17"/>
    <protectedRange algorithmName="SHA-512" hashValue="ON39YdpmFHfN9f47KpiRvqrKx0V9+erV1CNkpWzYhW/Qyc6aT8rEyCrvauWSYGZK2ia3o7vd3akF07acHAFpOA==" saltValue="yVW9XmDwTqEnmpSGai0KYg==" spinCount="100000" sqref="B7:C7" name="Range1_1_2_4"/>
    <protectedRange algorithmName="SHA-512" hashValue="ON39YdpmFHfN9f47KpiRvqrKx0V9+erV1CNkpWzYhW/Qyc6aT8rEyCrvauWSYGZK2ia3o7vd3akF07acHAFpOA==" saltValue="yVW9XmDwTqEnmpSGai0KYg==" spinCount="100000" sqref="D7" name="Range1_1_1_2_3"/>
    <protectedRange algorithmName="SHA-512" hashValue="ON39YdpmFHfN9f47KpiRvqrKx0V9+erV1CNkpWzYhW/Qyc6aT8rEyCrvauWSYGZK2ia3o7vd3akF07acHAFpOA==" saltValue="yVW9XmDwTqEnmpSGai0KYg==" spinCount="100000" sqref="B8:C8" name="Range1_1_2_2_1_1"/>
    <protectedRange algorithmName="SHA-512" hashValue="ON39YdpmFHfN9f47KpiRvqrKx0V9+erV1CNkpWzYhW/Qyc6aT8rEyCrvauWSYGZK2ia3o7vd3akF07acHAFpOA==" saltValue="yVW9XmDwTqEnmpSGai0KYg==" spinCount="100000" sqref="D8" name="Range1_1_1_2_1_1_1"/>
    <protectedRange algorithmName="SHA-512" hashValue="ON39YdpmFHfN9f47KpiRvqrKx0V9+erV1CNkpWzYhW/Qyc6aT8rEyCrvauWSYGZK2ia3o7vd3akF07acHAFpOA==" saltValue="yVW9XmDwTqEnmpSGai0KYg==" spinCount="100000" sqref="E8:J8" name="Range1_4_2_1_1"/>
    <protectedRange algorithmName="SHA-512" hashValue="ON39YdpmFHfN9f47KpiRvqrKx0V9+erV1CNkpWzYhW/Qyc6aT8rEyCrvauWSYGZK2ia3o7vd3akF07acHAFpOA==" saltValue="yVW9XmDwTqEnmpSGai0KYg==" spinCount="100000" sqref="E9:J9" name="Range1_21"/>
    <protectedRange algorithmName="SHA-512" hashValue="ON39YdpmFHfN9f47KpiRvqrKx0V9+erV1CNkpWzYhW/Qyc6aT8rEyCrvauWSYGZK2ia3o7vd3akF07acHAFpOA==" saltValue="yVW9XmDwTqEnmpSGai0KYg==" spinCount="100000" sqref="B9:C9" name="Range1_1_2_5"/>
    <protectedRange algorithmName="SHA-512" hashValue="ON39YdpmFHfN9f47KpiRvqrKx0V9+erV1CNkpWzYhW/Qyc6aT8rEyCrvauWSYGZK2ia3o7vd3akF07acHAFpOA==" saltValue="yVW9XmDwTqEnmpSGai0KYg==" spinCount="100000" sqref="D9" name="Range1_1_1_2_4"/>
  </protectedRanges>
  <conditionalFormatting sqref="E10">
    <cfRule type="top10" dxfId="57" priority="72" rank="1"/>
  </conditionalFormatting>
  <conditionalFormatting sqref="F10">
    <cfRule type="top10" dxfId="56" priority="73" rank="1"/>
  </conditionalFormatting>
  <conditionalFormatting sqref="G10">
    <cfRule type="top10" dxfId="55" priority="74" rank="1"/>
  </conditionalFormatting>
  <conditionalFormatting sqref="H10">
    <cfRule type="top10" dxfId="54" priority="75" rank="1"/>
  </conditionalFormatting>
  <conditionalFormatting sqref="I10">
    <cfRule type="top10" dxfId="53" priority="76" rank="1"/>
  </conditionalFormatting>
  <conditionalFormatting sqref="J10">
    <cfRule type="top10" dxfId="52" priority="77" rank="1"/>
  </conditionalFormatting>
  <conditionalFormatting sqref="E2">
    <cfRule type="top10" dxfId="51" priority="59" rank="1"/>
  </conditionalFormatting>
  <conditionalFormatting sqref="F2">
    <cfRule type="top10" dxfId="50" priority="58" rank="1"/>
  </conditionalFormatting>
  <conditionalFormatting sqref="G2">
    <cfRule type="top10" dxfId="49" priority="57" rank="1"/>
  </conditionalFormatting>
  <conditionalFormatting sqref="H2">
    <cfRule type="top10" dxfId="48" priority="56" rank="1"/>
  </conditionalFormatting>
  <conditionalFormatting sqref="I2">
    <cfRule type="top10" dxfId="47" priority="55" rank="1"/>
  </conditionalFormatting>
  <conditionalFormatting sqref="J2">
    <cfRule type="top10" dxfId="46" priority="54" rank="1"/>
  </conditionalFormatting>
  <conditionalFormatting sqref="E3">
    <cfRule type="top10" dxfId="45" priority="53" rank="1"/>
  </conditionalFormatting>
  <conditionalFormatting sqref="F3">
    <cfRule type="top10" dxfId="44" priority="52" rank="1"/>
  </conditionalFormatting>
  <conditionalFormatting sqref="G3">
    <cfRule type="top10" dxfId="43" priority="51" rank="1"/>
  </conditionalFormatting>
  <conditionalFormatting sqref="H3">
    <cfRule type="top10" dxfId="42" priority="50" rank="1"/>
  </conditionalFormatting>
  <conditionalFormatting sqref="I3">
    <cfRule type="top10" dxfId="41" priority="49" rank="1"/>
  </conditionalFormatting>
  <conditionalFormatting sqref="J3">
    <cfRule type="top10" dxfId="40" priority="48" rank="1"/>
  </conditionalFormatting>
  <conditionalFormatting sqref="E4">
    <cfRule type="top10" dxfId="39" priority="47" rank="1"/>
  </conditionalFormatting>
  <conditionalFormatting sqref="F4">
    <cfRule type="top10" dxfId="38" priority="46" rank="1"/>
  </conditionalFormatting>
  <conditionalFormatting sqref="G4">
    <cfRule type="top10" dxfId="37" priority="45" rank="1"/>
  </conditionalFormatting>
  <conditionalFormatting sqref="H4">
    <cfRule type="top10" dxfId="36" priority="44" rank="1"/>
  </conditionalFormatting>
  <conditionalFormatting sqref="I4">
    <cfRule type="top10" dxfId="35" priority="43" rank="1"/>
  </conditionalFormatting>
  <conditionalFormatting sqref="J4">
    <cfRule type="top10" dxfId="34" priority="42" rank="1"/>
  </conditionalFormatting>
  <conditionalFormatting sqref="F5">
    <cfRule type="top10" dxfId="33" priority="36" rank="1"/>
  </conditionalFormatting>
  <conditionalFormatting sqref="G5">
    <cfRule type="top10" dxfId="32" priority="37" rank="1"/>
  </conditionalFormatting>
  <conditionalFormatting sqref="H5">
    <cfRule type="top10" dxfId="31" priority="38" rank="1"/>
  </conditionalFormatting>
  <conditionalFormatting sqref="I5">
    <cfRule type="top10" dxfId="30" priority="39" rank="1"/>
  </conditionalFormatting>
  <conditionalFormatting sqref="J5">
    <cfRule type="top10" dxfId="29" priority="40" rank="1"/>
  </conditionalFormatting>
  <conditionalFormatting sqref="E5">
    <cfRule type="top10" dxfId="28" priority="41" rank="1"/>
  </conditionalFormatting>
  <conditionalFormatting sqref="E5:J5">
    <cfRule type="cellIs" dxfId="27" priority="35" operator="equal">
      <formula>200</formula>
    </cfRule>
  </conditionalFormatting>
  <conditionalFormatting sqref="F6">
    <cfRule type="top10" dxfId="26" priority="22" rank="1"/>
  </conditionalFormatting>
  <conditionalFormatting sqref="G6">
    <cfRule type="top10" dxfId="25" priority="23" rank="1"/>
  </conditionalFormatting>
  <conditionalFormatting sqref="H6">
    <cfRule type="top10" dxfId="24" priority="24" rank="1"/>
  </conditionalFormatting>
  <conditionalFormatting sqref="I6">
    <cfRule type="top10" dxfId="23" priority="25" rank="1"/>
  </conditionalFormatting>
  <conditionalFormatting sqref="J6">
    <cfRule type="top10" dxfId="22" priority="26" rank="1"/>
  </conditionalFormatting>
  <conditionalFormatting sqref="E6">
    <cfRule type="top10" dxfId="21" priority="27" rank="1"/>
  </conditionalFormatting>
  <conditionalFormatting sqref="E6:J6">
    <cfRule type="cellIs" dxfId="20" priority="21" operator="equal">
      <formula>200</formula>
    </cfRule>
  </conditionalFormatting>
  <conditionalFormatting sqref="F7">
    <cfRule type="top10" dxfId="19" priority="15" rank="1"/>
  </conditionalFormatting>
  <conditionalFormatting sqref="G7">
    <cfRule type="top10" dxfId="18" priority="16" rank="1"/>
  </conditionalFormatting>
  <conditionalFormatting sqref="H7">
    <cfRule type="top10" dxfId="17" priority="17" rank="1"/>
  </conditionalFormatting>
  <conditionalFormatting sqref="I7">
    <cfRule type="top10" dxfId="16" priority="18" rank="1"/>
  </conditionalFormatting>
  <conditionalFormatting sqref="J7">
    <cfRule type="top10" dxfId="15" priority="19" rank="1"/>
  </conditionalFormatting>
  <conditionalFormatting sqref="E7">
    <cfRule type="top10" dxfId="14" priority="20" rank="1"/>
  </conditionalFormatting>
  <conditionalFormatting sqref="E7:J7">
    <cfRule type="cellIs" dxfId="13" priority="14" operator="equal">
      <formula>200</formula>
    </cfRule>
  </conditionalFormatting>
  <conditionalFormatting sqref="E8">
    <cfRule type="top10" dxfId="12" priority="8" rank="1"/>
  </conditionalFormatting>
  <conditionalFormatting sqref="F8">
    <cfRule type="top10" dxfId="11" priority="9" rank="1"/>
  </conditionalFormatting>
  <conditionalFormatting sqref="G8">
    <cfRule type="top10" dxfId="10" priority="10" rank="1"/>
  </conditionalFormatting>
  <conditionalFormatting sqref="H8">
    <cfRule type="top10" dxfId="9" priority="11" rank="1"/>
  </conditionalFormatting>
  <conditionalFormatting sqref="I8">
    <cfRule type="top10" dxfId="8" priority="12" rank="1"/>
  </conditionalFormatting>
  <conditionalFormatting sqref="J8">
    <cfRule type="top10" dxfId="7" priority="13" rank="1"/>
  </conditionalFormatting>
  <conditionalFormatting sqref="F9">
    <cfRule type="top10" dxfId="6" priority="2" rank="1"/>
  </conditionalFormatting>
  <conditionalFormatting sqref="G9">
    <cfRule type="top10" dxfId="5" priority="3" rank="1"/>
  </conditionalFormatting>
  <conditionalFormatting sqref="H9">
    <cfRule type="top10" dxfId="4" priority="4" rank="1"/>
  </conditionalFormatting>
  <conditionalFormatting sqref="I9">
    <cfRule type="top10" dxfId="3" priority="5" rank="1"/>
  </conditionalFormatting>
  <conditionalFormatting sqref="J9">
    <cfRule type="top10" dxfId="2" priority="6" rank="1"/>
  </conditionalFormatting>
  <conditionalFormatting sqref="E9">
    <cfRule type="top10" dxfId="1" priority="7" rank="1"/>
  </conditionalFormatting>
  <conditionalFormatting sqref="E9:J9">
    <cfRule type="cellIs" dxfId="0" priority="1" operator="equal">
      <formula>200</formula>
    </cfRule>
  </conditionalFormatting>
  <hyperlinks>
    <hyperlink ref="Q1" location="'South Carolina Youth 2022'!A1" display="Back to Ranking" xr:uid="{D10B3CF4-36A1-4B2D-A5FD-E9707281D3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19B6C6-5369-4C93-A53A-86F1D99F2E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South Carolina Youth 2022</vt:lpstr>
      <vt:lpstr>Charlie Fortson</vt:lpstr>
      <vt:lpstr>Cooper McGaha</vt:lpstr>
      <vt:lpstr>Seth Ferguson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2022-11-23T16:13:31Z</dcterms:modified>
</cp:coreProperties>
</file>