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Ohio 2023\"/>
    </mc:Choice>
  </mc:AlternateContent>
  <xr:revisionPtr revIDLastSave="0" documentId="13_ncr:1_{9A4639CF-CA1E-460B-B5F4-08C99F4A9FEE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Ohio 2023" sheetId="1" r:id="rId1"/>
    <sheet name="Sheldon Fetter" sheetId="258" r:id="rId2"/>
  </sheets>
  <externalReferences>
    <externalReference r:id="rId3"/>
  </externalReferences>
  <definedNames>
    <definedName name="_xlnm._FilterDatabase" localSheetId="0" hidden="1">'Ohio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258" l="1"/>
  <c r="G6" i="1" s="1"/>
  <c r="L9" i="258"/>
  <c r="M9" i="258" s="1"/>
  <c r="O9" i="258" s="1"/>
  <c r="H6" i="1" s="1"/>
  <c r="K9" i="258"/>
  <c r="D6" i="1" s="1"/>
  <c r="E6" i="1" l="1"/>
  <c r="F6" i="1"/>
</calcChain>
</file>

<file path=xl/sharedStrings.xml><?xml version="1.0" encoding="utf-8"?>
<sst xmlns="http://schemas.openxmlformats.org/spreadsheetml/2006/main" count="46" uniqueCount="29">
  <si>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</si>
  <si>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</si>
  <si>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</si>
  <si>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</si>
  <si>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</si>
  <si>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</si>
  <si>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</si>
  <si>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</si>
  <si>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</si>
  <si>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</si>
  <si>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</si>
  <si>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</si>
  <si>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</si>
  <si>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</si>
  <si>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</si>
  <si>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</si>
  <si>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</si>
  <si>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</si>
  <si>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</si>
  <si>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</si>
  <si>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</si>
  <si>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>Factory</t>
  </si>
  <si>
    <t>ABRA YOUTH FACTORY RANKING 2023</t>
  </si>
  <si>
    <t>Ohio</t>
  </si>
  <si>
    <t>Sheldon Fetter</t>
  </si>
  <si>
    <t>Delphos, OH</t>
  </si>
  <si>
    <t>*Sheldon Fetter</t>
  </si>
  <si>
    <t>Sheldyn Fetter</t>
  </si>
  <si>
    <t>*Sheldyn Fetter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</si>
</sst>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name val="Arial"/>
      <family val="2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14" fontId="3" fillId="0" borderId="1" xfId="0" applyNumberFormat="1" applyFont="1" applyBorder="1" applyAlignment="1">
      <alignment horizontal="center"/>
    </xf>
    <xf numFmtId="0" fontId="2" fillId="0" borderId="0" xfId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5" fillId="0" borderId="0" xfId="0" applyFont="1"/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0" fillId="0" borderId="0" xfId="0" applyNumberFormat="1"/>
    <xf numFmtId="0" fontId="8" fillId="0" borderId="0" xfId="1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0" xfId="0" applyFont="1"/>
    <xf numFmtId="0" fontId="3" fillId="0" borderId="1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 applyProtection="1">
      <alignment horizontal="center"/>
      <protection locked="0"/>
    </xf>
    <xf numFmtId="1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 wrapText="1"/>
      <protection hidden="1"/>
    </xf>
    <xf numFmtId="2" fontId="3" fillId="0" borderId="1" xfId="0" applyNumberFormat="1" applyFont="1" applyFill="1" applyBorder="1" applyAlignment="1" applyProtection="1">
      <alignment horizontal="center"/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2" fontId="3" fillId="0" borderId="1" xfId="0" applyNumberFormat="1" applyFont="1" applyFill="1" applyBorder="1" applyAlignment="1" applyProtection="1">
      <alignment horizont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7"/>
  <sheetViews>
    <sheetView tabSelected="1" zoomScaleNormal="100" workbookViewId="0"/>
  </sheetViews>
  <sheetFormatPr defaultColWidth="9.28515625" defaultRowHeight="15" x14ac:dyDescent="0.25"/>
  <cols>
    <col min="1" max="1" width="9.28515625" style="16"/>
    <col min="2" max="2" width="17.28515625" style="16" customWidth="1"/>
    <col min="3" max="3" width="19.7109375" style="16" customWidth="1"/>
    <col min="4" max="4" width="15.7109375" style="16" bestFit="1" customWidth="1"/>
    <col min="5" max="5" width="16.28515625" style="16" bestFit="1" customWidth="1"/>
    <col min="6" max="6" width="9.28515625" style="17"/>
    <col min="7" max="7" width="9.28515625" style="16"/>
    <col min="8" max="8" width="16.28515625" style="17" bestFit="1" customWidth="1"/>
    <col min="9" max="16384" width="9.28515625" style="14"/>
  </cols>
  <sheetData>
    <row r="1" spans="1:8" x14ac:dyDescent="0.25">
      <c r="A1" s="12"/>
      <c r="B1" s="12"/>
      <c r="C1" s="12"/>
      <c r="D1" s="12"/>
      <c r="E1" s="12"/>
      <c r="F1" s="13"/>
      <c r="G1" s="12"/>
      <c r="H1" s="13"/>
    </row>
    <row r="2" spans="1:8" ht="27.75" customHeight="1" x14ac:dyDescent="0.45">
      <c r="A2" s="30" t="s">
        <v>22</v>
      </c>
      <c r="B2" s="31"/>
      <c r="C2" s="31"/>
      <c r="D2" s="31"/>
      <c r="E2" s="31"/>
      <c r="F2" s="31"/>
      <c r="G2" s="31"/>
      <c r="H2" s="31"/>
    </row>
    <row r="3" spans="1:8" ht="18" x14ac:dyDescent="0.25">
      <c r="A3" s="12"/>
      <c r="B3" s="12"/>
      <c r="C3" s="12"/>
      <c r="D3" s="15" t="s">
        <v>23</v>
      </c>
      <c r="E3" s="12"/>
      <c r="F3" s="13"/>
      <c r="G3" s="12"/>
      <c r="H3" s="13"/>
    </row>
    <row r="4" spans="1:8" x14ac:dyDescent="0.25">
      <c r="A4" s="12"/>
      <c r="B4" s="12"/>
      <c r="C4" s="12"/>
      <c r="D4" s="12"/>
      <c r="E4" s="12"/>
      <c r="F4" s="13"/>
      <c r="G4" s="12"/>
      <c r="H4" s="13"/>
    </row>
    <row r="5" spans="1:8" ht="13.5" customHeight="1" x14ac:dyDescent="0.25">
      <c r="A5" s="16" t="s">
        <v>0</v>
      </c>
      <c r="B5" s="16" t="s">
        <v>1</v>
      </c>
      <c r="C5" s="16" t="s">
        <v>2</v>
      </c>
      <c r="D5" s="16" t="s">
        <v>19</v>
      </c>
      <c r="E5" s="16" t="s">
        <v>16</v>
      </c>
      <c r="F5" s="17" t="s">
        <v>17</v>
      </c>
      <c r="G5" s="16" t="s">
        <v>14</v>
      </c>
      <c r="H5" s="17" t="s">
        <v>18</v>
      </c>
    </row>
    <row r="6" spans="1:8" x14ac:dyDescent="0.25">
      <c r="A6" s="16">
        <v>1</v>
      </c>
      <c r="B6" s="16" t="s">
        <v>21</v>
      </c>
      <c r="C6" s="20" t="s">
        <v>24</v>
      </c>
      <c r="D6" s="18">
        <f>SUM('Sheldon Fetter'!K9)</f>
        <v>28</v>
      </c>
      <c r="E6" s="18">
        <f>SUM('Sheldon Fetter'!L9)</f>
        <v>4030</v>
      </c>
      <c r="F6" s="17">
        <f>SUM('Sheldon Fetter'!M9)</f>
        <v>143.92857142857142</v>
      </c>
      <c r="G6" s="18">
        <f>SUM('Sheldon Fetter'!N9)</f>
        <v>40</v>
      </c>
      <c r="H6" s="17">
        <f>SUM('Sheldon Fetter'!O9)</f>
        <v>183.92857142857142</v>
      </c>
    </row>
    <row r="7" spans="1:8" x14ac:dyDescent="0.25">
      <c r="A7" s="28"/>
      <c r="B7" s="28"/>
      <c r="C7" s="28"/>
      <c r="D7" s="28"/>
      <c r="E7" s="28"/>
      <c r="F7" s="29"/>
      <c r="G7" s="28"/>
      <c r="H7" s="29"/>
    </row>
  </sheetData>
  <mergeCells count="1">
    <mergeCell ref="A2:H2"/>
  </mergeCells>
  <hyperlinks>
    <hyperlink ref="C6" location="'Sheldon Fetter'!A1" display="Sheldon Fetter" xr:uid="{C19B0DFA-B70C-4DE5-BB33-EC38DA5A7167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59CF9-51BB-46F8-AA0A-6CB3F179C57A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9"/>
    <col min="15" max="15" width="9.140625" style="19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1" t="s">
        <v>20</v>
      </c>
    </row>
    <row r="2" spans="1:17" x14ac:dyDescent="0.25">
      <c r="A2" s="9" t="s">
        <v>21</v>
      </c>
      <c r="B2" s="21" t="s">
        <v>26</v>
      </c>
      <c r="C2" s="10">
        <v>45088</v>
      </c>
      <c r="D2" s="22" t="s">
        <v>25</v>
      </c>
      <c r="E2" s="27">
        <v>125</v>
      </c>
      <c r="F2" s="27">
        <v>106</v>
      </c>
      <c r="G2" s="27">
        <v>120</v>
      </c>
      <c r="H2" s="27">
        <v>143</v>
      </c>
      <c r="I2" s="27"/>
      <c r="J2" s="27"/>
      <c r="K2" s="23">
        <v>4</v>
      </c>
      <c r="L2" s="23">
        <v>494</v>
      </c>
      <c r="M2" s="24">
        <v>123.5</v>
      </c>
      <c r="N2" s="25">
        <v>5</v>
      </c>
      <c r="O2" s="26">
        <v>128.5</v>
      </c>
    </row>
    <row r="3" spans="1:17" x14ac:dyDescent="0.25">
      <c r="A3" s="9" t="s">
        <v>21</v>
      </c>
      <c r="B3" s="21" t="s">
        <v>27</v>
      </c>
      <c r="C3" s="10">
        <v>45116</v>
      </c>
      <c r="D3" s="22" t="s">
        <v>25</v>
      </c>
      <c r="E3" s="27">
        <v>134</v>
      </c>
      <c r="F3" s="27">
        <v>170</v>
      </c>
      <c r="G3" s="27">
        <v>123</v>
      </c>
      <c r="H3" s="27">
        <v>155</v>
      </c>
      <c r="I3" s="27"/>
      <c r="J3" s="27"/>
      <c r="K3" s="23">
        <v>4</v>
      </c>
      <c r="L3" s="23">
        <v>582</v>
      </c>
      <c r="M3" s="24">
        <v>145.5</v>
      </c>
      <c r="N3" s="25">
        <v>5</v>
      </c>
      <c r="O3" s="26">
        <v>150.5</v>
      </c>
    </row>
    <row r="4" spans="1:17" x14ac:dyDescent="0.25">
      <c r="A4" s="9" t="s">
        <v>21</v>
      </c>
      <c r="B4" s="21" t="s">
        <v>26</v>
      </c>
      <c r="C4" s="10">
        <v>45151</v>
      </c>
      <c r="D4" s="22" t="s">
        <v>25</v>
      </c>
      <c r="E4" s="27">
        <v>135</v>
      </c>
      <c r="F4" s="27">
        <v>149</v>
      </c>
      <c r="G4" s="27">
        <v>147</v>
      </c>
      <c r="H4" s="27">
        <v>159</v>
      </c>
      <c r="I4" s="27">
        <v>135</v>
      </c>
      <c r="J4" s="27">
        <v>138</v>
      </c>
      <c r="K4" s="23">
        <v>6</v>
      </c>
      <c r="L4" s="23">
        <v>863</v>
      </c>
      <c r="M4" s="24">
        <v>143.83333333333334</v>
      </c>
      <c r="N4" s="25">
        <v>10</v>
      </c>
      <c r="O4" s="26">
        <v>153.83333333333334</v>
      </c>
    </row>
    <row r="5" spans="1:17" x14ac:dyDescent="0.25">
      <c r="A5" s="9" t="s">
        <v>21</v>
      </c>
      <c r="B5" s="21" t="s">
        <v>28</v>
      </c>
      <c r="C5" s="10">
        <v>45179</v>
      </c>
      <c r="D5" s="22" t="s">
        <v>25</v>
      </c>
      <c r="E5" s="27">
        <v>153</v>
      </c>
      <c r="F5" s="27">
        <v>170</v>
      </c>
      <c r="G5" s="27">
        <v>154</v>
      </c>
      <c r="H5" s="27">
        <v>153</v>
      </c>
      <c r="I5" s="27">
        <v>149</v>
      </c>
      <c r="J5" s="27">
        <v>160</v>
      </c>
      <c r="K5" s="23">
        <v>6</v>
      </c>
      <c r="L5" s="23">
        <v>939</v>
      </c>
      <c r="M5" s="24">
        <v>156.5</v>
      </c>
      <c r="N5" s="25">
        <v>10</v>
      </c>
      <c r="O5" s="26">
        <v>166.5</v>
      </c>
    </row>
    <row r="6" spans="1:17" x14ac:dyDescent="0.25">
      <c r="A6" s="9" t="s">
        <v>21</v>
      </c>
      <c r="B6" s="21" t="s">
        <v>26</v>
      </c>
      <c r="C6" s="10">
        <v>45207</v>
      </c>
      <c r="D6" s="22" t="s">
        <v>25</v>
      </c>
      <c r="E6" s="27">
        <v>173</v>
      </c>
      <c r="F6" s="27">
        <v>155</v>
      </c>
      <c r="G6" s="27">
        <v>127</v>
      </c>
      <c r="H6" s="27">
        <v>144</v>
      </c>
      <c r="I6" s="27"/>
      <c r="J6" s="27"/>
      <c r="K6" s="23">
        <v>4</v>
      </c>
      <c r="L6" s="23">
        <v>599</v>
      </c>
      <c r="M6" s="24">
        <v>149.75</v>
      </c>
      <c r="N6" s="25">
        <v>5</v>
      </c>
      <c r="O6" s="26">
        <v>154.75</v>
      </c>
    </row>
    <row r="7" spans="1:17" x14ac:dyDescent="0.25">
      <c r="A7" s="32" t="s">
        <v>21</v>
      </c>
      <c r="B7" s="33" t="s">
        <v>26</v>
      </c>
      <c r="C7" s="34">
        <v>45242</v>
      </c>
      <c r="D7" s="35" t="s">
        <v>25</v>
      </c>
      <c r="E7" s="36">
        <v>156</v>
      </c>
      <c r="F7" s="36">
        <v>130</v>
      </c>
      <c r="G7" s="36">
        <v>135</v>
      </c>
      <c r="H7" s="36">
        <v>132</v>
      </c>
      <c r="I7" s="36"/>
      <c r="J7" s="36"/>
      <c r="K7" s="37">
        <v>4</v>
      </c>
      <c r="L7" s="37">
        <v>553</v>
      </c>
      <c r="M7" s="38">
        <v>138.25</v>
      </c>
      <c r="N7" s="39">
        <v>5</v>
      </c>
      <c r="O7" s="40">
        <v>143.25</v>
      </c>
    </row>
    <row r="9" spans="1:17" x14ac:dyDescent="0.25">
      <c r="K9" s="7">
        <f>SUM(K2:K8)</f>
        <v>28</v>
      </c>
      <c r="L9" s="7">
        <f>SUM(L2:L8)</f>
        <v>4030</v>
      </c>
      <c r="M9" s="8">
        <f>SUM(L9/K9)</f>
        <v>143.92857142857142</v>
      </c>
      <c r="N9" s="7">
        <f>SUM(N2:N8)</f>
        <v>40</v>
      </c>
      <c r="O9" s="8">
        <f>SUM(M9+N9)</f>
        <v>183.92857142857142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4:C4" name="Range1_1_2_3"/>
    <protectedRange algorithmName="SHA-512" hashValue="ON39YdpmFHfN9f47KpiRvqrKx0V9+erV1CNkpWzYhW/Qyc6aT8rEyCrvauWSYGZK2ia3o7vd3akF07acHAFpOA==" saltValue="yVW9XmDwTqEnmpSGai0KYg==" spinCount="100000" sqref="D4" name="Range1_1_1_2_1"/>
    <protectedRange algorithmName="SHA-512" hashValue="ON39YdpmFHfN9f47KpiRvqrKx0V9+erV1CNkpWzYhW/Qyc6aT8rEyCrvauWSYGZK2ia3o7vd3akF07acHAFpOA==" saltValue="yVW9XmDwTqEnmpSGai0KYg==" spinCount="100000" sqref="E4:J4" name="Range1_4_1"/>
    <protectedRange algorithmName="SHA-512" hashValue="ON39YdpmFHfN9f47KpiRvqrKx0V9+erV1CNkpWzYhW/Qyc6aT8rEyCrvauWSYGZK2ia3o7vd3akF07acHAFpOA==" saltValue="yVW9XmDwTqEnmpSGai0KYg==" spinCount="100000" sqref="B5:C5" name="Range1_1_2_4"/>
    <protectedRange algorithmName="SHA-512" hashValue="ON39YdpmFHfN9f47KpiRvqrKx0V9+erV1CNkpWzYhW/Qyc6aT8rEyCrvauWSYGZK2ia3o7vd3akF07acHAFpOA==" saltValue="yVW9XmDwTqEnmpSGai0KYg==" spinCount="100000" sqref="D5" name="Range1_1_1_2_2"/>
    <protectedRange algorithmName="SHA-512" hashValue="ON39YdpmFHfN9f47KpiRvqrKx0V9+erV1CNkpWzYhW/Qyc6aT8rEyCrvauWSYGZK2ia3o7vd3akF07acHAFpOA==" saltValue="yVW9XmDwTqEnmpSGai0KYg==" spinCount="100000" sqref="E5:J5" name="Range1_4_2"/>
  </protectedRanges>
  <hyperlinks>
    <hyperlink ref="Q1" location="'Ohio 2023'!A1" display="Back to Ranking" xr:uid="{C3A7FF4E-6E3C-4E90-B563-A140251329A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562EB1-A297-43D8-89B6-8CA96B6184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Ohio 2023</vt:lpstr>
      <vt:lpstr>Sheldon Fetter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2023-11-13T22:58:19Z</dcterms:modified>
</cp:coreProperties>
</file>