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Aux C Drive\ABRA 2023 State Match Info\#Viginia INDOOR 2023\"/>
    </mc:Choice>
  </mc:AlternateContent>
  <xr:revisionPtr revIDLastSave="0" documentId="13_ncr:1_{F44B12C7-D98F-41C3-AA8A-1468A539EFBC}" xr6:coauthVersionLast="47" xr6:coauthVersionMax="47" xr10:uidLastSave="{00000000-0000-0000-0000-000000000000}"/>
  <bookViews>
    <workbookView xWindow="-120" yWindow="-120" windowWidth="25440" windowHeight="15270" xr2:uid="{A35FAFAA-3A44-445C-BAAA-3002DD1ECE94}"/>
  </bookViews>
  <sheets>
    <sheet name="Virginia Indoor Youth  2023" sheetId="1" r:id="rId1"/>
    <sheet name="Rylee Dockery" sheetId="161" r:id="rId2"/>
  </sheets>
  <externalReferences>
    <externalReference r:id="rId3"/>
  </externalReferences>
  <definedNames>
    <definedName name="_xlnm._FilterDatabase" localSheetId="0" hidden="1">'Virginia Indoor Youth  2023'!#REF!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1" l="1"/>
  <c r="G6" i="1"/>
  <c r="F6" i="1"/>
  <c r="E6" i="1"/>
  <c r="D6" i="1"/>
  <c r="N24" i="161"/>
  <c r="L24" i="161"/>
  <c r="M24" i="161" s="1"/>
  <c r="O24" i="161" s="1"/>
  <c r="K24" i="161"/>
  <c r="G20" i="1"/>
  <c r="H20" i="1"/>
  <c r="F20" i="1"/>
  <c r="E20" i="1"/>
  <c r="D20" i="1"/>
  <c r="N17" i="161"/>
  <c r="L17" i="161"/>
  <c r="K17" i="161"/>
  <c r="N10" i="161"/>
  <c r="G13" i="1" s="1"/>
  <c r="L10" i="161"/>
  <c r="E13" i="1" s="1"/>
  <c r="K10" i="161"/>
  <c r="D13" i="1" s="1"/>
  <c r="M17" i="161" l="1"/>
  <c r="O17" i="161" s="1"/>
  <c r="M10" i="161"/>
  <c r="F13" i="1" s="1"/>
  <c r="O10" i="161" l="1"/>
  <c r="H13" i="1" s="1"/>
</calcChain>
</file>

<file path=xl/sharedStrings.xml><?xml version="1.0" encoding="utf-8"?>
<sst xmlns="http://schemas.openxmlformats.org/spreadsheetml/2006/main" count="106" uniqueCount="35">
  <si>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</si>
  <si>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</si>
  <si>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</si>
  <si>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</si>
  <si>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</si>
  <si>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</si>
  <si>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</si>
  <si>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</si>
  <si>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</si>
  <si>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</si>
  <si>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</si>
  <si>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</si>
  <si>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</si>
  <si>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</si>
  <si>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</si>
  <si>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</si>
  <si>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</si>
  <si>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</si>
  <si>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</si>
  <si>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# Of Targets</t>
  </si>
  <si>
    <t>Back to Ranking</t>
  </si>
  <si>
    <t>Outlaw Lite</t>
  </si>
  <si>
    <t>Outlaw Lt</t>
  </si>
  <si>
    <t>Bristol,VA</t>
  </si>
  <si>
    <t>Virginia Indoor</t>
  </si>
  <si>
    <t>Rylee Dockery</t>
  </si>
  <si>
    <t>ABRA OUTLAW LITE YOUTH RANKING 2023</t>
  </si>
  <si>
    <t xml:space="preserve">Factory </t>
  </si>
  <si>
    <t>*Rylee Dockery</t>
  </si>
  <si>
    <t>ABRA FACTORY YOUTH RANKING 2023</t>
  </si>
  <si>
    <t>Factory</t>
  </si>
  <si>
    <t xml:space="preserve">Outlaw Hvy </t>
  </si>
  <si>
    <t>Bristol, VA Indoor</t>
  </si>
  <si>
    <t>Outlaw Heavy</t>
  </si>
  <si>
    <t>ABRA OUTLAW HEAVY YOUTH RANKING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</si>
</sst>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b/>
      <sz val="11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1" xfId="0" applyFont="1" applyBorder="1" applyAlignment="1">
      <alignment horizontal="center" wrapText="1" shrinkToFit="1"/>
    </xf>
    <xf numFmtId="0" fontId="6" fillId="0" borderId="1" xfId="0" applyFont="1" applyBorder="1" applyAlignment="1" applyProtection="1">
      <alignment horizontal="center"/>
      <protection locked="0"/>
    </xf>
    <xf numFmtId="14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 applyProtection="1">
      <alignment horizontal="center"/>
      <protection locked="0"/>
    </xf>
    <xf numFmtId="2" fontId="1" fillId="2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6" fillId="0" borderId="1" xfId="0" applyNumberFormat="1" applyFont="1" applyBorder="1" applyAlignment="1" applyProtection="1">
      <alignment horizontal="center" wrapText="1"/>
      <protection hidden="1"/>
    </xf>
    <xf numFmtId="2" fontId="6" fillId="0" borderId="1" xfId="0" applyNumberFormat="1" applyFont="1" applyBorder="1" applyAlignment="1" applyProtection="1">
      <alignment horizontal="center"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2" fontId="6" fillId="0" borderId="1" xfId="0" applyNumberFormat="1" applyFont="1" applyBorder="1" applyAlignment="1" applyProtection="1">
      <alignment horizontal="center" wrapText="1"/>
      <protection hidden="1"/>
    </xf>
    <xf numFmtId="0" fontId="3" fillId="0" borderId="0" xfId="1" applyFill="1"/>
    <xf numFmtId="0" fontId="7" fillId="2" borderId="0" xfId="0" applyFont="1" applyFill="1"/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8" fillId="0" borderId="0" xfId="1" applyFont="1" applyFill="1" applyAlignment="1">
      <alignment horizontal="center"/>
    </xf>
    <xf numFmtId="0" fontId="6" fillId="0" borderId="2" xfId="0" applyFont="1" applyBorder="1" applyAlignment="1">
      <alignment horizontal="center" wrapText="1" shrinkToFit="1"/>
    </xf>
    <xf numFmtId="164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ABRA%20Files%20and%20More\AUTO%20BENCH%20REST%20ASSOCIATION%20FILE\ABRA%202019\Georgia\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16"/>
  <dimension ref="A1:H20"/>
  <sheetViews>
    <sheetView tabSelected="1" workbookViewId="0"/>
  </sheetViews>
  <sheetFormatPr defaultRowHeight="15" x14ac:dyDescent="0.25"/>
  <cols>
    <col min="1" max="1" width="9.140625" style="9"/>
    <col min="2" max="2" width="17.7109375" style="9" customWidth="1"/>
    <col min="3" max="3" width="19.7109375" style="9" customWidth="1"/>
    <col min="4" max="4" width="15.7109375" style="9" bestFit="1" customWidth="1"/>
    <col min="5" max="5" width="16.140625" style="9" bestFit="1" customWidth="1"/>
    <col min="6" max="6" width="9.140625" style="21"/>
    <col min="7" max="7" width="9.140625" style="9"/>
    <col min="8" max="8" width="16.28515625" style="21" bestFit="1" customWidth="1"/>
  </cols>
  <sheetData>
    <row r="1" spans="1:8" x14ac:dyDescent="0.25">
      <c r="A1" s="10"/>
      <c r="B1" s="10"/>
      <c r="C1" s="10"/>
      <c r="D1" s="10"/>
      <c r="E1" s="10"/>
      <c r="F1" s="19"/>
      <c r="G1" s="10"/>
      <c r="H1" s="19"/>
    </row>
    <row r="2" spans="1:8" ht="28.5" x14ac:dyDescent="0.45">
      <c r="A2" s="10"/>
      <c r="B2" s="10"/>
      <c r="C2" s="27" t="s">
        <v>34</v>
      </c>
      <c r="D2" s="10"/>
      <c r="E2" s="10"/>
      <c r="F2" s="19"/>
      <c r="G2" s="10"/>
      <c r="H2" s="19"/>
    </row>
    <row r="3" spans="1:8" ht="18.75" x14ac:dyDescent="0.3">
      <c r="A3" s="10"/>
      <c r="B3" s="10"/>
      <c r="C3" s="10"/>
      <c r="D3" s="13" t="s">
        <v>24</v>
      </c>
      <c r="E3" s="10"/>
      <c r="F3" s="19"/>
      <c r="G3" s="10"/>
      <c r="H3" s="19"/>
    </row>
    <row r="4" spans="1:8" x14ac:dyDescent="0.25">
      <c r="A4" s="10"/>
      <c r="B4" s="10"/>
      <c r="C4" s="10"/>
      <c r="D4" s="10"/>
      <c r="E4" s="10"/>
      <c r="F4" s="19"/>
      <c r="G4" s="10"/>
      <c r="H4" s="19"/>
    </row>
    <row r="5" spans="1:8" ht="18.75" x14ac:dyDescent="0.4">
      <c r="A5" s="11" t="s">
        <v>0</v>
      </c>
      <c r="B5" s="11" t="s">
        <v>1</v>
      </c>
      <c r="C5" s="11" t="s">
        <v>2</v>
      </c>
      <c r="D5" s="11" t="s">
        <v>19</v>
      </c>
      <c r="E5" s="11" t="s">
        <v>16</v>
      </c>
      <c r="F5" s="20" t="s">
        <v>17</v>
      </c>
      <c r="G5" s="11" t="s">
        <v>14</v>
      </c>
      <c r="H5" s="20" t="s">
        <v>18</v>
      </c>
    </row>
    <row r="6" spans="1:8" x14ac:dyDescent="0.25">
      <c r="A6" s="28">
        <v>1</v>
      </c>
      <c r="B6" s="28" t="s">
        <v>33</v>
      </c>
      <c r="C6" s="31" t="s">
        <v>25</v>
      </c>
      <c r="D6" s="30">
        <f>SUM('Rylee Dockery'!K24)</f>
        <v>3</v>
      </c>
      <c r="E6" s="30">
        <f>SUM('Rylee Dockery'!L24)</f>
        <v>588</v>
      </c>
      <c r="F6" s="29">
        <f>SUM('Rylee Dockery'!M24)</f>
        <v>196</v>
      </c>
      <c r="G6" s="30">
        <f>SUM('Rylee Dockery'!N24)</f>
        <v>5</v>
      </c>
      <c r="H6" s="29">
        <f>SUM('Rylee Dockery'!O24)</f>
        <v>201</v>
      </c>
    </row>
    <row r="8" spans="1:8" x14ac:dyDescent="0.25">
      <c r="A8" s="10"/>
      <c r="B8" s="10"/>
      <c r="C8" s="10"/>
      <c r="D8" s="10"/>
      <c r="E8" s="10"/>
      <c r="F8" s="19"/>
      <c r="G8" s="10"/>
      <c r="H8" s="19"/>
    </row>
    <row r="9" spans="1:8" ht="28.5" x14ac:dyDescent="0.45">
      <c r="A9" s="10"/>
      <c r="B9" s="10"/>
      <c r="C9" s="27" t="s">
        <v>26</v>
      </c>
      <c r="D9" s="10"/>
      <c r="E9" s="10"/>
      <c r="F9" s="19"/>
      <c r="G9" s="10"/>
      <c r="H9" s="19"/>
    </row>
    <row r="10" spans="1:8" ht="18.75" x14ac:dyDescent="0.3">
      <c r="A10" s="10"/>
      <c r="B10" s="10"/>
      <c r="C10" s="10"/>
      <c r="D10" s="13" t="s">
        <v>24</v>
      </c>
      <c r="E10" s="10"/>
      <c r="F10" s="19"/>
      <c r="G10" s="10"/>
      <c r="H10" s="19"/>
    </row>
    <row r="11" spans="1:8" x14ac:dyDescent="0.25">
      <c r="A11" s="10"/>
      <c r="B11" s="10"/>
      <c r="C11" s="10"/>
      <c r="D11" s="10"/>
      <c r="E11" s="10"/>
      <c r="F11" s="19"/>
      <c r="G11" s="10"/>
      <c r="H11" s="19"/>
    </row>
    <row r="12" spans="1:8" ht="18.75" x14ac:dyDescent="0.4">
      <c r="A12" s="11" t="s">
        <v>0</v>
      </c>
      <c r="B12" s="11" t="s">
        <v>1</v>
      </c>
      <c r="C12" s="11" t="s">
        <v>2</v>
      </c>
      <c r="D12" s="11" t="s">
        <v>19</v>
      </c>
      <c r="E12" s="11" t="s">
        <v>16</v>
      </c>
      <c r="F12" s="20" t="s">
        <v>17</v>
      </c>
      <c r="G12" s="11" t="s">
        <v>14</v>
      </c>
      <c r="H12" s="20" t="s">
        <v>18</v>
      </c>
    </row>
    <row r="13" spans="1:8" x14ac:dyDescent="0.25">
      <c r="A13" s="28">
        <v>1</v>
      </c>
      <c r="B13" s="28" t="s">
        <v>21</v>
      </c>
      <c r="C13" s="31" t="s">
        <v>25</v>
      </c>
      <c r="D13" s="30">
        <f>SUM('Rylee Dockery'!K10)</f>
        <v>18</v>
      </c>
      <c r="E13" s="30">
        <f>SUM('Rylee Dockery'!L10)</f>
        <v>3382</v>
      </c>
      <c r="F13" s="29">
        <f>SUM('Rylee Dockery'!M10)</f>
        <v>187.88888888888889</v>
      </c>
      <c r="G13" s="30">
        <f>SUM('Rylee Dockery'!N10)</f>
        <v>30</v>
      </c>
      <c r="H13" s="29">
        <f>SUM('Rylee Dockery'!O10)</f>
        <v>217.88888888888889</v>
      </c>
    </row>
    <row r="15" spans="1:8" x14ac:dyDescent="0.25">
      <c r="A15" s="10"/>
      <c r="B15" s="10"/>
      <c r="C15" s="10"/>
      <c r="D15" s="10"/>
      <c r="E15" s="10"/>
      <c r="F15" s="19"/>
      <c r="G15" s="10"/>
      <c r="H15" s="19"/>
    </row>
    <row r="16" spans="1:8" ht="28.5" x14ac:dyDescent="0.45">
      <c r="A16" s="10"/>
      <c r="B16" s="10"/>
      <c r="C16" s="27" t="s">
        <v>29</v>
      </c>
      <c r="D16" s="10"/>
      <c r="E16" s="10"/>
      <c r="F16" s="19"/>
      <c r="G16" s="10"/>
      <c r="H16" s="19"/>
    </row>
    <row r="17" spans="1:8" ht="18.75" x14ac:dyDescent="0.3">
      <c r="A17" s="10"/>
      <c r="B17" s="10"/>
      <c r="C17" s="10"/>
      <c r="D17" s="13" t="s">
        <v>24</v>
      </c>
      <c r="E17" s="10"/>
      <c r="F17" s="19"/>
      <c r="G17" s="10"/>
      <c r="H17" s="19"/>
    </row>
    <row r="18" spans="1:8" x14ac:dyDescent="0.25">
      <c r="A18" s="10"/>
      <c r="B18" s="10"/>
      <c r="C18" s="10"/>
      <c r="D18" s="10"/>
      <c r="E18" s="10"/>
      <c r="F18" s="19"/>
      <c r="G18" s="10"/>
      <c r="H18" s="19"/>
    </row>
    <row r="19" spans="1:8" ht="18.75" x14ac:dyDescent="0.4">
      <c r="A19" s="11" t="s">
        <v>0</v>
      </c>
      <c r="B19" s="11" t="s">
        <v>1</v>
      </c>
      <c r="C19" s="11" t="s">
        <v>2</v>
      </c>
      <c r="D19" s="11" t="s">
        <v>19</v>
      </c>
      <c r="E19" s="11" t="s">
        <v>16</v>
      </c>
      <c r="F19" s="20" t="s">
        <v>17</v>
      </c>
      <c r="G19" s="11" t="s">
        <v>14</v>
      </c>
      <c r="H19" s="20" t="s">
        <v>18</v>
      </c>
    </row>
    <row r="20" spans="1:8" x14ac:dyDescent="0.25">
      <c r="A20" s="28">
        <v>1</v>
      </c>
      <c r="B20" s="28" t="s">
        <v>30</v>
      </c>
      <c r="C20" s="31" t="s">
        <v>25</v>
      </c>
      <c r="D20" s="30">
        <f>SUM('Rylee Dockery'!K17)</f>
        <v>3</v>
      </c>
      <c r="E20" s="30">
        <f>SUM('Rylee Dockery'!L17)</f>
        <v>544</v>
      </c>
      <c r="F20" s="29">
        <f>SUM('Rylee Dockery'!M17)</f>
        <v>181.33333333333334</v>
      </c>
      <c r="G20" s="30">
        <f>SUM('Rylee Dockery'!N17)</f>
        <v>5</v>
      </c>
      <c r="H20" s="29">
        <f>SUM('Rylee Dockery'!O17)</f>
        <v>186.33333333333334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C13 C20 C6" name="Range1_2"/>
  </protectedRanges>
  <sortState xmlns:xlrd2="http://schemas.microsoft.com/office/spreadsheetml/2017/richdata2" ref="C13:H13">
    <sortCondition descending="1" ref="H13"/>
  </sortState>
  <hyperlinks>
    <hyperlink ref="C13" location="'Rylee Dockery'!A1" display="Rylee Dockery" xr:uid="{D65DA6BD-EA44-4601-B52A-90E62820DA68}"/>
    <hyperlink ref="C20" location="'Rylee Dockery'!A1" display="Rylee Dockery" xr:uid="{F0E36803-B6C0-4746-AF19-EEDA2AE1A025}"/>
    <hyperlink ref="C6" location="'Rylee Dockery'!A1" display="Rylee Dockery" xr:uid="{DB1A3DB6-2ED7-4F84-8026-80A7632FFE6A}"/>
  </hyperlink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EF0AF-2B77-47E9-9583-6E7A444202C1}">
  <sheetPr codeName="Sheet6"/>
  <dimension ref="A1:Q2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6" t="s">
        <v>20</v>
      </c>
    </row>
    <row r="2" spans="1:17" x14ac:dyDescent="0.25">
      <c r="A2" s="14" t="s">
        <v>22</v>
      </c>
      <c r="B2" s="15" t="s">
        <v>25</v>
      </c>
      <c r="C2" s="16">
        <v>44950</v>
      </c>
      <c r="D2" s="17" t="s">
        <v>23</v>
      </c>
      <c r="E2" s="18">
        <v>189</v>
      </c>
      <c r="F2" s="18">
        <v>193</v>
      </c>
      <c r="G2" s="18">
        <v>184</v>
      </c>
      <c r="H2" s="18"/>
      <c r="I2" s="18"/>
      <c r="J2" s="18"/>
      <c r="K2" s="22">
        <v>3</v>
      </c>
      <c r="L2" s="22">
        <v>566</v>
      </c>
      <c r="M2" s="23">
        <v>188.66666666666666</v>
      </c>
      <c r="N2" s="24">
        <v>5</v>
      </c>
      <c r="O2" s="25">
        <v>193.66666666666666</v>
      </c>
    </row>
    <row r="3" spans="1:17" x14ac:dyDescent="0.25">
      <c r="A3" s="14" t="s">
        <v>22</v>
      </c>
      <c r="B3" s="15" t="s">
        <v>25</v>
      </c>
      <c r="C3" s="16">
        <v>44964</v>
      </c>
      <c r="D3" s="17" t="s">
        <v>23</v>
      </c>
      <c r="E3" s="18">
        <v>187</v>
      </c>
      <c r="F3" s="18">
        <v>181</v>
      </c>
      <c r="G3" s="18">
        <v>191</v>
      </c>
      <c r="H3" s="18"/>
      <c r="I3" s="18"/>
      <c r="J3" s="18"/>
      <c r="K3" s="22">
        <v>3</v>
      </c>
      <c r="L3" s="22">
        <v>559</v>
      </c>
      <c r="M3" s="23">
        <v>186.33333333333334</v>
      </c>
      <c r="N3" s="24">
        <v>5</v>
      </c>
      <c r="O3" s="25">
        <v>191.33333333333334</v>
      </c>
    </row>
    <row r="4" spans="1:17" x14ac:dyDescent="0.25">
      <c r="A4" s="14" t="s">
        <v>22</v>
      </c>
      <c r="B4" s="15" t="s">
        <v>25</v>
      </c>
      <c r="C4" s="16">
        <v>44978</v>
      </c>
      <c r="D4" s="17" t="s">
        <v>23</v>
      </c>
      <c r="E4" s="18">
        <v>189</v>
      </c>
      <c r="F4" s="18">
        <v>191</v>
      </c>
      <c r="G4" s="18">
        <v>188</v>
      </c>
      <c r="H4" s="18"/>
      <c r="I4" s="18"/>
      <c r="J4" s="18"/>
      <c r="K4" s="22">
        <v>3</v>
      </c>
      <c r="L4" s="22">
        <v>568</v>
      </c>
      <c r="M4" s="23">
        <v>189.33333333333334</v>
      </c>
      <c r="N4" s="24">
        <v>5</v>
      </c>
      <c r="O4" s="25">
        <v>194.33333333333334</v>
      </c>
    </row>
    <row r="5" spans="1:17" x14ac:dyDescent="0.25">
      <c r="A5" s="32" t="s">
        <v>22</v>
      </c>
      <c r="B5" s="15" t="s">
        <v>25</v>
      </c>
      <c r="C5" s="16">
        <v>45006</v>
      </c>
      <c r="D5" s="17" t="s">
        <v>23</v>
      </c>
      <c r="E5" s="18">
        <v>190</v>
      </c>
      <c r="F5" s="18">
        <v>190</v>
      </c>
      <c r="G5" s="18">
        <v>192</v>
      </c>
      <c r="H5" s="18"/>
      <c r="I5" s="18"/>
      <c r="J5" s="18"/>
      <c r="K5" s="22">
        <v>3</v>
      </c>
      <c r="L5" s="22">
        <v>572</v>
      </c>
      <c r="M5" s="23">
        <v>190.66666666666666</v>
      </c>
      <c r="N5" s="24">
        <v>5</v>
      </c>
      <c r="O5" s="25">
        <v>195.66666666666666</v>
      </c>
    </row>
    <row r="6" spans="1:17" x14ac:dyDescent="0.25">
      <c r="A6" s="32" t="s">
        <v>22</v>
      </c>
      <c r="B6" s="15" t="s">
        <v>25</v>
      </c>
      <c r="C6" s="16">
        <v>45020</v>
      </c>
      <c r="D6" s="17" t="s">
        <v>23</v>
      </c>
      <c r="E6" s="18">
        <v>190</v>
      </c>
      <c r="F6" s="18">
        <v>191</v>
      </c>
      <c r="G6" s="18">
        <v>190</v>
      </c>
      <c r="H6" s="18"/>
      <c r="I6" s="18"/>
      <c r="J6" s="18"/>
      <c r="K6" s="22">
        <v>3</v>
      </c>
      <c r="L6" s="22">
        <v>571</v>
      </c>
      <c r="M6" s="23">
        <v>190.33333333333334</v>
      </c>
      <c r="N6" s="24">
        <v>5</v>
      </c>
      <c r="O6" s="25">
        <v>195.33333333333334</v>
      </c>
    </row>
    <row r="7" spans="1:17" x14ac:dyDescent="0.25">
      <c r="A7" s="32" t="s">
        <v>22</v>
      </c>
      <c r="B7" s="15" t="s">
        <v>25</v>
      </c>
      <c r="C7" s="16">
        <v>45034</v>
      </c>
      <c r="D7" s="17" t="s">
        <v>23</v>
      </c>
      <c r="E7" s="18">
        <v>179</v>
      </c>
      <c r="F7" s="18">
        <v>182</v>
      </c>
      <c r="G7" s="18">
        <v>185</v>
      </c>
      <c r="H7" s="18"/>
      <c r="I7" s="18"/>
      <c r="J7" s="18"/>
      <c r="K7" s="22">
        <v>3</v>
      </c>
      <c r="L7" s="22">
        <v>546</v>
      </c>
      <c r="M7" s="23">
        <v>182</v>
      </c>
      <c r="N7" s="24">
        <v>5</v>
      </c>
      <c r="O7" s="25">
        <v>187</v>
      </c>
    </row>
    <row r="10" spans="1:17" x14ac:dyDescent="0.25">
      <c r="K10" s="8">
        <f>SUM(K2:K9)</f>
        <v>18</v>
      </c>
      <c r="L10" s="8">
        <f>SUM(L2:L9)</f>
        <v>3382</v>
      </c>
      <c r="M10" s="7">
        <f>SUM(L10/K10)</f>
        <v>187.88888888888889</v>
      </c>
      <c r="N10" s="8">
        <f>SUM(N2:N9)</f>
        <v>30</v>
      </c>
      <c r="O10" s="12">
        <f>SUM(M10+N10)</f>
        <v>217.88888888888889</v>
      </c>
    </row>
    <row r="13" spans="1:17" ht="30" x14ac:dyDescent="0.25">
      <c r="A13" s="1" t="s">
        <v>1</v>
      </c>
      <c r="B13" s="2" t="s">
        <v>2</v>
      </c>
      <c r="C13" s="2" t="s">
        <v>3</v>
      </c>
      <c r="D13" s="3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3" t="s">
        <v>12</v>
      </c>
      <c r="M13" s="5" t="s">
        <v>13</v>
      </c>
      <c r="N13" s="2" t="s">
        <v>14</v>
      </c>
      <c r="O13" s="6" t="s">
        <v>15</v>
      </c>
    </row>
    <row r="14" spans="1:17" x14ac:dyDescent="0.25">
      <c r="A14" s="14" t="s">
        <v>27</v>
      </c>
      <c r="B14" s="15" t="s">
        <v>28</v>
      </c>
      <c r="C14" s="33">
        <v>45209</v>
      </c>
      <c r="D14" s="17" t="s">
        <v>23</v>
      </c>
      <c r="E14" s="18">
        <v>177</v>
      </c>
      <c r="F14" s="18">
        <v>183</v>
      </c>
      <c r="G14" s="18">
        <v>184</v>
      </c>
      <c r="H14" s="18"/>
      <c r="I14" s="18"/>
      <c r="J14" s="18"/>
      <c r="K14" s="22">
        <v>3</v>
      </c>
      <c r="L14" s="22">
        <v>544</v>
      </c>
      <c r="M14" s="23">
        <v>181.33333333333334</v>
      </c>
      <c r="N14" s="24">
        <v>5</v>
      </c>
      <c r="O14" s="25">
        <v>186.33333333333334</v>
      </c>
    </row>
    <row r="17" spans="1:15" x14ac:dyDescent="0.25">
      <c r="K17" s="8">
        <f>SUM(K14:K16)</f>
        <v>3</v>
      </c>
      <c r="L17" s="8">
        <f>SUM(L14:L16)</f>
        <v>544</v>
      </c>
      <c r="M17" s="7">
        <f>SUM(L17/K17)</f>
        <v>181.33333333333334</v>
      </c>
      <c r="N17" s="8">
        <f>SUM(N14:N16)</f>
        <v>5</v>
      </c>
      <c r="O17" s="12">
        <f>SUM(M17+N17)</f>
        <v>186.33333333333334</v>
      </c>
    </row>
    <row r="20" spans="1:15" ht="30" x14ac:dyDescent="0.25">
      <c r="A20" s="1" t="s">
        <v>1</v>
      </c>
      <c r="B20" s="2" t="s">
        <v>2</v>
      </c>
      <c r="C20" s="2" t="s">
        <v>3</v>
      </c>
      <c r="D20" s="3" t="s">
        <v>4</v>
      </c>
      <c r="E20" s="4" t="s">
        <v>5</v>
      </c>
      <c r="F20" s="4" t="s">
        <v>6</v>
      </c>
      <c r="G20" s="4" t="s">
        <v>7</v>
      </c>
      <c r="H20" s="4" t="s">
        <v>8</v>
      </c>
      <c r="I20" s="4" t="s">
        <v>9</v>
      </c>
      <c r="J20" s="4" t="s">
        <v>10</v>
      </c>
      <c r="K20" s="4" t="s">
        <v>11</v>
      </c>
      <c r="L20" s="3" t="s">
        <v>12</v>
      </c>
      <c r="M20" s="5" t="s">
        <v>13</v>
      </c>
      <c r="N20" s="2" t="s">
        <v>14</v>
      </c>
      <c r="O20" s="6" t="s">
        <v>15</v>
      </c>
    </row>
    <row r="21" spans="1:15" x14ac:dyDescent="0.25">
      <c r="A21" s="14" t="s">
        <v>31</v>
      </c>
      <c r="B21" s="15" t="s">
        <v>28</v>
      </c>
      <c r="C21" s="16">
        <v>45272</v>
      </c>
      <c r="D21" s="17" t="s">
        <v>32</v>
      </c>
      <c r="E21" s="18">
        <v>195</v>
      </c>
      <c r="F21" s="18">
        <v>197</v>
      </c>
      <c r="G21" s="18">
        <v>196</v>
      </c>
      <c r="H21" s="18"/>
      <c r="I21" s="18"/>
      <c r="J21" s="18"/>
      <c r="K21" s="22">
        <v>3</v>
      </c>
      <c r="L21" s="22">
        <v>588</v>
      </c>
      <c r="M21" s="23">
        <v>196</v>
      </c>
      <c r="N21" s="24">
        <v>5</v>
      </c>
      <c r="O21" s="25">
        <v>201</v>
      </c>
    </row>
    <row r="22" spans="1:15" x14ac:dyDescent="0.2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15" x14ac:dyDescent="0.2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1:15" x14ac:dyDescent="0.2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8">
        <f>SUM(K21:K23)</f>
        <v>3</v>
      </c>
      <c r="L24" s="8">
        <f>SUM(L21:L23)</f>
        <v>588</v>
      </c>
      <c r="M24" s="35">
        <f>SUM(L24/K24)</f>
        <v>196</v>
      </c>
      <c r="N24" s="8">
        <f>SUM(N21:N23)</f>
        <v>5</v>
      </c>
      <c r="O24" s="12">
        <f>SUM(M24+N24)</f>
        <v>201</v>
      </c>
    </row>
  </sheetData>
  <protectedRanges>
    <protectedRange algorithmName="SHA-512" hashValue="ON39YdpmFHfN9f47KpiRvqrKx0V9+erV1CNkpWzYhW/Qyc6aT8rEyCrvauWSYGZK2ia3o7vd3akF07acHAFpOA==" saltValue="yVW9XmDwTqEnmpSGai0KYg==" spinCount="100000" sqref="B1 B13 B20" name="Range1_2"/>
    <protectedRange algorithmName="SHA-512" hashValue="ON39YdpmFHfN9f47KpiRvqrKx0V9+erV1CNkpWzYhW/Qyc6aT8rEyCrvauWSYGZK2ia3o7vd3akF07acHAFpOA==" saltValue="yVW9XmDwTqEnmpSGai0KYg==" spinCount="100000" sqref="B2:C2" name="Range1_1_2_4"/>
    <protectedRange algorithmName="SHA-512" hashValue="ON39YdpmFHfN9f47KpiRvqrKx0V9+erV1CNkpWzYhW/Qyc6aT8rEyCrvauWSYGZK2ia3o7vd3akF07acHAFpOA==" saltValue="yVW9XmDwTqEnmpSGai0KYg==" spinCount="100000" sqref="D2" name="Range1_1_1_2_2"/>
    <protectedRange algorithmName="SHA-512" hashValue="ON39YdpmFHfN9f47KpiRvqrKx0V9+erV1CNkpWzYhW/Qyc6aT8rEyCrvauWSYGZK2ia3o7vd3akF07acHAFpOA==" saltValue="yVW9XmDwTqEnmpSGai0KYg==" spinCount="100000" sqref="E2:J2" name="Range1_4_1"/>
    <protectedRange algorithmName="SHA-512" hashValue="ON39YdpmFHfN9f47KpiRvqrKx0V9+erV1CNkpWzYhW/Qyc6aT8rEyCrvauWSYGZK2ia3o7vd3akF07acHAFpOA==" saltValue="yVW9XmDwTqEnmpSGai0KYg==" spinCount="100000" sqref="B3:C3" name="Range1_1_2_1"/>
    <protectedRange algorithmName="SHA-512" hashValue="ON39YdpmFHfN9f47KpiRvqrKx0V9+erV1CNkpWzYhW/Qyc6aT8rEyCrvauWSYGZK2ia3o7vd3akF07acHAFpOA==" saltValue="yVW9XmDwTqEnmpSGai0KYg==" spinCount="100000" sqref="D3" name="Range1_1_1_2"/>
    <protectedRange algorithmName="SHA-512" hashValue="ON39YdpmFHfN9f47KpiRvqrKx0V9+erV1CNkpWzYhW/Qyc6aT8rEyCrvauWSYGZK2ia3o7vd3akF07acHAFpOA==" saltValue="yVW9XmDwTqEnmpSGai0KYg==" spinCount="100000" sqref="E3:J3" name="Range1_4_2"/>
    <protectedRange algorithmName="SHA-512" hashValue="ON39YdpmFHfN9f47KpiRvqrKx0V9+erV1CNkpWzYhW/Qyc6aT8rEyCrvauWSYGZK2ia3o7vd3akF07acHAFpOA==" saltValue="yVW9XmDwTqEnmpSGai0KYg==" spinCount="100000" sqref="B4:C4" name="Range1_1_2_2"/>
    <protectedRange algorithmName="SHA-512" hashValue="ON39YdpmFHfN9f47KpiRvqrKx0V9+erV1CNkpWzYhW/Qyc6aT8rEyCrvauWSYGZK2ia3o7vd3akF07acHAFpOA==" saltValue="yVW9XmDwTqEnmpSGai0KYg==" spinCount="100000" sqref="D4" name="Range1_1_1_2_1"/>
    <protectedRange algorithmName="SHA-512" hashValue="ON39YdpmFHfN9f47KpiRvqrKx0V9+erV1CNkpWzYhW/Qyc6aT8rEyCrvauWSYGZK2ia3o7vd3akF07acHAFpOA==" saltValue="yVW9XmDwTqEnmpSGai0KYg==" spinCount="100000" sqref="E4:J4" name="Range1_4_3"/>
    <protectedRange algorithmName="SHA-512" hashValue="ON39YdpmFHfN9f47KpiRvqrKx0V9+erV1CNkpWzYhW/Qyc6aT8rEyCrvauWSYGZK2ia3o7vd3akF07acHAFpOA==" saltValue="yVW9XmDwTqEnmpSGai0KYg==" spinCount="100000" sqref="B5:C5 E5:J5" name="Range1_36_1"/>
    <protectedRange algorithmName="SHA-512" hashValue="ON39YdpmFHfN9f47KpiRvqrKx0V9+erV1CNkpWzYhW/Qyc6aT8rEyCrvauWSYGZK2ia3o7vd3akF07acHAFpOA==" saltValue="yVW9XmDwTqEnmpSGai0KYg==" spinCount="100000" sqref="D5" name="Range1_1_22_1"/>
    <protectedRange algorithmName="SHA-512" hashValue="ON39YdpmFHfN9f47KpiRvqrKx0V9+erV1CNkpWzYhW/Qyc6aT8rEyCrvauWSYGZK2ia3o7vd3akF07acHAFpOA==" saltValue="yVW9XmDwTqEnmpSGai0KYg==" spinCount="100000" sqref="B6:C6" name="Range1_1_2_7_1"/>
    <protectedRange algorithmName="SHA-512" hashValue="ON39YdpmFHfN9f47KpiRvqrKx0V9+erV1CNkpWzYhW/Qyc6aT8rEyCrvauWSYGZK2ia3o7vd3akF07acHAFpOA==" saltValue="yVW9XmDwTqEnmpSGai0KYg==" spinCount="100000" sqref="D6" name="Range1_1_1_2_5_1"/>
    <protectedRange algorithmName="SHA-512" hashValue="ON39YdpmFHfN9f47KpiRvqrKx0V9+erV1CNkpWzYhW/Qyc6aT8rEyCrvauWSYGZK2ia3o7vd3akF07acHAFpOA==" saltValue="yVW9XmDwTqEnmpSGai0KYg==" spinCount="100000" sqref="E6:J6" name="Range1_4_4_1"/>
    <protectedRange algorithmName="SHA-512" hashValue="ON39YdpmFHfN9f47KpiRvqrKx0V9+erV1CNkpWzYhW/Qyc6aT8rEyCrvauWSYGZK2ia3o7vd3akF07acHAFpOA==" saltValue="yVW9XmDwTqEnmpSGai0KYg==" spinCount="100000" sqref="I7:J7 B7:C7" name="Range1_20"/>
    <protectedRange algorithmName="SHA-512" hashValue="ON39YdpmFHfN9f47KpiRvqrKx0V9+erV1CNkpWzYhW/Qyc6aT8rEyCrvauWSYGZK2ia3o7vd3akF07acHAFpOA==" saltValue="yVW9XmDwTqEnmpSGai0KYg==" spinCount="100000" sqref="D7" name="Range1_1_16"/>
    <protectedRange algorithmName="SHA-512" hashValue="ON39YdpmFHfN9f47KpiRvqrKx0V9+erV1CNkpWzYhW/Qyc6aT8rEyCrvauWSYGZK2ia3o7vd3akF07acHAFpOA==" saltValue="yVW9XmDwTqEnmpSGai0KYg==" spinCount="100000" sqref="E7:H7" name="Range1_3_8"/>
  </protectedRanges>
  <hyperlinks>
    <hyperlink ref="Q1" location="'Virginia Indoor Youth  2023'!A1" display="Back to Ranking" xr:uid="{689FAD68-7455-407F-851F-8578C3784C0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DC6A96F-3D93-4821-AA2F-87748B3249CC}">
          <x14:formula1>
            <xm:f>'C:\Users\abra2\Desktop\ABRA Files and More\AUTO BENCH REST ASSOCIATION FILE\ABRA 2019\Georgia\[Georgia Results 01 19 20.xlsm]DATA SHEET'!#REF!</xm:f>
          </x14:formula1>
          <xm:sqref>B1 B13 B20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Virginia Indoor Youth  2023</vt:lpstr>
      <vt:lpstr>Rylee Dockery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Jerry Willeford</cp:lastModifiedBy>
  <cp:lastPrinted>2022-02-19T19:27:22Z</cp:lastPrinted>
  <dcterms:created xsi:type="dcterms:W3CDTF">2020-01-30T01:18:37Z</dcterms:created>
  <dcterms:modified xsi:type="dcterms:W3CDTF">2023-12-13T02:40:14Z</dcterms:modified>
</cp:coreProperties>
</file>