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09e3dc91b47856/Documents/ABRA/National Outdoor_2025/OLH/"/>
    </mc:Choice>
  </mc:AlternateContent>
  <xr:revisionPtr revIDLastSave="0" documentId="8_{49B7F51E-CA1C-40FB-A020-7805CACA3FBD}" xr6:coauthVersionLast="36" xr6:coauthVersionMax="36" xr10:uidLastSave="{00000000-0000-0000-0000-000000000000}"/>
  <bookViews>
    <workbookView xWindow="-120" yWindow="-120" windowWidth="29040" windowHeight="15720" firstSheet="1" activeTab="1" xr2:uid="{A35FAFAA-3A44-445C-BAAA-3002DD1ECE94}"/>
  </bookViews>
  <sheets>
    <sheet name="Christopher Swol" sheetId="439" r:id="rId1"/>
    <sheet name="OLH 2025" sheetId="1" r:id="rId2"/>
    <sheet name="Aaron Bliss" sheetId="388" r:id="rId3"/>
    <sheet name="Allen Elvena" sheetId="418" r:id="rId4"/>
    <sheet name="Allen Hoagland" sheetId="344" r:id="rId5"/>
    <sheet name="Allen Wood" sheetId="240" r:id="rId6"/>
    <sheet name="Alyssa Earhart" sheetId="301" r:id="rId7"/>
    <sheet name="Amy Ciessau" sheetId="287" r:id="rId8"/>
    <sheet name="Ann Tucker" sheetId="360" r:id="rId9"/>
    <sheet name="Benji Matoy" sheetId="419" r:id="rId10"/>
    <sheet name="Bill Broughton" sheetId="270" r:id="rId11"/>
    <sheet name="Bill Cash" sheetId="432" r:id="rId12"/>
    <sheet name="Bill Middlebrook" sheetId="296" r:id="rId13"/>
    <sheet name="Bill Shaver" sheetId="345" r:id="rId14"/>
    <sheet name="Bill Smith" sheetId="302" r:id="rId15"/>
    <sheet name="Billy Miller" sheetId="374" r:id="rId16"/>
    <sheet name="Bob Ashcraft" sheetId="346" r:id="rId17"/>
    <sheet name="Bob Barnhart" sheetId="347" r:id="rId18"/>
    <sheet name="Bob Custer" sheetId="361" r:id="rId19"/>
    <sheet name="Bob Harless" sheetId="315" r:id="rId20"/>
    <sheet name="Bob Huth" sheetId="335" r:id="rId21"/>
    <sheet name="Brad Palmer" sheetId="379" r:id="rId22"/>
    <sheet name="Bradley Sage" sheetId="395" r:id="rId23"/>
    <sheet name="Brady Penton" sheetId="261" r:id="rId24"/>
    <sheet name="Brady Riley" sheetId="241" r:id="rId25"/>
    <sheet name="Brandon Dubois" sheetId="279" r:id="rId26"/>
    <sheet name="Brandon Eversole" sheetId="242" r:id="rId27"/>
    <sheet name="Brandon Morrison" sheetId="420" r:id="rId28"/>
    <sheet name="Brandon Rohm" sheetId="303" r:id="rId29"/>
    <sheet name="Brendan Prebish" sheetId="400" r:id="rId30"/>
    <sheet name="Brett Lott" sheetId="243" r:id="rId31"/>
    <sheet name="Brian Gilliland" sheetId="348" r:id="rId32"/>
    <sheet name="Brian Hagerty" sheetId="375" r:id="rId33"/>
    <sheet name="Brian Harris" sheetId="396" r:id="rId34"/>
    <sheet name="Brian Nix" sheetId="427" r:id="rId35"/>
    <sheet name="Bruce Cameron" sheetId="288" r:id="rId36"/>
    <sheet name="Bruce Johnson" sheetId="349" r:id="rId37"/>
    <sheet name="Bruce Karsch" sheetId="297" r:id="rId38"/>
    <sheet name="Bruce Postlethwait" sheetId="421" r:id="rId39"/>
    <sheet name="Bud Stell" sheetId="245" r:id="rId40"/>
    <sheet name="Carrie Earhart" sheetId="304" r:id="rId41"/>
    <sheet name="Chad Hall" sheetId="401" r:id="rId42"/>
    <sheet name="Charles Miller" sheetId="289" r:id="rId43"/>
    <sheet name="Charles Mullins" sheetId="362" r:id="rId44"/>
    <sheet name="Charlie Barba" sheetId="244" r:id="rId45"/>
    <sheet name="Charlie Huebner" sheetId="238" r:id="rId46"/>
    <sheet name="Charlie Knight" sheetId="290" r:id="rId47"/>
    <sheet name="Chris Bradley" sheetId="430" r:id="rId48"/>
    <sheet name="Chris Helton" sheetId="422" r:id="rId49"/>
    <sheet name="Chuck Barnhart" sheetId="280" r:id="rId50"/>
    <sheet name="Chuck Morrell" sheetId="367" r:id="rId51"/>
    <sheet name="Claude Pennington" sheetId="336" r:id="rId52"/>
    <sheet name="Connal Rowe" sheetId="298" r:id="rId53"/>
    <sheet name="Curtis Jenkins" sheetId="246" r:id="rId54"/>
    <sheet name="Dan Henk" sheetId="438" r:id="rId55"/>
    <sheet name="Dan Patchin" sheetId="368" r:id="rId56"/>
    <sheet name="Daniel Smith" sheetId="316" r:id="rId57"/>
    <sheet name="Danny Sissom" sheetId="305" r:id="rId58"/>
    <sheet name="Dave Eisenschmied" sheetId="266" r:id="rId59"/>
    <sheet name="Dave Gardner" sheetId="408" r:id="rId60"/>
    <sheet name="Dave Wethington" sheetId="282" r:id="rId61"/>
    <sheet name="David Book" sheetId="415" r:id="rId62"/>
    <sheet name="David Charles" sheetId="327" r:id="rId63"/>
    <sheet name="David Dockery" sheetId="274" r:id="rId64"/>
    <sheet name="David Ellwood" sheetId="247" r:id="rId65"/>
    <sheet name="Dean Irvin" sheetId="363" r:id="rId66"/>
    <sheet name="Den Morrison" sheetId="380" r:id="rId67"/>
    <sheet name="Dennis Roll" sheetId="306" r:id="rId68"/>
    <sheet name="Don Kowalsky" sheetId="263" r:id="rId69"/>
    <sheet name="Donald Osborne" sheetId="410" r:id="rId70"/>
    <sheet name="Doug Clark" sheetId="397" r:id="rId71"/>
    <sheet name="Douglas Lingle" sheetId="291" r:id="rId72"/>
    <sheet name="Ella Gallion" sheetId="389" r:id="rId73"/>
    <sheet name="Eric Foust" sheetId="307" r:id="rId74"/>
    <sheet name="Evelio McDonald" sheetId="356" r:id="rId75"/>
    <sheet name="Foster Arvin" sheetId="357" r:id="rId76"/>
    <sheet name="Frank Breland" sheetId="426" r:id="rId77"/>
    <sheet name="Frank DeGott" sheetId="402" r:id="rId78"/>
    <sheet name="Freddy Geiselbreth" sheetId="248" r:id="rId79"/>
    <sheet name="Gary Gallion" sheetId="264" r:id="rId80"/>
    <sheet name="Glen Dawson" sheetId="249" r:id="rId81"/>
    <sheet name="Glen Dickson" sheetId="250" r:id="rId82"/>
    <sheet name="Glenn Lancaster" sheetId="251" r:id="rId83"/>
    <sheet name="Greg George" sheetId="423" r:id="rId84"/>
    <sheet name="Greg Smetanko" sheetId="299" r:id="rId85"/>
    <sheet name="H.I. Stroth" sheetId="328" r:id="rId86"/>
    <sheet name="Howard Ary" sheetId="350" r:id="rId87"/>
    <sheet name="Hubert Kelsheimer" sheetId="252" r:id="rId88"/>
    <sheet name="Hunter Buice" sheetId="267" r:id="rId89"/>
    <sheet name="James Carroll" sheetId="428" r:id="rId90"/>
    <sheet name="James Craven" sheetId="292" r:id="rId91"/>
    <sheet name="James Freeman" sheetId="253" r:id="rId92"/>
    <sheet name="James Parker" sheetId="403" r:id="rId93"/>
    <sheet name="Jamie Penton" sheetId="381" r:id="rId94"/>
    <sheet name="Jason Frymier" sheetId="317" r:id="rId95"/>
    <sheet name="Jason Rasnake" sheetId="337" r:id="rId96"/>
    <sheet name="Jason Salsman" sheetId="281" r:id="rId97"/>
    <sheet name="Jay Boyd" sheetId="338" r:id="rId98"/>
    <sheet name="Jay Horton" sheetId="429" r:id="rId99"/>
    <sheet name="Jeff Abernathy" sheetId="339" r:id="rId100"/>
    <sheet name="Jeff Cale" sheetId="351" r:id="rId101"/>
    <sheet name="Jeff Langley" sheetId="385" r:id="rId102"/>
    <sheet name="Jeff Ralls" sheetId="308" r:id="rId103"/>
    <sheet name="Jeremiah Mohr" sheetId="318" r:id="rId104"/>
    <sheet name="Jerry Graves" sheetId="352" r:id="rId105"/>
    <sheet name="Jerry Hensler" sheetId="329" r:id="rId106"/>
    <sheet name="Jim Ayers" sheetId="309" r:id="rId107"/>
    <sheet name="Jim Cuce" sheetId="416" r:id="rId108"/>
    <sheet name="Jim Haley" sheetId="275" r:id="rId109"/>
    <sheet name="Jim Meadows" sheetId="424" r:id="rId110"/>
    <sheet name="Joe Craig" sheetId="319" r:id="rId111"/>
    <sheet name="Joe DiDonato" sheetId="334" r:id="rId112"/>
    <sheet name="Joe Jarrell" sheetId="325" r:id="rId113"/>
    <sheet name="Joe Smith" sheetId="425" r:id="rId114"/>
    <sheet name="Joe Strizak" sheetId="390" r:id="rId115"/>
    <sheet name="John Gleto" sheetId="364" r:id="rId116"/>
    <sheet name="John Laseter" sheetId="310" r:id="rId117"/>
    <sheet name="John Moore" sheetId="254" r:id="rId118"/>
    <sheet name="John Plummer" sheetId="271" r:id="rId119"/>
    <sheet name="John Rogers" sheetId="340" r:id="rId120"/>
    <sheet name="John Stapleton" sheetId="276" r:id="rId121"/>
    <sheet name="Jon Flint" sheetId="382" r:id="rId122"/>
    <sheet name="Josie Hensler" sheetId="330" r:id="rId123"/>
    <sheet name="Jud Denniston" sheetId="404" r:id="rId124"/>
    <sheet name="Judy Gallion" sheetId="293" r:id="rId125"/>
    <sheet name="Justin Colville" sheetId="392" r:id="rId126"/>
    <sheet name="Ken Camper" sheetId="433" r:id="rId127"/>
    <sheet name="Ken Mix" sheetId="294" r:id="rId128"/>
    <sheet name="Ken Osmond" sheetId="434" r:id="rId129"/>
    <sheet name="Kenneth Rohm" sheetId="311" r:id="rId130"/>
    <sheet name="Kenny Huth" sheetId="283" r:id="rId131"/>
    <sheet name="Kenny Jones" sheetId="320" r:id="rId132"/>
    <sheet name="Kenny Snopps" sheetId="376" r:id="rId133"/>
    <sheet name="Kevin DiVincead" sheetId="411" r:id="rId134"/>
    <sheet name="Kyle Banks" sheetId="391" r:id="rId135"/>
    <sheet name="Landon Stone" sheetId="277" r:id="rId136"/>
    <sheet name="Larry Duncan" sheetId="272" r:id="rId137"/>
    <sheet name="Lee Miller" sheetId="377" r:id="rId138"/>
    <sheet name="Les Lala" sheetId="255" r:id="rId139"/>
    <sheet name="Les Williams" sheetId="331" r:id="rId140"/>
    <sheet name="Mark Crownover" sheetId="256" r:id="rId141"/>
    <sheet name="Mark Griffith" sheetId="321" r:id="rId142"/>
    <sheet name="Marvin Batliner" sheetId="284" r:id="rId143"/>
    <sheet name="Mary Webb" sheetId="383" r:id="rId144"/>
    <sheet name="Matt Hartnett" sheetId="332" r:id="rId145"/>
    <sheet name="Matt Parmenter" sheetId="405" r:id="rId146"/>
    <sheet name="Melvin Ferguson" sheetId="341" r:id="rId147"/>
    <sheet name="Mike Conley" sheetId="431" r:id="rId148"/>
    <sheet name="Mike Gross" sheetId="257" r:id="rId149"/>
    <sheet name="Mike Hicklin" sheetId="435" r:id="rId150"/>
    <sheet name="Mingo Harkness" sheetId="265" r:id="rId151"/>
    <sheet name="Neal McPaul" sheetId="278" r:id="rId152"/>
    <sheet name="Nick Palmer" sheetId="353" r:id="rId153"/>
    <sheet name="Pam Gates" sheetId="365" r:id="rId154"/>
    <sheet name="Ralph Van Horn" sheetId="417" r:id="rId155"/>
    <sheet name="Randy Johnson" sheetId="393" r:id="rId156"/>
    <sheet name="Randy Thomas" sheetId="384" r:id="rId157"/>
    <sheet name="Ray Miller" sheetId="372" r:id="rId158"/>
    <sheet name="Raymond Osborne" sheetId="342" r:id="rId159"/>
    <sheet name="Raymond Stewart" sheetId="258" r:id="rId160"/>
    <sheet name="Rene Melendez" sheetId="333" r:id="rId161"/>
    <sheet name="Rick Eldridge" sheetId="386" r:id="rId162"/>
    <sheet name="Rick Haley" sheetId="273" r:id="rId163"/>
    <sheet name="Robert Benoit II" sheetId="285" r:id="rId164"/>
    <sheet name="Rod Patterson" sheetId="373" r:id="rId165"/>
    <sheet name="Roger Beckner" sheetId="322" r:id="rId166"/>
    <sheet name="Roger Foshee" sheetId="343" r:id="rId167"/>
    <sheet name="Roger Snider" sheetId="436" r:id="rId168"/>
    <sheet name="Ronald Herring" sheetId="268" r:id="rId169"/>
    <sheet name="Rose Miller" sheetId="366" r:id="rId170"/>
    <sheet name="Roy Cressinger" sheetId="409" r:id="rId171"/>
    <sheet name="Scott Jackson" sheetId="369" r:id="rId172"/>
    <sheet name="Shane Hatfield" sheetId="406" r:id="rId173"/>
    <sheet name="Shannon Hanks" sheetId="323" r:id="rId174"/>
    <sheet name="Sherman White" sheetId="324" r:id="rId175"/>
    <sheet name="Sonny Weathers" sheetId="358" r:id="rId176"/>
    <sheet name="Stan Hall" sheetId="269" r:id="rId177"/>
    <sheet name="Stanley Canter" sheetId="370" r:id="rId178"/>
    <sheet name="Stephen McLeod" sheetId="262" r:id="rId179"/>
    <sheet name="Steve Bates" sheetId="407" r:id="rId180"/>
    <sheet name="Steve DuVall" sheetId="286" r:id="rId181"/>
    <sheet name="Steve Kiemele" sheetId="300" r:id="rId182"/>
    <sheet name="Steve Lowry" sheetId="354" r:id="rId183"/>
    <sheet name="Steve Pennington" sheetId="371" r:id="rId184"/>
    <sheet name="Stuart Thomas" sheetId="378" r:id="rId185"/>
    <sheet name="Tad Earhart" sheetId="312" r:id="rId186"/>
    <sheet name="Tao Irtz" sheetId="259" r:id="rId187"/>
    <sheet name="Thomas Wells" sheetId="359" r:id="rId188"/>
    <sheet name="Tim Jackson" sheetId="412" r:id="rId189"/>
    <sheet name="Tim Neighbors" sheetId="437" r:id="rId190"/>
    <sheet name="Tim Thomas" sheetId="413" r:id="rId191"/>
    <sheet name="Todd Earhart" sheetId="313" r:id="rId192"/>
    <sheet name="Todd Wooten" sheetId="355" r:id="rId193"/>
    <sheet name="Tom White" sheetId="414" r:id="rId194"/>
    <sheet name="Tommy Fort" sheetId="260" r:id="rId195"/>
    <sheet name="Tony Kaiser" sheetId="394" r:id="rId196"/>
    <sheet name="Travis Beasley" sheetId="398" r:id="rId197"/>
    <sheet name="Tyler Thornton" sheetId="295" r:id="rId198"/>
    <sheet name="Wally Smallwood" sheetId="326" r:id="rId199"/>
    <sheet name="Wayne Knutsen" sheetId="399" r:id="rId200"/>
    <sheet name="Wayne McMillen" sheetId="239" r:id="rId201"/>
    <sheet name="William Evans" sheetId="314" r:id="rId202"/>
    <sheet name="William Reagan" sheetId="387" r:id="rId203"/>
  </sheets>
  <externalReferences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</externalReferences>
  <definedNames>
    <definedName name="_xlnm._FilterDatabase" localSheetId="1" hidden="1">'OLH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" i="431" l="1"/>
  <c r="G204" i="1"/>
  <c r="F204" i="1"/>
  <c r="E204" i="1"/>
  <c r="D204" i="1"/>
  <c r="U4" i="439"/>
  <c r="T4" i="439"/>
  <c r="R4" i="439"/>
  <c r="S4" i="439" s="1"/>
  <c r="V4" i="439" s="1"/>
  <c r="Q4" i="439"/>
  <c r="T5" i="360" l="1"/>
  <c r="U4" i="438" l="1"/>
  <c r="T4" i="438"/>
  <c r="G150" i="1" s="1"/>
  <c r="R4" i="438"/>
  <c r="E150" i="1" s="1"/>
  <c r="Q4" i="438"/>
  <c r="D150" i="1" s="1"/>
  <c r="S4" i="438" l="1"/>
  <c r="A90" i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V5" i="281"/>
  <c r="V11" i="327"/>
  <c r="V4" i="438" l="1"/>
  <c r="F150" i="1"/>
  <c r="T25" i="286"/>
  <c r="T6" i="325"/>
  <c r="U4" i="437" l="1"/>
  <c r="T4" i="437"/>
  <c r="G171" i="1" s="1"/>
  <c r="R4" i="437"/>
  <c r="E171" i="1" s="1"/>
  <c r="Q4" i="437"/>
  <c r="D171" i="1" s="1"/>
  <c r="U4" i="436"/>
  <c r="T4" i="436"/>
  <c r="G155" i="1" s="1"/>
  <c r="R4" i="436"/>
  <c r="Q4" i="436"/>
  <c r="D155" i="1" s="1"/>
  <c r="U6" i="435"/>
  <c r="T6" i="435"/>
  <c r="G152" i="1" s="1"/>
  <c r="R6" i="435"/>
  <c r="Q6" i="435"/>
  <c r="D152" i="1" s="1"/>
  <c r="U4" i="434"/>
  <c r="T4" i="434"/>
  <c r="G200" i="1" s="1"/>
  <c r="R4" i="434"/>
  <c r="Q4" i="434"/>
  <c r="D200" i="1" s="1"/>
  <c r="U5" i="433"/>
  <c r="T5" i="433"/>
  <c r="G126" i="1" s="1"/>
  <c r="R5" i="433"/>
  <c r="E126" i="1" s="1"/>
  <c r="Q5" i="433"/>
  <c r="D126" i="1" s="1"/>
  <c r="U6" i="432"/>
  <c r="T6" i="432"/>
  <c r="G147" i="1" s="1"/>
  <c r="R6" i="432"/>
  <c r="E147" i="1" s="1"/>
  <c r="Q6" i="432"/>
  <c r="D147" i="1" s="1"/>
  <c r="T9" i="431"/>
  <c r="G32" i="1" s="1"/>
  <c r="U9" i="431"/>
  <c r="R9" i="431"/>
  <c r="E32" i="1" s="1"/>
  <c r="Q9" i="431"/>
  <c r="D32" i="1" s="1"/>
  <c r="V2" i="430"/>
  <c r="U4" i="430"/>
  <c r="T4" i="430"/>
  <c r="G97" i="1" s="1"/>
  <c r="R4" i="430"/>
  <c r="E97" i="1" s="1"/>
  <c r="Q4" i="430"/>
  <c r="D97" i="1" s="1"/>
  <c r="T8" i="360"/>
  <c r="G65" i="1" s="1"/>
  <c r="U4" i="429"/>
  <c r="T4" i="429"/>
  <c r="G179" i="1" s="1"/>
  <c r="R4" i="429"/>
  <c r="Q4" i="429"/>
  <c r="D179" i="1" s="1"/>
  <c r="U20" i="239"/>
  <c r="T20" i="239"/>
  <c r="R20" i="239"/>
  <c r="Q20" i="239"/>
  <c r="U4" i="428"/>
  <c r="T4" i="428"/>
  <c r="G146" i="1" s="1"/>
  <c r="R4" i="428"/>
  <c r="Q4" i="428"/>
  <c r="D146" i="1" s="1"/>
  <c r="U4" i="427"/>
  <c r="T4" i="427"/>
  <c r="G102" i="1" s="1"/>
  <c r="R4" i="427"/>
  <c r="Q4" i="427"/>
  <c r="D10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U6" i="426"/>
  <c r="T6" i="426"/>
  <c r="G127" i="1" s="1"/>
  <c r="R6" i="426"/>
  <c r="E127" i="1" s="1"/>
  <c r="Q6" i="426"/>
  <c r="S6" i="426" s="1"/>
  <c r="U5" i="425"/>
  <c r="T5" i="425"/>
  <c r="G192" i="1" s="1"/>
  <c r="R5" i="425"/>
  <c r="Q5" i="425"/>
  <c r="D192" i="1" s="1"/>
  <c r="U4" i="424"/>
  <c r="T4" i="424"/>
  <c r="G110" i="1" s="1"/>
  <c r="R4" i="424"/>
  <c r="E110" i="1" s="1"/>
  <c r="Q4" i="424"/>
  <c r="D110" i="1" s="1"/>
  <c r="U4" i="423"/>
  <c r="T4" i="423"/>
  <c r="G112" i="1" s="1"/>
  <c r="R4" i="423"/>
  <c r="E112" i="1" s="1"/>
  <c r="Q4" i="423"/>
  <c r="D112" i="1" s="1"/>
  <c r="U4" i="422"/>
  <c r="T4" i="422"/>
  <c r="G182" i="1" s="1"/>
  <c r="R4" i="422"/>
  <c r="Q4" i="422"/>
  <c r="D182" i="1" s="1"/>
  <c r="U5" i="421"/>
  <c r="T5" i="421"/>
  <c r="G114" i="1" s="1"/>
  <c r="R5" i="421"/>
  <c r="Q5" i="421"/>
  <c r="D114" i="1" s="1"/>
  <c r="U5" i="420"/>
  <c r="T5" i="420"/>
  <c r="G184" i="1" s="1"/>
  <c r="R5" i="420"/>
  <c r="E184" i="1" s="1"/>
  <c r="Q5" i="420"/>
  <c r="D184" i="1" s="1"/>
  <c r="U4" i="419"/>
  <c r="T4" i="419"/>
  <c r="G122" i="1" s="1"/>
  <c r="R4" i="419"/>
  <c r="Q4" i="419"/>
  <c r="D122" i="1" s="1"/>
  <c r="U4" i="418"/>
  <c r="T4" i="418"/>
  <c r="G203" i="1" s="1"/>
  <c r="R4" i="418"/>
  <c r="Q4" i="418"/>
  <c r="D203" i="1" s="1"/>
  <c r="U5" i="417"/>
  <c r="T5" i="417"/>
  <c r="G95" i="1" s="1"/>
  <c r="R5" i="417"/>
  <c r="Q5" i="417"/>
  <c r="D95" i="1" s="1"/>
  <c r="U5" i="416"/>
  <c r="T5" i="416"/>
  <c r="G156" i="1" s="1"/>
  <c r="R5" i="416"/>
  <c r="E156" i="1" s="1"/>
  <c r="Q5" i="416"/>
  <c r="D156" i="1" s="1"/>
  <c r="U5" i="415"/>
  <c r="T5" i="415"/>
  <c r="G94" i="1" s="1"/>
  <c r="R5" i="415"/>
  <c r="Q5" i="415"/>
  <c r="D94" i="1" s="1"/>
  <c r="U4" i="414"/>
  <c r="T4" i="414"/>
  <c r="G162" i="1" s="1"/>
  <c r="R4" i="414"/>
  <c r="Q4" i="414"/>
  <c r="D162" i="1" s="1"/>
  <c r="U4" i="413"/>
  <c r="T4" i="413"/>
  <c r="G100" i="1" s="1"/>
  <c r="R4" i="413"/>
  <c r="Q4" i="413"/>
  <c r="D100" i="1" s="1"/>
  <c r="U4" i="412"/>
  <c r="T4" i="412"/>
  <c r="G138" i="1" s="1"/>
  <c r="R4" i="412"/>
  <c r="Q4" i="412"/>
  <c r="D138" i="1" s="1"/>
  <c r="U4" i="411"/>
  <c r="T4" i="411"/>
  <c r="G116" i="1" s="1"/>
  <c r="R4" i="411"/>
  <c r="Q4" i="411"/>
  <c r="D116" i="1" s="1"/>
  <c r="U4" i="410"/>
  <c r="T4" i="410"/>
  <c r="G93" i="1" s="1"/>
  <c r="R4" i="410"/>
  <c r="E93" i="1" s="1"/>
  <c r="Q4" i="410"/>
  <c r="D93" i="1" s="1"/>
  <c r="U6" i="409"/>
  <c r="T6" i="409"/>
  <c r="G133" i="1" s="1"/>
  <c r="R6" i="409"/>
  <c r="E133" i="1" s="1"/>
  <c r="Q6" i="409"/>
  <c r="D133" i="1" s="1"/>
  <c r="U4" i="408"/>
  <c r="T4" i="408"/>
  <c r="G99" i="1" s="1"/>
  <c r="R4" i="408"/>
  <c r="E99" i="1" s="1"/>
  <c r="Q4" i="408"/>
  <c r="D99" i="1" s="1"/>
  <c r="U4" i="407"/>
  <c r="T4" i="407"/>
  <c r="G104" i="1" s="1"/>
  <c r="R4" i="407"/>
  <c r="E104" i="1" s="1"/>
  <c r="Q4" i="407"/>
  <c r="D104" i="1" s="1"/>
  <c r="U4" i="406"/>
  <c r="T4" i="406"/>
  <c r="G132" i="1" s="1"/>
  <c r="R4" i="406"/>
  <c r="Q4" i="406"/>
  <c r="D132" i="1" s="1"/>
  <c r="U4" i="405"/>
  <c r="T4" i="405"/>
  <c r="G142" i="1" s="1"/>
  <c r="R4" i="405"/>
  <c r="E142" i="1" s="1"/>
  <c r="Q4" i="405"/>
  <c r="D142" i="1" s="1"/>
  <c r="U6" i="404"/>
  <c r="T6" i="404"/>
  <c r="G134" i="1" s="1"/>
  <c r="R6" i="404"/>
  <c r="E134" i="1" s="1"/>
  <c r="Q6" i="404"/>
  <c r="D134" i="1" s="1"/>
  <c r="U4" i="403"/>
  <c r="T4" i="403"/>
  <c r="G90" i="1" s="1"/>
  <c r="R4" i="403"/>
  <c r="E90" i="1" s="1"/>
  <c r="Q4" i="403"/>
  <c r="D90" i="1" s="1"/>
  <c r="U8" i="402"/>
  <c r="T8" i="402"/>
  <c r="G71" i="1" s="1"/>
  <c r="R8" i="402"/>
  <c r="E71" i="1" s="1"/>
  <c r="Q8" i="402"/>
  <c r="D71" i="1" s="1"/>
  <c r="U4" i="401"/>
  <c r="T4" i="401"/>
  <c r="G188" i="1" s="1"/>
  <c r="R4" i="401"/>
  <c r="E188" i="1" s="1"/>
  <c r="Q4" i="401"/>
  <c r="D188" i="1" s="1"/>
  <c r="U4" i="400"/>
  <c r="T4" i="400"/>
  <c r="G124" i="1" s="1"/>
  <c r="R4" i="400"/>
  <c r="Q4" i="400"/>
  <c r="D124" i="1" s="1"/>
  <c r="U4" i="399"/>
  <c r="T4" i="399"/>
  <c r="G91" i="1" s="1"/>
  <c r="R4" i="399"/>
  <c r="E91" i="1" s="1"/>
  <c r="Q4" i="399"/>
  <c r="D91" i="1" s="1"/>
  <c r="U5" i="398"/>
  <c r="T5" i="398"/>
  <c r="G98" i="1" s="1"/>
  <c r="R5" i="398"/>
  <c r="E98" i="1" s="1"/>
  <c r="Q5" i="398"/>
  <c r="D98" i="1" s="1"/>
  <c r="U9" i="397"/>
  <c r="T9" i="397"/>
  <c r="G64" i="1" s="1"/>
  <c r="R9" i="397"/>
  <c r="E64" i="1" s="1"/>
  <c r="Q9" i="397"/>
  <c r="D64" i="1" s="1"/>
  <c r="U4" i="396"/>
  <c r="T4" i="396"/>
  <c r="G111" i="1" s="1"/>
  <c r="R4" i="396"/>
  <c r="E111" i="1" s="1"/>
  <c r="Q4" i="396"/>
  <c r="D111" i="1" s="1"/>
  <c r="U9" i="395"/>
  <c r="T9" i="395"/>
  <c r="G77" i="1" s="1"/>
  <c r="R9" i="395"/>
  <c r="E77" i="1" s="1"/>
  <c r="Q9" i="395"/>
  <c r="D77" i="1" s="1"/>
  <c r="U4" i="394"/>
  <c r="T4" i="394"/>
  <c r="G208" i="1" s="1"/>
  <c r="R4" i="394"/>
  <c r="E208" i="1" s="1"/>
  <c r="Q4" i="394"/>
  <c r="D208" i="1" s="1"/>
  <c r="U8" i="393"/>
  <c r="T8" i="393"/>
  <c r="G80" i="1" s="1"/>
  <c r="R8" i="393"/>
  <c r="Q8" i="393"/>
  <c r="D80" i="1" s="1"/>
  <c r="U4" i="392"/>
  <c r="T4" i="392"/>
  <c r="G187" i="1" s="1"/>
  <c r="R4" i="392"/>
  <c r="E187" i="1" s="1"/>
  <c r="Q4" i="392"/>
  <c r="D187" i="1" s="1"/>
  <c r="U5" i="391"/>
  <c r="T5" i="391"/>
  <c r="G92" i="1" s="1"/>
  <c r="R5" i="391"/>
  <c r="E92" i="1" s="1"/>
  <c r="Q5" i="391"/>
  <c r="D92" i="1" s="1"/>
  <c r="U4" i="390"/>
  <c r="T4" i="390"/>
  <c r="G172" i="1" s="1"/>
  <c r="R4" i="390"/>
  <c r="E172" i="1" s="1"/>
  <c r="Q4" i="390"/>
  <c r="D172" i="1" s="1"/>
  <c r="U5" i="389"/>
  <c r="T5" i="389"/>
  <c r="G139" i="1" s="1"/>
  <c r="R5" i="389"/>
  <c r="E139" i="1" s="1"/>
  <c r="Q5" i="389"/>
  <c r="D139" i="1" s="1"/>
  <c r="U4" i="388"/>
  <c r="T4" i="388"/>
  <c r="G120" i="1" s="1"/>
  <c r="R4" i="388"/>
  <c r="Q4" i="388"/>
  <c r="D120" i="1" s="1"/>
  <c r="U4" i="387"/>
  <c r="T4" i="387"/>
  <c r="G159" i="1" s="1"/>
  <c r="R4" i="387"/>
  <c r="Q4" i="387"/>
  <c r="D159" i="1" s="1"/>
  <c r="U4" i="386"/>
  <c r="T4" i="386"/>
  <c r="G108" i="1" s="1"/>
  <c r="R4" i="386"/>
  <c r="Q4" i="386"/>
  <c r="D108" i="1" s="1"/>
  <c r="U4" i="385"/>
  <c r="T4" i="385"/>
  <c r="G101" i="1" s="1"/>
  <c r="R4" i="385"/>
  <c r="E101" i="1" s="1"/>
  <c r="Q4" i="385"/>
  <c r="D101" i="1" s="1"/>
  <c r="U4" i="384"/>
  <c r="T4" i="384"/>
  <c r="G128" i="1" s="1"/>
  <c r="R4" i="384"/>
  <c r="E128" i="1" s="1"/>
  <c r="Q4" i="384"/>
  <c r="D128" i="1" s="1"/>
  <c r="U4" i="383"/>
  <c r="T4" i="383"/>
  <c r="G165" i="1" s="1"/>
  <c r="R4" i="383"/>
  <c r="E165" i="1" s="1"/>
  <c r="Q4" i="383"/>
  <c r="D165" i="1" s="1"/>
  <c r="U4" i="382"/>
  <c r="T4" i="382"/>
  <c r="G96" i="1" s="1"/>
  <c r="R4" i="382"/>
  <c r="Q4" i="382"/>
  <c r="D96" i="1" s="1"/>
  <c r="U8" i="381"/>
  <c r="T8" i="381"/>
  <c r="G6" i="1" s="1"/>
  <c r="R8" i="381"/>
  <c r="E6" i="1" s="1"/>
  <c r="Q8" i="381"/>
  <c r="D6" i="1" s="1"/>
  <c r="U7" i="380"/>
  <c r="T7" i="380"/>
  <c r="G169" i="1" s="1"/>
  <c r="R7" i="380"/>
  <c r="Q7" i="380"/>
  <c r="D169" i="1" s="1"/>
  <c r="U8" i="379"/>
  <c r="T8" i="379"/>
  <c r="G34" i="1" s="1"/>
  <c r="R8" i="379"/>
  <c r="Q8" i="379"/>
  <c r="D34" i="1" s="1"/>
  <c r="U7" i="378"/>
  <c r="T7" i="378"/>
  <c r="G206" i="1" s="1"/>
  <c r="R7" i="378"/>
  <c r="Q7" i="378"/>
  <c r="D206" i="1" s="1"/>
  <c r="U4" i="377"/>
  <c r="T4" i="377"/>
  <c r="G131" i="1" s="1"/>
  <c r="R4" i="377"/>
  <c r="E131" i="1" s="1"/>
  <c r="Q4" i="377"/>
  <c r="D131" i="1" s="1"/>
  <c r="U7" i="376"/>
  <c r="T7" i="376"/>
  <c r="G166" i="1" s="1"/>
  <c r="R7" i="376"/>
  <c r="E166" i="1" s="1"/>
  <c r="Q7" i="376"/>
  <c r="D166" i="1" s="1"/>
  <c r="U7" i="375"/>
  <c r="T7" i="375"/>
  <c r="G89" i="1" s="1"/>
  <c r="R7" i="375"/>
  <c r="E89" i="1" s="1"/>
  <c r="Q7" i="375"/>
  <c r="D89" i="1" s="1"/>
  <c r="U4" i="374"/>
  <c r="T4" i="374"/>
  <c r="G106" i="1" s="1"/>
  <c r="R4" i="374"/>
  <c r="E106" i="1" s="1"/>
  <c r="Q4" i="374"/>
  <c r="D106" i="1" s="1"/>
  <c r="U5" i="373"/>
  <c r="T5" i="373"/>
  <c r="G202" i="1" s="1"/>
  <c r="R5" i="373"/>
  <c r="Q5" i="373"/>
  <c r="D202" i="1" s="1"/>
  <c r="U7" i="372"/>
  <c r="T7" i="372"/>
  <c r="G136" i="1" s="1"/>
  <c r="R7" i="372"/>
  <c r="Q7" i="372"/>
  <c r="D136" i="1" s="1"/>
  <c r="U9" i="371"/>
  <c r="T9" i="371"/>
  <c r="G130" i="1" s="1"/>
  <c r="R9" i="371"/>
  <c r="E130" i="1" s="1"/>
  <c r="Q9" i="371"/>
  <c r="D130" i="1" s="1"/>
  <c r="U16" i="370"/>
  <c r="T16" i="370"/>
  <c r="G7" i="1" s="1"/>
  <c r="R16" i="370"/>
  <c r="E7" i="1" s="1"/>
  <c r="Q16" i="370"/>
  <c r="D7" i="1" s="1"/>
  <c r="U6" i="369"/>
  <c r="T6" i="369"/>
  <c r="G161" i="1" s="1"/>
  <c r="R6" i="369"/>
  <c r="E161" i="1" s="1"/>
  <c r="Q6" i="369"/>
  <c r="D161" i="1" s="1"/>
  <c r="U6" i="368"/>
  <c r="T6" i="368"/>
  <c r="G186" i="1" s="1"/>
  <c r="R6" i="368"/>
  <c r="E186" i="1" s="1"/>
  <c r="Q6" i="368"/>
  <c r="D186" i="1" s="1"/>
  <c r="U12" i="367"/>
  <c r="T12" i="367"/>
  <c r="G16" i="1" s="1"/>
  <c r="R12" i="367"/>
  <c r="E16" i="1" s="1"/>
  <c r="Q12" i="367"/>
  <c r="D16" i="1" s="1"/>
  <c r="U11" i="366"/>
  <c r="T11" i="366"/>
  <c r="G36" i="1" s="1"/>
  <c r="R11" i="366"/>
  <c r="E36" i="1" s="1"/>
  <c r="Q11" i="366"/>
  <c r="D36" i="1" s="1"/>
  <c r="U5" i="365"/>
  <c r="T5" i="365"/>
  <c r="G189" i="1" s="1"/>
  <c r="R5" i="365"/>
  <c r="E189" i="1" s="1"/>
  <c r="Q5" i="365"/>
  <c r="D189" i="1" s="1"/>
  <c r="U6" i="364"/>
  <c r="T6" i="364"/>
  <c r="G109" i="1" s="1"/>
  <c r="R6" i="364"/>
  <c r="E109" i="1" s="1"/>
  <c r="Q6" i="364"/>
  <c r="D109" i="1" s="1"/>
  <c r="U4" i="363"/>
  <c r="T4" i="363"/>
  <c r="G168" i="1" s="1"/>
  <c r="R4" i="363"/>
  <c r="E168" i="1" s="1"/>
  <c r="Q4" i="363"/>
  <c r="D168" i="1" s="1"/>
  <c r="U5" i="362"/>
  <c r="T5" i="362"/>
  <c r="G197" i="1" s="1"/>
  <c r="R5" i="362"/>
  <c r="E197" i="1" s="1"/>
  <c r="Q5" i="362"/>
  <c r="D197" i="1" s="1"/>
  <c r="U11" i="361"/>
  <c r="T11" i="361"/>
  <c r="G46" i="1" s="1"/>
  <c r="R11" i="361"/>
  <c r="E46" i="1" s="1"/>
  <c r="Q11" i="361"/>
  <c r="D46" i="1" s="1"/>
  <c r="U8" i="360"/>
  <c r="R8" i="360"/>
  <c r="E65" i="1" s="1"/>
  <c r="Q8" i="360"/>
  <c r="U5" i="359"/>
  <c r="T5" i="359"/>
  <c r="G157" i="1" s="1"/>
  <c r="R5" i="359"/>
  <c r="Q5" i="359"/>
  <c r="D157" i="1" s="1"/>
  <c r="U7" i="358"/>
  <c r="T7" i="358"/>
  <c r="G55" i="1" s="1"/>
  <c r="R7" i="358"/>
  <c r="Q7" i="358"/>
  <c r="D55" i="1" s="1"/>
  <c r="U9" i="357"/>
  <c r="T9" i="357"/>
  <c r="G10" i="1" s="1"/>
  <c r="R9" i="357"/>
  <c r="E10" i="1" s="1"/>
  <c r="Q9" i="357"/>
  <c r="D10" i="1" s="1"/>
  <c r="U6" i="356"/>
  <c r="T6" i="356"/>
  <c r="G140" i="1" s="1"/>
  <c r="R6" i="356"/>
  <c r="Q6" i="356"/>
  <c r="D140" i="1" s="1"/>
  <c r="U4" i="355"/>
  <c r="T4" i="355"/>
  <c r="G145" i="1" s="1"/>
  <c r="R4" i="355"/>
  <c r="Q4" i="355"/>
  <c r="D145" i="1" s="1"/>
  <c r="U5" i="354"/>
  <c r="T5" i="354"/>
  <c r="G163" i="1" s="1"/>
  <c r="R5" i="354"/>
  <c r="E163" i="1" s="1"/>
  <c r="Q5" i="354"/>
  <c r="D163" i="1" s="1"/>
  <c r="U7" i="353"/>
  <c r="T7" i="353"/>
  <c r="G115" i="1" s="1"/>
  <c r="R7" i="353"/>
  <c r="Q7" i="353"/>
  <c r="D115" i="1" s="1"/>
  <c r="U7" i="352"/>
  <c r="T7" i="352"/>
  <c r="G129" i="1" s="1"/>
  <c r="R7" i="352"/>
  <c r="E129" i="1" s="1"/>
  <c r="Q7" i="352"/>
  <c r="D129" i="1" s="1"/>
  <c r="U4" i="351"/>
  <c r="T4" i="351"/>
  <c r="G183" i="1" s="1"/>
  <c r="R4" i="351"/>
  <c r="Q4" i="351"/>
  <c r="D183" i="1" s="1"/>
  <c r="U9" i="350"/>
  <c r="T9" i="350"/>
  <c r="G59" i="1" s="1"/>
  <c r="R9" i="350"/>
  <c r="E59" i="1" s="1"/>
  <c r="Q9" i="350"/>
  <c r="D59" i="1" s="1"/>
  <c r="U4" i="349"/>
  <c r="T4" i="349"/>
  <c r="G193" i="1" s="1"/>
  <c r="R4" i="349"/>
  <c r="Q4" i="349"/>
  <c r="D193" i="1" s="1"/>
  <c r="U6" i="348"/>
  <c r="T6" i="348"/>
  <c r="G121" i="1" s="1"/>
  <c r="R6" i="348"/>
  <c r="Q6" i="348"/>
  <c r="D121" i="1" s="1"/>
  <c r="U7" i="347"/>
  <c r="T7" i="347"/>
  <c r="G119" i="1" s="1"/>
  <c r="R7" i="347"/>
  <c r="Q7" i="347"/>
  <c r="D119" i="1" s="1"/>
  <c r="U4" i="346"/>
  <c r="T4" i="346"/>
  <c r="G154" i="1" s="1"/>
  <c r="R4" i="346"/>
  <c r="E154" i="1" s="1"/>
  <c r="Q4" i="346"/>
  <c r="D154" i="1" s="1"/>
  <c r="U4" i="345"/>
  <c r="T4" i="345"/>
  <c r="G167" i="1" s="1"/>
  <c r="R4" i="345"/>
  <c r="E167" i="1" s="1"/>
  <c r="Q4" i="345"/>
  <c r="D167" i="1" s="1"/>
  <c r="U6" i="344"/>
  <c r="T6" i="344"/>
  <c r="G143" i="1" s="1"/>
  <c r="R6" i="344"/>
  <c r="Q6" i="344"/>
  <c r="D143" i="1" s="1"/>
  <c r="U4" i="343"/>
  <c r="T4" i="343"/>
  <c r="G164" i="1" s="1"/>
  <c r="R4" i="343"/>
  <c r="Q4" i="343"/>
  <c r="D164" i="1" s="1"/>
  <c r="U6" i="342"/>
  <c r="T6" i="342"/>
  <c r="G173" i="1" s="1"/>
  <c r="R6" i="342"/>
  <c r="E173" i="1" s="1"/>
  <c r="Q6" i="342"/>
  <c r="D173" i="1" s="1"/>
  <c r="U5" i="341"/>
  <c r="T5" i="341"/>
  <c r="G158" i="1" s="1"/>
  <c r="R5" i="341"/>
  <c r="E158" i="1" s="1"/>
  <c r="Q5" i="341"/>
  <c r="D158" i="1" s="1"/>
  <c r="U10" i="340"/>
  <c r="T10" i="340"/>
  <c r="G38" i="1" s="1"/>
  <c r="R10" i="340"/>
  <c r="E38" i="1" s="1"/>
  <c r="Q10" i="340"/>
  <c r="D38" i="1" s="1"/>
  <c r="U4" i="339"/>
  <c r="T4" i="339"/>
  <c r="G180" i="1" s="1"/>
  <c r="R4" i="339"/>
  <c r="E180" i="1" s="1"/>
  <c r="Q4" i="339"/>
  <c r="D180" i="1" s="1"/>
  <c r="U19" i="338"/>
  <c r="T19" i="338"/>
  <c r="G29" i="1" s="1"/>
  <c r="R19" i="338"/>
  <c r="E29" i="1" s="1"/>
  <c r="Q19" i="338"/>
  <c r="D29" i="1" s="1"/>
  <c r="U4" i="337"/>
  <c r="T4" i="337"/>
  <c r="G178" i="1" s="1"/>
  <c r="R4" i="337"/>
  <c r="Q4" i="337"/>
  <c r="D178" i="1" s="1"/>
  <c r="U17" i="336"/>
  <c r="T17" i="336"/>
  <c r="G17" i="1" s="1"/>
  <c r="R17" i="336"/>
  <c r="E17" i="1" s="1"/>
  <c r="Q17" i="336"/>
  <c r="D17" i="1" s="1"/>
  <c r="U4" i="335"/>
  <c r="T4" i="335"/>
  <c r="G103" i="1" s="1"/>
  <c r="R4" i="335"/>
  <c r="E103" i="1" s="1"/>
  <c r="Q4" i="335"/>
  <c r="D103" i="1" s="1"/>
  <c r="U8" i="334"/>
  <c r="T8" i="334"/>
  <c r="G69" i="1" s="1"/>
  <c r="R8" i="334"/>
  <c r="Q8" i="334"/>
  <c r="D69" i="1" s="1"/>
  <c r="U4" i="333"/>
  <c r="T4" i="333"/>
  <c r="G185" i="1" s="1"/>
  <c r="R4" i="333"/>
  <c r="Q4" i="333"/>
  <c r="D185" i="1" s="1"/>
  <c r="U10" i="332"/>
  <c r="T10" i="332"/>
  <c r="G61" i="1" s="1"/>
  <c r="R10" i="332"/>
  <c r="E61" i="1" s="1"/>
  <c r="Q10" i="332"/>
  <c r="D61" i="1" s="1"/>
  <c r="U6" i="331"/>
  <c r="T6" i="331"/>
  <c r="G141" i="1" s="1"/>
  <c r="R6" i="331"/>
  <c r="E141" i="1" s="1"/>
  <c r="Q6" i="331"/>
  <c r="D141" i="1" s="1"/>
  <c r="U6" i="330"/>
  <c r="T6" i="330"/>
  <c r="G177" i="1" s="1"/>
  <c r="R6" i="330"/>
  <c r="Q6" i="330"/>
  <c r="D177" i="1" s="1"/>
  <c r="U13" i="329"/>
  <c r="T13" i="329"/>
  <c r="G24" i="1" s="1"/>
  <c r="R13" i="329"/>
  <c r="E24" i="1" s="1"/>
  <c r="Q13" i="329"/>
  <c r="D24" i="1" s="1"/>
  <c r="U9" i="328"/>
  <c r="T9" i="328"/>
  <c r="G52" i="1" s="1"/>
  <c r="R9" i="328"/>
  <c r="E52" i="1" s="1"/>
  <c r="Q9" i="328"/>
  <c r="D52" i="1" s="1"/>
  <c r="U13" i="327"/>
  <c r="T13" i="327"/>
  <c r="G48" i="1" s="1"/>
  <c r="R13" i="327"/>
  <c r="Q13" i="327"/>
  <c r="D48" i="1" s="1"/>
  <c r="U16" i="326"/>
  <c r="T16" i="326"/>
  <c r="G28" i="1" s="1"/>
  <c r="R16" i="326"/>
  <c r="E28" i="1" s="1"/>
  <c r="Q16" i="326"/>
  <c r="D28" i="1" s="1"/>
  <c r="U9" i="325"/>
  <c r="T9" i="325"/>
  <c r="G19" i="1" s="1"/>
  <c r="R9" i="325"/>
  <c r="E19" i="1" s="1"/>
  <c r="Q9" i="325"/>
  <c r="D19" i="1" s="1"/>
  <c r="U9" i="324"/>
  <c r="T9" i="324"/>
  <c r="G105" i="1" s="1"/>
  <c r="R9" i="324"/>
  <c r="Q9" i="324"/>
  <c r="D105" i="1" s="1"/>
  <c r="U4" i="323"/>
  <c r="T4" i="323"/>
  <c r="G199" i="1" s="1"/>
  <c r="R4" i="323"/>
  <c r="E199" i="1" s="1"/>
  <c r="Q4" i="323"/>
  <c r="D199" i="1" s="1"/>
  <c r="U7" i="322"/>
  <c r="T7" i="322"/>
  <c r="G153" i="1" s="1"/>
  <c r="R7" i="322"/>
  <c r="Q7" i="322"/>
  <c r="D153" i="1" s="1"/>
  <c r="U4" i="321"/>
  <c r="T4" i="321"/>
  <c r="G195" i="1" s="1"/>
  <c r="R4" i="321"/>
  <c r="E195" i="1" s="1"/>
  <c r="Q4" i="321"/>
  <c r="D195" i="1" s="1"/>
  <c r="U5" i="320"/>
  <c r="T5" i="320"/>
  <c r="G118" i="1" s="1"/>
  <c r="R5" i="320"/>
  <c r="Q5" i="320"/>
  <c r="D118" i="1" s="1"/>
  <c r="U8" i="319"/>
  <c r="T8" i="319"/>
  <c r="G135" i="1" s="1"/>
  <c r="R8" i="319"/>
  <c r="E135" i="1" s="1"/>
  <c r="Q8" i="319"/>
  <c r="D135" i="1" s="1"/>
  <c r="U10" i="318"/>
  <c r="T10" i="318"/>
  <c r="G113" i="1" s="1"/>
  <c r="R10" i="318"/>
  <c r="E113" i="1" s="1"/>
  <c r="Q10" i="318"/>
  <c r="D113" i="1" s="1"/>
  <c r="U8" i="317"/>
  <c r="T8" i="317"/>
  <c r="G107" i="1" s="1"/>
  <c r="R8" i="317"/>
  <c r="Q8" i="317"/>
  <c r="D107" i="1" s="1"/>
  <c r="U4" i="316"/>
  <c r="T4" i="316"/>
  <c r="G123" i="1" s="1"/>
  <c r="R4" i="316"/>
  <c r="E123" i="1" s="1"/>
  <c r="Q4" i="316"/>
  <c r="D123" i="1" s="1"/>
  <c r="U6" i="315"/>
  <c r="T6" i="315"/>
  <c r="G170" i="1" s="1"/>
  <c r="R6" i="315"/>
  <c r="Q6" i="315"/>
  <c r="D170" i="1" s="1"/>
  <c r="U4" i="314"/>
  <c r="T4" i="314"/>
  <c r="G181" i="1" s="1"/>
  <c r="R4" i="314"/>
  <c r="Q4" i="314"/>
  <c r="D181" i="1" s="1"/>
  <c r="U12" i="313"/>
  <c r="T12" i="313"/>
  <c r="G33" i="1" s="1"/>
  <c r="R12" i="313"/>
  <c r="E33" i="1" s="1"/>
  <c r="Q12" i="313"/>
  <c r="D33" i="1" s="1"/>
  <c r="U12" i="312"/>
  <c r="T12" i="312"/>
  <c r="G23" i="1" s="1"/>
  <c r="R12" i="312"/>
  <c r="E23" i="1" s="1"/>
  <c r="Q12" i="312"/>
  <c r="D23" i="1" s="1"/>
  <c r="U12" i="311"/>
  <c r="T12" i="311"/>
  <c r="G43" i="1" s="1"/>
  <c r="R12" i="311"/>
  <c r="E43" i="1" s="1"/>
  <c r="Q12" i="311"/>
  <c r="D43" i="1" s="1"/>
  <c r="U11" i="310"/>
  <c r="T11" i="310"/>
  <c r="G18" i="1" s="1"/>
  <c r="R11" i="310"/>
  <c r="Q11" i="310"/>
  <c r="D18" i="1" s="1"/>
  <c r="U11" i="309"/>
  <c r="T11" i="309"/>
  <c r="G41" i="1" s="1"/>
  <c r="R11" i="309"/>
  <c r="E41" i="1" s="1"/>
  <c r="Q11" i="309"/>
  <c r="D41" i="1" s="1"/>
  <c r="U11" i="308"/>
  <c r="T11" i="308"/>
  <c r="G63" i="1" s="1"/>
  <c r="R11" i="308"/>
  <c r="E63" i="1" s="1"/>
  <c r="Q11" i="308"/>
  <c r="D63" i="1" s="1"/>
  <c r="U5" i="307"/>
  <c r="T5" i="307"/>
  <c r="G194" i="1" s="1"/>
  <c r="R5" i="307"/>
  <c r="E194" i="1" s="1"/>
  <c r="Q5" i="307"/>
  <c r="D194" i="1" s="1"/>
  <c r="U4" i="306"/>
  <c r="T4" i="306"/>
  <c r="G125" i="1" s="1"/>
  <c r="R4" i="306"/>
  <c r="Q4" i="306"/>
  <c r="D125" i="1" s="1"/>
  <c r="U18" i="305"/>
  <c r="T18" i="305"/>
  <c r="G67" i="1" s="1"/>
  <c r="R18" i="305"/>
  <c r="E67" i="1" s="1"/>
  <c r="Q18" i="305"/>
  <c r="D67" i="1" s="1"/>
  <c r="U12" i="304"/>
  <c r="T12" i="304"/>
  <c r="G51" i="1" s="1"/>
  <c r="R12" i="304"/>
  <c r="E51" i="1" s="1"/>
  <c r="Q12" i="304"/>
  <c r="D51" i="1" s="1"/>
  <c r="U12" i="303"/>
  <c r="T12" i="303"/>
  <c r="G25" i="1" s="1"/>
  <c r="R12" i="303"/>
  <c r="E25" i="1" s="1"/>
  <c r="Q12" i="303"/>
  <c r="D25" i="1" s="1"/>
  <c r="U4" i="302"/>
  <c r="T4" i="302"/>
  <c r="G198" i="1" s="1"/>
  <c r="R4" i="302"/>
  <c r="Q4" i="302"/>
  <c r="D198" i="1" s="1"/>
  <c r="U12" i="301"/>
  <c r="T12" i="301"/>
  <c r="G50" i="1" s="1"/>
  <c r="R12" i="301"/>
  <c r="E50" i="1" s="1"/>
  <c r="Q12" i="301"/>
  <c r="D50" i="1" s="1"/>
  <c r="U14" i="300"/>
  <c r="T14" i="300"/>
  <c r="G54" i="1" s="1"/>
  <c r="R14" i="300"/>
  <c r="E54" i="1" s="1"/>
  <c r="Q14" i="300"/>
  <c r="D54" i="1" s="1"/>
  <c r="U22" i="299"/>
  <c r="T22" i="299"/>
  <c r="G9" i="1" s="1"/>
  <c r="R22" i="299"/>
  <c r="E9" i="1" s="1"/>
  <c r="Q22" i="299"/>
  <c r="D9" i="1" s="1"/>
  <c r="U9" i="298"/>
  <c r="T9" i="298"/>
  <c r="G30" i="1" s="1"/>
  <c r="R9" i="298"/>
  <c r="E30" i="1" s="1"/>
  <c r="Q9" i="298"/>
  <c r="D30" i="1" s="1"/>
  <c r="U6" i="297"/>
  <c r="T6" i="297"/>
  <c r="G117" i="1" s="1"/>
  <c r="R6" i="297"/>
  <c r="E117" i="1" s="1"/>
  <c r="Q6" i="297"/>
  <c r="D117" i="1" s="1"/>
  <c r="U7" i="296"/>
  <c r="T7" i="296"/>
  <c r="G205" i="1" s="1"/>
  <c r="R7" i="296"/>
  <c r="Q7" i="296"/>
  <c r="D205" i="1" s="1"/>
  <c r="U8" i="295"/>
  <c r="T8" i="295"/>
  <c r="G26" i="1" s="1"/>
  <c r="R8" i="295"/>
  <c r="E26" i="1" s="1"/>
  <c r="Q8" i="295"/>
  <c r="D26" i="1" s="1"/>
  <c r="U9" i="294"/>
  <c r="T9" i="294"/>
  <c r="G72" i="1" s="1"/>
  <c r="R9" i="294"/>
  <c r="Q9" i="294"/>
  <c r="D72" i="1" s="1"/>
  <c r="U19" i="293"/>
  <c r="T19" i="293"/>
  <c r="G35" i="1" s="1"/>
  <c r="R19" i="293"/>
  <c r="E35" i="1" s="1"/>
  <c r="Q19" i="293"/>
  <c r="D35" i="1" s="1"/>
  <c r="U5" i="292"/>
  <c r="T5" i="292"/>
  <c r="G175" i="1" s="1"/>
  <c r="R5" i="292"/>
  <c r="E175" i="1" s="1"/>
  <c r="Q5" i="292"/>
  <c r="D175" i="1" s="1"/>
  <c r="U5" i="291"/>
  <c r="T5" i="291"/>
  <c r="G149" i="1" s="1"/>
  <c r="R5" i="291"/>
  <c r="E149" i="1" s="1"/>
  <c r="Q5" i="291"/>
  <c r="D149" i="1" s="1"/>
  <c r="U15" i="290"/>
  <c r="T15" i="290"/>
  <c r="G14" i="1" s="1"/>
  <c r="R15" i="290"/>
  <c r="E14" i="1" s="1"/>
  <c r="Q15" i="290"/>
  <c r="D14" i="1" s="1"/>
  <c r="U11" i="289"/>
  <c r="T11" i="289"/>
  <c r="G11" i="1" s="1"/>
  <c r="R11" i="289"/>
  <c r="E11" i="1" s="1"/>
  <c r="Q11" i="289"/>
  <c r="D11" i="1" s="1"/>
  <c r="U14" i="288"/>
  <c r="T14" i="288"/>
  <c r="G40" i="1" s="1"/>
  <c r="R14" i="288"/>
  <c r="E40" i="1" s="1"/>
  <c r="Q14" i="288"/>
  <c r="D40" i="1" s="1"/>
  <c r="U21" i="287"/>
  <c r="T21" i="287"/>
  <c r="G84" i="1" s="1"/>
  <c r="R21" i="287"/>
  <c r="E84" i="1" s="1"/>
  <c r="Q21" i="287"/>
  <c r="D84" i="1" s="1"/>
  <c r="S4" i="412" l="1"/>
  <c r="F138" i="1" s="1"/>
  <c r="S4" i="387"/>
  <c r="F159" i="1" s="1"/>
  <c r="S5" i="425"/>
  <c r="V5" i="425" s="1"/>
  <c r="S5" i="417"/>
  <c r="F95" i="1" s="1"/>
  <c r="S8" i="360"/>
  <c r="F65" i="1" s="1"/>
  <c r="S4" i="437"/>
  <c r="S4" i="413"/>
  <c r="V4" i="413" s="1"/>
  <c r="S4" i="351"/>
  <c r="V4" i="351" s="1"/>
  <c r="S4" i="419"/>
  <c r="V4" i="419" s="1"/>
  <c r="S4" i="422"/>
  <c r="F182" i="1" s="1"/>
  <c r="S6" i="435"/>
  <c r="V6" i="435" s="1"/>
  <c r="S4" i="427"/>
  <c r="V4" i="427" s="1"/>
  <c r="S7" i="296"/>
  <c r="V7" i="296" s="1"/>
  <c r="S4" i="302"/>
  <c r="F198" i="1" s="1"/>
  <c r="S4" i="343"/>
  <c r="F164" i="1" s="1"/>
  <c r="S4" i="406"/>
  <c r="F132" i="1" s="1"/>
  <c r="S4" i="429"/>
  <c r="V4" i="429" s="1"/>
  <c r="S4" i="436"/>
  <c r="V4" i="436" s="1"/>
  <c r="S6" i="330"/>
  <c r="F177" i="1" s="1"/>
  <c r="S4" i="333"/>
  <c r="F185" i="1" s="1"/>
  <c r="S8" i="393"/>
  <c r="V8" i="393" s="1"/>
  <c r="S4" i="434"/>
  <c r="F200" i="1" s="1"/>
  <c r="S4" i="418"/>
  <c r="F203" i="1" s="1"/>
  <c r="S5" i="320"/>
  <c r="V5" i="320" s="1"/>
  <c r="E177" i="1"/>
  <c r="E185" i="1"/>
  <c r="S4" i="428"/>
  <c r="S4" i="411"/>
  <c r="F116" i="1" s="1"/>
  <c r="E155" i="1"/>
  <c r="E192" i="1"/>
  <c r="E146" i="1"/>
  <c r="E198" i="1"/>
  <c r="E152" i="1"/>
  <c r="E102" i="1"/>
  <c r="E179" i="1"/>
  <c r="S4" i="390"/>
  <c r="F172" i="1" s="1"/>
  <c r="E200" i="1"/>
  <c r="S4" i="306"/>
  <c r="F125" i="1" s="1"/>
  <c r="E182" i="1"/>
  <c r="S5" i="433"/>
  <c r="V6" i="426"/>
  <c r="S6" i="432"/>
  <c r="S9" i="431"/>
  <c r="S4" i="430"/>
  <c r="D127" i="1"/>
  <c r="F127" i="1"/>
  <c r="S5" i="421"/>
  <c r="V5" i="421" s="1"/>
  <c r="S4" i="388"/>
  <c r="E205" i="1"/>
  <c r="S4" i="349"/>
  <c r="S4" i="394"/>
  <c r="S4" i="407"/>
  <c r="E132" i="1"/>
  <c r="S5" i="415"/>
  <c r="V5" i="415" s="1"/>
  <c r="E183" i="1"/>
  <c r="S6" i="356"/>
  <c r="V6" i="356" s="1"/>
  <c r="S4" i="321"/>
  <c r="F195" i="1" s="1"/>
  <c r="S4" i="316"/>
  <c r="S6" i="344"/>
  <c r="F143" i="1" s="1"/>
  <c r="S4" i="355"/>
  <c r="S7" i="372"/>
  <c r="S4" i="400"/>
  <c r="S4" i="382"/>
  <c r="E96" i="1"/>
  <c r="E100" i="1"/>
  <c r="E114" i="1"/>
  <c r="E116" i="1"/>
  <c r="S4" i="337"/>
  <c r="S4" i="314"/>
  <c r="E159" i="1"/>
  <c r="E181" i="1"/>
  <c r="E193" i="1"/>
  <c r="E145" i="1"/>
  <c r="S4" i="386"/>
  <c r="E120" i="1"/>
  <c r="S4" i="403"/>
  <c r="E124" i="1"/>
  <c r="E178" i="1"/>
  <c r="F183" i="1"/>
  <c r="S7" i="358"/>
  <c r="V7" i="358" s="1"/>
  <c r="S5" i="373"/>
  <c r="F202" i="1" s="1"/>
  <c r="E108" i="1"/>
  <c r="S4" i="414"/>
  <c r="E162" i="1"/>
  <c r="S8" i="379"/>
  <c r="V8" i="379" s="1"/>
  <c r="E122" i="1"/>
  <c r="S4" i="399"/>
  <c r="E203" i="1"/>
  <c r="S6" i="315"/>
  <c r="F170" i="1" s="1"/>
  <c r="E125" i="1"/>
  <c r="E164" i="1"/>
  <c r="V4" i="412"/>
  <c r="E138" i="1"/>
  <c r="S4" i="424"/>
  <c r="S4" i="423"/>
  <c r="S5" i="420"/>
  <c r="E95" i="1"/>
  <c r="E118" i="1"/>
  <c r="E94" i="1"/>
  <c r="V5" i="417"/>
  <c r="S5" i="416"/>
  <c r="E140" i="1"/>
  <c r="S4" i="410"/>
  <c r="S7" i="380"/>
  <c r="V7" i="380" s="1"/>
  <c r="S13" i="327"/>
  <c r="V13" i="327" s="1"/>
  <c r="E34" i="1"/>
  <c r="S6" i="409"/>
  <c r="S4" i="408"/>
  <c r="S9" i="324"/>
  <c r="V9" i="324" s="1"/>
  <c r="S7" i="322"/>
  <c r="V7" i="322" s="1"/>
  <c r="S4" i="405"/>
  <c r="S6" i="404"/>
  <c r="S8" i="402"/>
  <c r="S4" i="401"/>
  <c r="S7" i="378"/>
  <c r="V7" i="378" s="1"/>
  <c r="E206" i="1"/>
  <c r="E48" i="1"/>
  <c r="S5" i="398"/>
  <c r="S9" i="397"/>
  <c r="S4" i="396"/>
  <c r="S9" i="395"/>
  <c r="S5" i="359"/>
  <c r="E157" i="1"/>
  <c r="S5" i="354"/>
  <c r="E105" i="1"/>
  <c r="E153" i="1"/>
  <c r="S7" i="353"/>
  <c r="V7" i="353" s="1"/>
  <c r="S7" i="347"/>
  <c r="V7" i="347" s="1"/>
  <c r="E80" i="1"/>
  <c r="S4" i="392"/>
  <c r="S12" i="303"/>
  <c r="S5" i="391"/>
  <c r="S5" i="389"/>
  <c r="E136" i="1"/>
  <c r="E115" i="1"/>
  <c r="S13" i="329"/>
  <c r="F24" i="1" s="1"/>
  <c r="S8" i="381"/>
  <c r="F6" i="1" s="1"/>
  <c r="S9" i="357"/>
  <c r="F10" i="1" s="1"/>
  <c r="E169" i="1"/>
  <c r="S4" i="385"/>
  <c r="S8" i="334"/>
  <c r="V8" i="334" s="1"/>
  <c r="S4" i="384"/>
  <c r="S4" i="383"/>
  <c r="D65" i="1"/>
  <c r="S4" i="377"/>
  <c r="S7" i="376"/>
  <c r="S7" i="375"/>
  <c r="S4" i="374"/>
  <c r="S12" i="312"/>
  <c r="E202" i="1"/>
  <c r="V5" i="373"/>
  <c r="S19" i="293"/>
  <c r="S11" i="309"/>
  <c r="F41" i="1" s="1"/>
  <c r="S7" i="352"/>
  <c r="S11" i="308"/>
  <c r="S19" i="338"/>
  <c r="S8" i="317"/>
  <c r="E107" i="1"/>
  <c r="S6" i="348"/>
  <c r="E121" i="1"/>
  <c r="E119" i="1"/>
  <c r="E143" i="1"/>
  <c r="S9" i="371"/>
  <c r="S16" i="370"/>
  <c r="F7" i="1" s="1"/>
  <c r="S6" i="369"/>
  <c r="S6" i="368"/>
  <c r="S12" i="367"/>
  <c r="F16" i="1" s="1"/>
  <c r="E55" i="1"/>
  <c r="E69" i="1"/>
  <c r="S11" i="366"/>
  <c r="F36" i="1" s="1"/>
  <c r="S5" i="365"/>
  <c r="S6" i="364"/>
  <c r="S4" i="363"/>
  <c r="S5" i="362"/>
  <c r="S11" i="361"/>
  <c r="F46" i="1" s="1"/>
  <c r="S5" i="307"/>
  <c r="S9" i="298"/>
  <c r="S9" i="350"/>
  <c r="S4" i="346"/>
  <c r="S4" i="345"/>
  <c r="S12" i="311"/>
  <c r="F43" i="1" s="1"/>
  <c r="S8" i="319"/>
  <c r="E170" i="1"/>
  <c r="S12" i="301"/>
  <c r="F50" i="1" s="1"/>
  <c r="S6" i="342"/>
  <c r="S5" i="341"/>
  <c r="S10" i="340"/>
  <c r="F38" i="1" s="1"/>
  <c r="S4" i="339"/>
  <c r="S17" i="336"/>
  <c r="F17" i="1" s="1"/>
  <c r="S4" i="335"/>
  <c r="S10" i="332"/>
  <c r="S6" i="331"/>
  <c r="S9" i="294"/>
  <c r="E72" i="1"/>
  <c r="S9" i="328"/>
  <c r="F52" i="1" s="1"/>
  <c r="S16" i="326"/>
  <c r="F28" i="1" s="1"/>
  <c r="S9" i="325"/>
  <c r="S4" i="323"/>
  <c r="S10" i="318"/>
  <c r="S11" i="310"/>
  <c r="E18" i="1"/>
  <c r="S22" i="299"/>
  <c r="S12" i="313"/>
  <c r="F33" i="1" s="1"/>
  <c r="V4" i="306"/>
  <c r="S18" i="305"/>
  <c r="F67" i="1" s="1"/>
  <c r="S12" i="304"/>
  <c r="F51" i="1" s="1"/>
  <c r="S14" i="300"/>
  <c r="F54" i="1" s="1"/>
  <c r="S6" i="297"/>
  <c r="S8" i="295"/>
  <c r="F26" i="1" s="1"/>
  <c r="S5" i="292"/>
  <c r="S5" i="291"/>
  <c r="S15" i="290"/>
  <c r="F14" i="1" s="1"/>
  <c r="S11" i="289"/>
  <c r="F11" i="1" s="1"/>
  <c r="S14" i="288"/>
  <c r="F40" i="1" s="1"/>
  <c r="S21" i="287"/>
  <c r="F84" i="1" s="1"/>
  <c r="U29" i="286"/>
  <c r="T29" i="286"/>
  <c r="G47" i="1" s="1"/>
  <c r="R29" i="286"/>
  <c r="E47" i="1" s="1"/>
  <c r="Q29" i="286"/>
  <c r="D47" i="1" s="1"/>
  <c r="U11" i="285"/>
  <c r="T11" i="285"/>
  <c r="G85" i="1" s="1"/>
  <c r="R11" i="285"/>
  <c r="Q11" i="285"/>
  <c r="D85" i="1" s="1"/>
  <c r="U13" i="284"/>
  <c r="T13" i="284"/>
  <c r="G21" i="1" s="1"/>
  <c r="R13" i="284"/>
  <c r="E21" i="1" s="1"/>
  <c r="Q13" i="284"/>
  <c r="D21" i="1" s="1"/>
  <c r="U14" i="283"/>
  <c r="T14" i="283"/>
  <c r="G13" i="1" s="1"/>
  <c r="R14" i="283"/>
  <c r="E13" i="1" s="1"/>
  <c r="Q14" i="283"/>
  <c r="D13" i="1" s="1"/>
  <c r="U5" i="282"/>
  <c r="T5" i="282"/>
  <c r="G196" i="1" s="1"/>
  <c r="R5" i="282"/>
  <c r="E196" i="1" s="1"/>
  <c r="Q5" i="282"/>
  <c r="D196" i="1" s="1"/>
  <c r="U7" i="281"/>
  <c r="T7" i="281"/>
  <c r="G68" i="1" s="1"/>
  <c r="R7" i="281"/>
  <c r="E68" i="1" s="1"/>
  <c r="Q7" i="281"/>
  <c r="D68" i="1" s="1"/>
  <c r="U12" i="280"/>
  <c r="T12" i="280"/>
  <c r="G79" i="1" s="1"/>
  <c r="R12" i="280"/>
  <c r="E79" i="1" s="1"/>
  <c r="Q12" i="280"/>
  <c r="D79" i="1" s="1"/>
  <c r="U4" i="279"/>
  <c r="T4" i="279"/>
  <c r="G207" i="1" s="1"/>
  <c r="R4" i="279"/>
  <c r="E207" i="1" s="1"/>
  <c r="Q4" i="279"/>
  <c r="D207" i="1" s="1"/>
  <c r="U6" i="278"/>
  <c r="T6" i="278"/>
  <c r="G151" i="1" s="1"/>
  <c r="R6" i="278"/>
  <c r="E151" i="1" s="1"/>
  <c r="Q6" i="278"/>
  <c r="D151" i="1" s="1"/>
  <c r="U7" i="277"/>
  <c r="T7" i="277"/>
  <c r="G160" i="1" s="1"/>
  <c r="R7" i="277"/>
  <c r="Q7" i="277"/>
  <c r="D160" i="1" s="1"/>
  <c r="U11" i="276"/>
  <c r="T11" i="276"/>
  <c r="G82" i="1" s="1"/>
  <c r="R11" i="276"/>
  <c r="Q11" i="276"/>
  <c r="D82" i="1" s="1"/>
  <c r="U11" i="275"/>
  <c r="T11" i="275"/>
  <c r="G37" i="1" s="1"/>
  <c r="R11" i="275"/>
  <c r="Q11" i="275"/>
  <c r="D37" i="1" s="1"/>
  <c r="U8" i="274"/>
  <c r="T8" i="274"/>
  <c r="G78" i="1" s="1"/>
  <c r="R8" i="274"/>
  <c r="Q8" i="274"/>
  <c r="D78" i="1" s="1"/>
  <c r="U29" i="273"/>
  <c r="T29" i="273"/>
  <c r="G12" i="1" s="1"/>
  <c r="R29" i="273"/>
  <c r="E12" i="1" s="1"/>
  <c r="Q29" i="273"/>
  <c r="D12" i="1" s="1"/>
  <c r="U22" i="272"/>
  <c r="T22" i="272"/>
  <c r="G42" i="1" s="1"/>
  <c r="R22" i="272"/>
  <c r="E42" i="1" s="1"/>
  <c r="Q22" i="272"/>
  <c r="D42" i="1" s="1"/>
  <c r="U10" i="271"/>
  <c r="T10" i="271"/>
  <c r="G66" i="1" s="1"/>
  <c r="R10" i="271"/>
  <c r="Q10" i="271"/>
  <c r="D66" i="1" s="1"/>
  <c r="U14" i="270"/>
  <c r="T14" i="270"/>
  <c r="G76" i="1" s="1"/>
  <c r="R14" i="270"/>
  <c r="E76" i="1" s="1"/>
  <c r="Q14" i="270"/>
  <c r="D76" i="1" s="1"/>
  <c r="U8" i="269"/>
  <c r="T8" i="269"/>
  <c r="G81" i="1" s="1"/>
  <c r="R8" i="269"/>
  <c r="E81" i="1" s="1"/>
  <c r="Q8" i="269"/>
  <c r="D81" i="1" s="1"/>
  <c r="U4" i="268"/>
  <c r="T4" i="268"/>
  <c r="G191" i="1" s="1"/>
  <c r="R4" i="268"/>
  <c r="Q4" i="268"/>
  <c r="D191" i="1" s="1"/>
  <c r="U4" i="267"/>
  <c r="T4" i="267"/>
  <c r="G201" i="1" s="1"/>
  <c r="R4" i="267"/>
  <c r="Q4" i="267"/>
  <c r="D201" i="1" s="1"/>
  <c r="U11" i="266"/>
  <c r="T11" i="266"/>
  <c r="G83" i="1" s="1"/>
  <c r="R11" i="266"/>
  <c r="E83" i="1" s="1"/>
  <c r="Q11" i="266"/>
  <c r="D83" i="1" s="1"/>
  <c r="U13" i="265"/>
  <c r="T13" i="265"/>
  <c r="G74" i="1" s="1"/>
  <c r="R13" i="265"/>
  <c r="E74" i="1" s="1"/>
  <c r="Q13" i="265"/>
  <c r="D74" i="1" s="1"/>
  <c r="U17" i="264"/>
  <c r="T17" i="264"/>
  <c r="G45" i="1" s="1"/>
  <c r="R17" i="264"/>
  <c r="E45" i="1" s="1"/>
  <c r="Q17" i="264"/>
  <c r="D45" i="1" s="1"/>
  <c r="U12" i="263"/>
  <c r="T12" i="263"/>
  <c r="G22" i="1" s="1"/>
  <c r="R12" i="263"/>
  <c r="Q12" i="263"/>
  <c r="D22" i="1" s="1"/>
  <c r="U30" i="262"/>
  <c r="T30" i="262"/>
  <c r="G60" i="1" s="1"/>
  <c r="R30" i="262"/>
  <c r="E60" i="1" s="1"/>
  <c r="Q30" i="262"/>
  <c r="D60" i="1" s="1"/>
  <c r="U28" i="261"/>
  <c r="T28" i="261"/>
  <c r="G31" i="1" s="1"/>
  <c r="R28" i="261"/>
  <c r="E31" i="1" s="1"/>
  <c r="Q28" i="261"/>
  <c r="D31" i="1" s="1"/>
  <c r="U11" i="260"/>
  <c r="T11" i="260"/>
  <c r="G86" i="1" s="1"/>
  <c r="R11" i="260"/>
  <c r="Q11" i="260"/>
  <c r="D86" i="1" s="1"/>
  <c r="U5" i="259"/>
  <c r="T5" i="259"/>
  <c r="G176" i="1" s="1"/>
  <c r="R5" i="259"/>
  <c r="E176" i="1" s="1"/>
  <c r="Q5" i="259"/>
  <c r="D176" i="1" s="1"/>
  <c r="U10" i="258"/>
  <c r="T10" i="258"/>
  <c r="G27" i="1" s="1"/>
  <c r="R10" i="258"/>
  <c r="Q10" i="258"/>
  <c r="D27" i="1" s="1"/>
  <c r="U29" i="257"/>
  <c r="T29" i="257"/>
  <c r="G8" i="1" s="1"/>
  <c r="R29" i="257"/>
  <c r="E8" i="1" s="1"/>
  <c r="Q29" i="257"/>
  <c r="D8" i="1" s="1"/>
  <c r="U44" i="256"/>
  <c r="T44" i="256"/>
  <c r="G20" i="1" s="1"/>
  <c r="R44" i="256"/>
  <c r="E20" i="1" s="1"/>
  <c r="Q44" i="256"/>
  <c r="D20" i="1" s="1"/>
  <c r="U9" i="255"/>
  <c r="T9" i="255"/>
  <c r="G15" i="1" s="1"/>
  <c r="R9" i="255"/>
  <c r="Q9" i="255"/>
  <c r="D15" i="1" s="1"/>
  <c r="U4" i="254"/>
  <c r="T4" i="254"/>
  <c r="G148" i="1" s="1"/>
  <c r="R4" i="254"/>
  <c r="Q4" i="254"/>
  <c r="D148" i="1" s="1"/>
  <c r="U9" i="253"/>
  <c r="T9" i="253"/>
  <c r="G44" i="1" s="1"/>
  <c r="R9" i="253"/>
  <c r="E44" i="1" s="1"/>
  <c r="Q9" i="253"/>
  <c r="D44" i="1" s="1"/>
  <c r="U12" i="252"/>
  <c r="T12" i="252"/>
  <c r="G73" i="1" s="1"/>
  <c r="R12" i="252"/>
  <c r="E73" i="1" s="1"/>
  <c r="Q12" i="252"/>
  <c r="D73" i="1" s="1"/>
  <c r="U7" i="251"/>
  <c r="T7" i="251"/>
  <c r="G144" i="1" s="1"/>
  <c r="R7" i="251"/>
  <c r="Q7" i="251"/>
  <c r="D144" i="1" s="1"/>
  <c r="U12" i="250"/>
  <c r="T12" i="250"/>
  <c r="G70" i="1" s="1"/>
  <c r="R12" i="250"/>
  <c r="E70" i="1" s="1"/>
  <c r="Q12" i="250"/>
  <c r="D70" i="1" s="1"/>
  <c r="U10" i="249"/>
  <c r="T10" i="249"/>
  <c r="G62" i="1" s="1"/>
  <c r="R10" i="249"/>
  <c r="E62" i="1" s="1"/>
  <c r="Q10" i="249"/>
  <c r="D62" i="1" s="1"/>
  <c r="U34" i="248"/>
  <c r="T34" i="248"/>
  <c r="G58" i="1" s="1"/>
  <c r="R34" i="248"/>
  <c r="E58" i="1" s="1"/>
  <c r="Q34" i="248"/>
  <c r="D58" i="1" s="1"/>
  <c r="U13" i="247"/>
  <c r="T13" i="247"/>
  <c r="G87" i="1" s="1"/>
  <c r="R13" i="247"/>
  <c r="E87" i="1" s="1"/>
  <c r="Q13" i="247"/>
  <c r="D87" i="1" s="1"/>
  <c r="U7" i="246"/>
  <c r="T7" i="246"/>
  <c r="G174" i="1" s="1"/>
  <c r="R7" i="246"/>
  <c r="Q7" i="246"/>
  <c r="D174" i="1" s="1"/>
  <c r="U13" i="245"/>
  <c r="T13" i="245"/>
  <c r="G39" i="1" s="1"/>
  <c r="R13" i="245"/>
  <c r="Q13" i="245"/>
  <c r="D39" i="1" s="1"/>
  <c r="U10" i="244"/>
  <c r="T10" i="244"/>
  <c r="G53" i="1" s="1"/>
  <c r="R10" i="244"/>
  <c r="Q10" i="244"/>
  <c r="D53" i="1" s="1"/>
  <c r="U4" i="243"/>
  <c r="T4" i="243"/>
  <c r="G190" i="1" s="1"/>
  <c r="R4" i="243"/>
  <c r="Q4" i="243"/>
  <c r="D190" i="1" s="1"/>
  <c r="U6" i="242"/>
  <c r="T6" i="242"/>
  <c r="G137" i="1" s="1"/>
  <c r="R6" i="242"/>
  <c r="Q6" i="242"/>
  <c r="D137" i="1" s="1"/>
  <c r="U10" i="241"/>
  <c r="T10" i="241"/>
  <c r="G49" i="1" s="1"/>
  <c r="R10" i="241"/>
  <c r="Q10" i="241"/>
  <c r="D49" i="1" s="1"/>
  <c r="U10" i="240"/>
  <c r="T10" i="240"/>
  <c r="G75" i="1" s="1"/>
  <c r="R10" i="240"/>
  <c r="E75" i="1" s="1"/>
  <c r="Q10" i="240"/>
  <c r="D75" i="1" s="1"/>
  <c r="U28" i="238"/>
  <c r="T28" i="238"/>
  <c r="G56" i="1" s="1"/>
  <c r="R28" i="238"/>
  <c r="E56" i="1" s="1"/>
  <c r="Q28" i="238"/>
  <c r="D56" i="1" s="1"/>
  <c r="V6" i="344" l="1"/>
  <c r="V8" i="360"/>
  <c r="F114" i="1"/>
  <c r="S4" i="267"/>
  <c r="V4" i="267" s="1"/>
  <c r="V6" i="315"/>
  <c r="F192" i="1"/>
  <c r="F100" i="1"/>
  <c r="V4" i="387"/>
  <c r="V4" i="333"/>
  <c r="F119" i="1"/>
  <c r="F122" i="1"/>
  <c r="F205" i="1"/>
  <c r="V6" i="330"/>
  <c r="V4" i="422"/>
  <c r="F152" i="1"/>
  <c r="F80" i="1"/>
  <c r="F169" i="1"/>
  <c r="F155" i="1"/>
  <c r="V4" i="390"/>
  <c r="V4" i="434"/>
  <c r="F118" i="1"/>
  <c r="V4" i="302"/>
  <c r="V4" i="437"/>
  <c r="F171" i="1"/>
  <c r="F102" i="1"/>
  <c r="S11" i="285"/>
  <c r="V11" i="285" s="1"/>
  <c r="V4" i="411"/>
  <c r="V4" i="406"/>
  <c r="V4" i="418"/>
  <c r="V4" i="343"/>
  <c r="F55" i="1"/>
  <c r="F179" i="1"/>
  <c r="V5" i="433"/>
  <c r="F126" i="1"/>
  <c r="S6" i="242"/>
  <c r="V6" i="242" s="1"/>
  <c r="S7" i="251"/>
  <c r="F144" i="1" s="1"/>
  <c r="S4" i="254"/>
  <c r="V4" i="254" s="1"/>
  <c r="S4" i="279"/>
  <c r="V4" i="279" s="1"/>
  <c r="S7" i="246"/>
  <c r="V7" i="246" s="1"/>
  <c r="E137" i="1"/>
  <c r="V4" i="428"/>
  <c r="F146" i="1"/>
  <c r="V4" i="430"/>
  <c r="F97" i="1"/>
  <c r="E201" i="1"/>
  <c r="V9" i="431"/>
  <c r="F32" i="1"/>
  <c r="V6" i="432"/>
  <c r="F147" i="1"/>
  <c r="F34" i="1"/>
  <c r="V4" i="316"/>
  <c r="F123" i="1"/>
  <c r="E148" i="1"/>
  <c r="V4" i="403"/>
  <c r="F90" i="1"/>
  <c r="V4" i="374"/>
  <c r="F106" i="1"/>
  <c r="V4" i="392"/>
  <c r="F187" i="1"/>
  <c r="F94" i="1"/>
  <c r="S4" i="243"/>
  <c r="V4" i="345"/>
  <c r="F167" i="1"/>
  <c r="V4" i="396"/>
  <c r="F111" i="1"/>
  <c r="V4" i="408"/>
  <c r="F99" i="1"/>
  <c r="V4" i="386"/>
  <c r="F108" i="1"/>
  <c r="V4" i="335"/>
  <c r="F103" i="1"/>
  <c r="V4" i="377"/>
  <c r="F131" i="1"/>
  <c r="V4" i="414"/>
  <c r="F162" i="1"/>
  <c r="V4" i="382"/>
  <c r="F96" i="1"/>
  <c r="V4" i="405"/>
  <c r="F142" i="1"/>
  <c r="S10" i="258"/>
  <c r="F27" i="1" s="1"/>
  <c r="E27" i="1"/>
  <c r="V4" i="339"/>
  <c r="F180" i="1"/>
  <c r="V6" i="369"/>
  <c r="F161" i="1"/>
  <c r="F153" i="1"/>
  <c r="V5" i="420"/>
  <c r="F184" i="1"/>
  <c r="V4" i="394"/>
  <c r="F208" i="1"/>
  <c r="S10" i="271"/>
  <c r="E66" i="1"/>
  <c r="S4" i="268"/>
  <c r="S9" i="255"/>
  <c r="E15" i="1"/>
  <c r="V4" i="407"/>
  <c r="F104" i="1"/>
  <c r="E190" i="1"/>
  <c r="V4" i="321"/>
  <c r="V4" i="383"/>
  <c r="F165" i="1"/>
  <c r="F115" i="1"/>
  <c r="V4" i="410"/>
  <c r="F93" i="1"/>
  <c r="V4" i="423"/>
  <c r="F112" i="1"/>
  <c r="V4" i="314"/>
  <c r="F181" i="1"/>
  <c r="V4" i="400"/>
  <c r="F124" i="1"/>
  <c r="V9" i="298"/>
  <c r="F30" i="1"/>
  <c r="V4" i="323"/>
  <c r="F199" i="1"/>
  <c r="V5" i="362"/>
  <c r="F197" i="1"/>
  <c r="V4" i="384"/>
  <c r="F128" i="1"/>
  <c r="F105" i="1"/>
  <c r="V4" i="401"/>
  <c r="F188" i="1"/>
  <c r="F140" i="1"/>
  <c r="V4" i="424"/>
  <c r="F110" i="1"/>
  <c r="V4" i="399"/>
  <c r="F91" i="1"/>
  <c r="V4" i="337"/>
  <c r="F178" i="1"/>
  <c r="V7" i="372"/>
  <c r="F136" i="1"/>
  <c r="V4" i="349"/>
  <c r="F193" i="1"/>
  <c r="V5" i="365"/>
  <c r="F189" i="1"/>
  <c r="S11" i="260"/>
  <c r="E86" i="1"/>
  <c r="E191" i="1"/>
  <c r="V4" i="363"/>
  <c r="F168" i="1"/>
  <c r="V4" i="355"/>
  <c r="F145" i="1"/>
  <c r="V4" i="346"/>
  <c r="F154" i="1"/>
  <c r="F201" i="1"/>
  <c r="V4" i="385"/>
  <c r="F101" i="1"/>
  <c r="V4" i="388"/>
  <c r="F120" i="1"/>
  <c r="V5" i="398"/>
  <c r="F98" i="1"/>
  <c r="V6" i="342"/>
  <c r="F173" i="1"/>
  <c r="V6" i="404"/>
  <c r="F134" i="1"/>
  <c r="V5" i="416"/>
  <c r="F156" i="1"/>
  <c r="S12" i="263"/>
  <c r="E22" i="1"/>
  <c r="S10" i="244"/>
  <c r="E53" i="1"/>
  <c r="V6" i="409"/>
  <c r="F133" i="1"/>
  <c r="F48" i="1"/>
  <c r="V12" i="312"/>
  <c r="F23" i="1"/>
  <c r="F206" i="1"/>
  <c r="S11" i="276"/>
  <c r="E82" i="1"/>
  <c r="V11" i="308"/>
  <c r="F63" i="1"/>
  <c r="V8" i="402"/>
  <c r="F71" i="1"/>
  <c r="V9" i="397"/>
  <c r="F64" i="1"/>
  <c r="V7" i="375"/>
  <c r="F89" i="1"/>
  <c r="V12" i="303"/>
  <c r="F25" i="1"/>
  <c r="V9" i="395"/>
  <c r="F77" i="1"/>
  <c r="V5" i="391"/>
  <c r="F92" i="1"/>
  <c r="F69" i="1"/>
  <c r="V5" i="359"/>
  <c r="F157" i="1"/>
  <c r="V5" i="354"/>
  <c r="F163" i="1"/>
  <c r="V7" i="376"/>
  <c r="F166" i="1"/>
  <c r="V5" i="389"/>
  <c r="F139" i="1"/>
  <c r="S8" i="274"/>
  <c r="E78" i="1"/>
  <c r="V11" i="366"/>
  <c r="S11" i="275"/>
  <c r="E37" i="1"/>
  <c r="V19" i="338"/>
  <c r="F29" i="1"/>
  <c r="V8" i="381"/>
  <c r="S8" i="269"/>
  <c r="V19" i="293"/>
  <c r="F35" i="1"/>
  <c r="V13" i="329"/>
  <c r="V9" i="350"/>
  <c r="F59" i="1"/>
  <c r="V9" i="357"/>
  <c r="V6" i="297"/>
  <c r="F117" i="1"/>
  <c r="V9" i="371"/>
  <c r="F130" i="1"/>
  <c r="V6" i="368"/>
  <c r="F186" i="1"/>
  <c r="V10" i="332"/>
  <c r="F61" i="1"/>
  <c r="V6" i="331"/>
  <c r="F141" i="1"/>
  <c r="E57" i="1"/>
  <c r="D57" i="1"/>
  <c r="G57" i="1"/>
  <c r="V16" i="370"/>
  <c r="V6" i="364"/>
  <c r="F109" i="1"/>
  <c r="V11" i="309"/>
  <c r="V7" i="352"/>
  <c r="F129" i="1"/>
  <c r="V8" i="317"/>
  <c r="F107" i="1"/>
  <c r="V12" i="367"/>
  <c r="V6" i="348"/>
  <c r="F121" i="1"/>
  <c r="V11" i="361"/>
  <c r="S13" i="245"/>
  <c r="F39" i="1" s="1"/>
  <c r="E39" i="1"/>
  <c r="V5" i="341"/>
  <c r="F158" i="1"/>
  <c r="V10" i="340"/>
  <c r="V17" i="336"/>
  <c r="V9" i="325"/>
  <c r="F19" i="1"/>
  <c r="V5" i="307"/>
  <c r="F194" i="1"/>
  <c r="V18" i="305"/>
  <c r="S10" i="241"/>
  <c r="F49" i="1" s="1"/>
  <c r="S10" i="240"/>
  <c r="F75" i="1" s="1"/>
  <c r="V12" i="313"/>
  <c r="V14" i="300"/>
  <c r="V12" i="311"/>
  <c r="V8" i="319"/>
  <c r="F135" i="1"/>
  <c r="V10" i="318"/>
  <c r="F113" i="1"/>
  <c r="V9" i="328"/>
  <c r="V12" i="304"/>
  <c r="V12" i="301"/>
  <c r="V16" i="326"/>
  <c r="V11" i="289"/>
  <c r="V9" i="294"/>
  <c r="F72" i="1"/>
  <c r="V5" i="292"/>
  <c r="F175" i="1"/>
  <c r="S12" i="250"/>
  <c r="V5" i="291"/>
  <c r="F149" i="1"/>
  <c r="E85" i="1"/>
  <c r="V11" i="310"/>
  <c r="F18" i="1"/>
  <c r="V22" i="299"/>
  <c r="F9" i="1"/>
  <c r="S22" i="272"/>
  <c r="V15" i="290"/>
  <c r="V14" i="288"/>
  <c r="V21" i="287"/>
  <c r="V8" i="295"/>
  <c r="S29" i="273"/>
  <c r="V29" i="273" s="1"/>
  <c r="S7" i="277"/>
  <c r="E160" i="1"/>
  <c r="S9" i="253"/>
  <c r="F44" i="1" s="1"/>
  <c r="S12" i="252"/>
  <c r="F73" i="1" s="1"/>
  <c r="E144" i="1"/>
  <c r="S10" i="249"/>
  <c r="F62" i="1" s="1"/>
  <c r="S11" i="266"/>
  <c r="E49" i="1"/>
  <c r="S13" i="265"/>
  <c r="F74" i="1" s="1"/>
  <c r="S17" i="264"/>
  <c r="F45" i="1" s="1"/>
  <c r="S29" i="286"/>
  <c r="F47" i="1" s="1"/>
  <c r="S13" i="284"/>
  <c r="F21" i="1" s="1"/>
  <c r="S14" i="283"/>
  <c r="F13" i="1" s="1"/>
  <c r="S5" i="282"/>
  <c r="S7" i="281"/>
  <c r="S12" i="280"/>
  <c r="F79" i="1" s="1"/>
  <c r="S14" i="270"/>
  <c r="F76" i="1" s="1"/>
  <c r="S6" i="278"/>
  <c r="F137" i="1"/>
  <c r="E174" i="1"/>
  <c r="S34" i="248"/>
  <c r="F58" i="1" s="1"/>
  <c r="S30" i="262"/>
  <c r="F60" i="1" s="1"/>
  <c r="S28" i="261"/>
  <c r="F31" i="1" s="1"/>
  <c r="S29" i="257"/>
  <c r="F8" i="1" s="1"/>
  <c r="S44" i="256"/>
  <c r="F20" i="1" s="1"/>
  <c r="S5" i="259"/>
  <c r="S13" i="247"/>
  <c r="F87" i="1" s="1"/>
  <c r="S20" i="239"/>
  <c r="S28" i="238"/>
  <c r="V28" i="238" s="1"/>
  <c r="V7" i="251" l="1"/>
  <c r="F174" i="1"/>
  <c r="F85" i="1"/>
  <c r="V10" i="258"/>
  <c r="F207" i="1"/>
  <c r="F148" i="1"/>
  <c r="V10" i="271"/>
  <c r="F66" i="1"/>
  <c r="V8" i="269"/>
  <c r="F81" i="1"/>
  <c r="V11" i="260"/>
  <c r="F86" i="1"/>
  <c r="V4" i="243"/>
  <c r="F190" i="1"/>
  <c r="V9" i="255"/>
  <c r="F15" i="1"/>
  <c r="V4" i="268"/>
  <c r="F191" i="1"/>
  <c r="V12" i="263"/>
  <c r="F22" i="1"/>
  <c r="V10" i="244"/>
  <c r="F53" i="1"/>
  <c r="V6" i="278"/>
  <c r="F151" i="1"/>
  <c r="V10" i="241"/>
  <c r="V11" i="276"/>
  <c r="F82" i="1"/>
  <c r="V12" i="250"/>
  <c r="F70" i="1"/>
  <c r="V8" i="274"/>
  <c r="F78" i="1"/>
  <c r="V11" i="275"/>
  <c r="F37" i="1"/>
  <c r="V13" i="245"/>
  <c r="V10" i="240"/>
  <c r="V11" i="266"/>
  <c r="F83" i="1"/>
  <c r="F57" i="1"/>
  <c r="V5" i="282"/>
  <c r="F196" i="1"/>
  <c r="V22" i="272"/>
  <c r="F42" i="1"/>
  <c r="F12" i="1"/>
  <c r="V13" i="284"/>
  <c r="V14" i="283"/>
  <c r="V7" i="281"/>
  <c r="F68" i="1"/>
  <c r="V12" i="280"/>
  <c r="V29" i="286"/>
  <c r="V7" i="277"/>
  <c r="F160" i="1"/>
  <c r="V9" i="253"/>
  <c r="V12" i="252"/>
  <c r="V10" i="249"/>
  <c r="V13" i="265"/>
  <c r="V17" i="264"/>
  <c r="V14" i="270"/>
  <c r="V20" i="239"/>
  <c r="V5" i="259"/>
  <c r="F176" i="1"/>
  <c r="V34" i="248"/>
  <c r="V13" i="247"/>
  <c r="V30" i="262"/>
  <c r="V28" i="261"/>
  <c r="V29" i="257"/>
  <c r="V44" i="256"/>
  <c r="F56" i="1"/>
</calcChain>
</file>

<file path=xl/sharedStrings.xml><?xml version="1.0" encoding="utf-8"?>
<sst xmlns="http://schemas.openxmlformats.org/spreadsheetml/2006/main" count="8422" uniqueCount="279">
  <si>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</si>
  <si>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</si>
  <si>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</si>
  <si>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</si>
  <si>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</si>
  <si>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</si>
  <si>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</si>
  <si>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</si>
  <si>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</si>
  <si>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# Of Targets</t>
  </si>
  <si>
    <t xml:space="preserve"> </t>
  </si>
  <si>
    <t>Outlaw Heavy</t>
  </si>
  <si>
    <t xml:space="preserve">Outlaw Hvy 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</si>
  <si>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</si>
  <si>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</si>
  <si>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</si>
  <si>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</si>
  <si>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</si>
  <si>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</si>
  <si>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</si>
  <si>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</si>
  <si>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</si>
  <si>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</si>
  <si>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</si>
  <si>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Charlie Huebner</t>
  </si>
  <si>
    <t>Beaumont, MS</t>
  </si>
  <si>
    <t>X-Count</t>
  </si>
  <si>
    <t>Return to Rankings</t>
  </si>
  <si>
    <t>ABRA NATIONAL OUTLAW HEAVY RANKING 2025</t>
  </si>
  <si>
    <t>Christopher Swol</t>
  </si>
  <si>
    <t>Biloxi, MS</t>
  </si>
  <si>
    <t>Allen Wood</t>
  </si>
  <si>
    <t>Brady Riley</t>
  </si>
  <si>
    <t>Brandon Eversole</t>
  </si>
  <si>
    <t>Brett Lott</t>
  </si>
  <si>
    <t>Bud Stell</t>
  </si>
  <si>
    <t>Charlie Barba</t>
  </si>
  <si>
    <t>Curtis Jenkins</t>
  </si>
  <si>
    <t>David Ellwood</t>
  </si>
  <si>
    <t>Freddy Geiselbreth</t>
  </si>
  <si>
    <t>Glen Dawson</t>
  </si>
  <si>
    <t>Glen Dickson</t>
  </si>
  <si>
    <t>Glenn Lancaster</t>
  </si>
  <si>
    <t>Hubert Kelsheimer</t>
  </si>
  <si>
    <t>James Freeman</t>
  </si>
  <si>
    <t>John Moore</t>
  </si>
  <si>
    <t>Les Lala</t>
  </si>
  <si>
    <t>Mark Crownover</t>
  </si>
  <si>
    <t>Mike Gross</t>
  </si>
  <si>
    <t>Raymond Stewart</t>
  </si>
  <si>
    <t>Tao Irtz</t>
  </si>
  <si>
    <t>Tommy Fort</t>
  </si>
  <si>
    <t>Boerne, TX</t>
  </si>
  <si>
    <t>San Angelo, TX</t>
  </si>
  <si>
    <t>Jackson, KY</t>
  </si>
  <si>
    <t>Brent Lott</t>
  </si>
  <si>
    <t>Brady Penton</t>
  </si>
  <si>
    <t>Stephen Mcleod</t>
  </si>
  <si>
    <t>Don Kowalsky</t>
  </si>
  <si>
    <t>Gary Gallion</t>
  </si>
  <si>
    <t>Mingo Harkness</t>
  </si>
  <si>
    <t>Hurt, VA</t>
  </si>
  <si>
    <t>Dave Eisenschmied</t>
  </si>
  <si>
    <t>Hunter Buice</t>
  </si>
  <si>
    <t>Ronald Herring</t>
  </si>
  <si>
    <t>Stan Hall</t>
  </si>
  <si>
    <t>Belton, SC</t>
  </si>
  <si>
    <t>Elberton, GA</t>
  </si>
  <si>
    <t>Bill Broughton</t>
  </si>
  <si>
    <t>John Plummer</t>
  </si>
  <si>
    <t>Larry Duncan</t>
  </si>
  <si>
    <t>Rick Haley</t>
  </si>
  <si>
    <t>Wayne McMillen</t>
  </si>
  <si>
    <t>Louisville, KY</t>
  </si>
  <si>
    <t>Ricky Haley</t>
  </si>
  <si>
    <t>Madisonville, TN</t>
  </si>
  <si>
    <t>David Dockery</t>
  </si>
  <si>
    <t>Jim Haley</t>
  </si>
  <si>
    <t>John Stapleton</t>
  </si>
  <si>
    <t>Landon Stone</t>
  </si>
  <si>
    <t>Neal McPaul</t>
  </si>
  <si>
    <t xml:space="preserve"> David Dockery</t>
  </si>
  <si>
    <t>Brandon Dubois</t>
  </si>
  <si>
    <t>Chuck Barnhart</t>
  </si>
  <si>
    <t>Dave Wethington</t>
  </si>
  <si>
    <t>Jason Salsman</t>
  </si>
  <si>
    <t>Kenny Huth</t>
  </si>
  <si>
    <t>Marvin Batliner</t>
  </si>
  <si>
    <t>Robert Benoit II</t>
  </si>
  <si>
    <t>Steve DuVall</t>
  </si>
  <si>
    <t>Iowa, LA</t>
  </si>
  <si>
    <t>Wilmore,KY</t>
  </si>
  <si>
    <t>Laurel, MS</t>
  </si>
  <si>
    <t>Freddy Gelselbreth</t>
  </si>
  <si>
    <t>Amy Ciessau</t>
  </si>
  <si>
    <t>Bruce Cameron</t>
  </si>
  <si>
    <t>Charles Miller</t>
  </si>
  <si>
    <t>Charlie Knight</t>
  </si>
  <si>
    <t>Douglas Lingle</t>
  </si>
  <si>
    <t>James Craven</t>
  </si>
  <si>
    <t>Judy Gallion</t>
  </si>
  <si>
    <t>Ken Mix</t>
  </si>
  <si>
    <t>Tyler Thornton</t>
  </si>
  <si>
    <t>Bill Middlebrook</t>
  </si>
  <si>
    <t>Bruce Karsch</t>
  </si>
  <si>
    <t>Connal Rowe</t>
  </si>
  <si>
    <t>Greg Smetanko</t>
  </si>
  <si>
    <t>Steve Kiemele</t>
  </si>
  <si>
    <t>Louisville, KY 2</t>
  </si>
  <si>
    <t>Alyssa Earhart</t>
  </si>
  <si>
    <t>Bill Smith</t>
  </si>
  <si>
    <t>Brandon Rohm</t>
  </si>
  <si>
    <t>Carrie Earhart</t>
  </si>
  <si>
    <t>Danny Sissom</t>
  </si>
  <si>
    <t>Dennis Roll</t>
  </si>
  <si>
    <t>Eric Foust</t>
  </si>
  <si>
    <t>Jeff Ralls</t>
  </si>
  <si>
    <t>Jim Ayers</t>
  </si>
  <si>
    <t>John Laseter</t>
  </si>
  <si>
    <t>Kenneth Rohm</t>
  </si>
  <si>
    <t>Tad Earhart</t>
  </si>
  <si>
    <t>Todd Earhart</t>
  </si>
  <si>
    <t>William Evans</t>
  </si>
  <si>
    <t>Puryear, TN</t>
  </si>
  <si>
    <t>Bob Harless</t>
  </si>
  <si>
    <t>Jason Frymier</t>
  </si>
  <si>
    <t>Jeremiah Mohr</t>
  </si>
  <si>
    <t>Joe Craig</t>
  </si>
  <si>
    <t>Kenny Jones</t>
  </si>
  <si>
    <t>Mark Griffith</t>
  </si>
  <si>
    <t>Roger Beckner</t>
  </si>
  <si>
    <t>Shannon Hanks</t>
  </si>
  <si>
    <t>Sherman White</t>
  </si>
  <si>
    <t>Braxton, WV</t>
  </si>
  <si>
    <t>Daniel Smith</t>
  </si>
  <si>
    <t>Mt. Sterling, KY</t>
  </si>
  <si>
    <t>Joe Jarrell</t>
  </si>
  <si>
    <t>Wally Smallwood</t>
  </si>
  <si>
    <t>David Charles</t>
  </si>
  <si>
    <t>H.I. Stroth</t>
  </si>
  <si>
    <t>Stephen McLeod</t>
  </si>
  <si>
    <t>Jerry Hensler</t>
  </si>
  <si>
    <t>Josie Hensler</t>
  </si>
  <si>
    <t>Les Williams</t>
  </si>
  <si>
    <t>Matt Hartnett</t>
  </si>
  <si>
    <t>Rene Melendez</t>
  </si>
  <si>
    <t>Joe DiDonato</t>
  </si>
  <si>
    <t>Ashtabula, OH</t>
  </si>
  <si>
    <t>Wallace Smallwood</t>
  </si>
  <si>
    <t>Bob Huth</t>
  </si>
  <si>
    <t>Claude Pennington</t>
  </si>
  <si>
    <t>Jason Rasnake</t>
  </si>
  <si>
    <t>Jay Boyd</t>
  </si>
  <si>
    <t>Jeff Abernathy</t>
  </si>
  <si>
    <t>John Rogers</t>
  </si>
  <si>
    <t>Melvin Ferguson</t>
  </si>
  <si>
    <t>Raymond Osborne</t>
  </si>
  <si>
    <t>Roger Foshee</t>
  </si>
  <si>
    <t>Bristol, VA</t>
  </si>
  <si>
    <t xml:space="preserve">Bob Harless </t>
  </si>
  <si>
    <t>Middleport OH</t>
  </si>
  <si>
    <t>H. I. Stroth</t>
  </si>
  <si>
    <t>Allen Hoagland</t>
  </si>
  <si>
    <t>Bill Shaver</t>
  </si>
  <si>
    <t>Bob Ashcraft</t>
  </si>
  <si>
    <t>Bob Barnhart</t>
  </si>
  <si>
    <t>Brian Gilliland</t>
  </si>
  <si>
    <t>Bruce Johnson</t>
  </si>
  <si>
    <t>Howard Ary</t>
  </si>
  <si>
    <t>Jerry Graves</t>
  </si>
  <si>
    <t>Nick Palmer</t>
  </si>
  <si>
    <t>Steve Lowry</t>
  </si>
  <si>
    <t>Todd Wooten</t>
  </si>
  <si>
    <t>Jeff Cale</t>
  </si>
  <si>
    <t>Evelio McDonald</t>
  </si>
  <si>
    <t>Foster Arvin</t>
  </si>
  <si>
    <t>Sonny Weathers</t>
  </si>
  <si>
    <t>Thomas Wells</t>
  </si>
  <si>
    <t>Ann Tucker</t>
  </si>
  <si>
    <t>Bob Custer</t>
  </si>
  <si>
    <t>Charles Mullins</t>
  </si>
  <si>
    <t>Dean Irvin</t>
  </si>
  <si>
    <t>John Gleto</t>
  </si>
  <si>
    <t>Pam Gates</t>
  </si>
  <si>
    <t>Rose Miller</t>
  </si>
  <si>
    <t>Windber, PA</t>
  </si>
  <si>
    <t>South Fork , PA</t>
  </si>
  <si>
    <t>Bristol,VA</t>
  </si>
  <si>
    <t>Chuck Morrell</t>
  </si>
  <si>
    <t>Dan Patchin</t>
  </si>
  <si>
    <t>Scott Jackson</t>
  </si>
  <si>
    <t>Stanley Canter</t>
  </si>
  <si>
    <t>Steve Pennington</t>
  </si>
  <si>
    <t>Ray Miller</t>
  </si>
  <si>
    <t>Rod Patterson</t>
  </si>
  <si>
    <t>Brian Gilliand</t>
  </si>
  <si>
    <t>Billy Miller</t>
  </si>
  <si>
    <t>Brian Hagerty</t>
  </si>
  <si>
    <t>Kenny Snopps</t>
  </si>
  <si>
    <t>Lee Miller</t>
  </si>
  <si>
    <t>Stuart Thomas</t>
  </si>
  <si>
    <t>Brad Palmer</t>
  </si>
  <si>
    <t>Den Morrison</t>
  </si>
  <si>
    <t>Jamie Penton</t>
  </si>
  <si>
    <t>Jon Flint</t>
  </si>
  <si>
    <t>Mary Webb</t>
  </si>
  <si>
    <t>Randy Thomas</t>
  </si>
  <si>
    <t>Sugar Grove, OH</t>
  </si>
  <si>
    <t>Jeff Langley</t>
  </si>
  <si>
    <t>Rick Eldridge</t>
  </si>
  <si>
    <t>William Reagan</t>
  </si>
  <si>
    <t>Dennis Morrison</t>
  </si>
  <si>
    <t>Aaron Bliss</t>
  </si>
  <si>
    <t>Ella Gallion</t>
  </si>
  <si>
    <t>Joe Strizak</t>
  </si>
  <si>
    <t>Kyle Banks</t>
  </si>
  <si>
    <t>Justin Colville</t>
  </si>
  <si>
    <t>Randy Johnson</t>
  </si>
  <si>
    <t>Tony Kaiser</t>
  </si>
  <si>
    <t>Beaverdale,PA</t>
  </si>
  <si>
    <t>Middlepoint OH</t>
  </si>
  <si>
    <t>ella gallion</t>
  </si>
  <si>
    <t>Steve Lowery</t>
  </si>
  <si>
    <t>Bradley Sage</t>
  </si>
  <si>
    <t>Brian Harris</t>
  </si>
  <si>
    <t>Doug Clark</t>
  </si>
  <si>
    <t>Travis Beasley</t>
  </si>
  <si>
    <t>Wayne Knutsen</t>
  </si>
  <si>
    <t>Stuart Tlhomas</t>
  </si>
  <si>
    <t>Brendan Prebish</t>
  </si>
  <si>
    <t>Chad Hall</t>
  </si>
  <si>
    <t>Frank DeGott</t>
  </si>
  <si>
    <t>James Parker</t>
  </si>
  <si>
    <t>Jud Denniston</t>
  </si>
  <si>
    <t>Matt Parmenter</t>
  </si>
  <si>
    <t>Shane Hatfield</t>
  </si>
  <si>
    <t>Steve Bates</t>
  </si>
  <si>
    <t>Dave Gardner</t>
  </si>
  <si>
    <t>Roy Cressinger</t>
  </si>
  <si>
    <t>8/823/2025</t>
  </si>
  <si>
    <t>Howard Army</t>
  </si>
  <si>
    <t>Donald Osborne</t>
  </si>
  <si>
    <t>Kevin DiVincead</t>
  </si>
  <si>
    <t>Tim Jackson</t>
  </si>
  <si>
    <t>Tim Thomas</t>
  </si>
  <si>
    <t>Tom White</t>
  </si>
  <si>
    <t>Bristol,VA ODR</t>
  </si>
  <si>
    <t>David Book</t>
  </si>
  <si>
    <t>Jim Cuce</t>
  </si>
  <si>
    <t>Ralph Van Horn</t>
  </si>
  <si>
    <t>Frank Degott</t>
  </si>
  <si>
    <t>Kenny Snoops</t>
  </si>
  <si>
    <t>Allen Elvena</t>
  </si>
  <si>
    <t>Benji Matoy</t>
  </si>
  <si>
    <t>Brandon Morrison</t>
  </si>
  <si>
    <t>Bruce Postlethwait</t>
  </si>
  <si>
    <t>Chris Helton</t>
  </si>
  <si>
    <t>Greg George</t>
  </si>
  <si>
    <t>Jim Meadows</t>
  </si>
  <si>
    <t>Joe Smith</t>
  </si>
  <si>
    <t>Frank Breland</t>
  </si>
  <si>
    <t>Brian Nix</t>
  </si>
  <si>
    <t>James Carroll</t>
  </si>
  <si>
    <t>Jay Horton</t>
  </si>
  <si>
    <t>Outlaw Hvy</t>
  </si>
  <si>
    <t>Beaverdale, PA</t>
  </si>
  <si>
    <t>Chris Bradley</t>
  </si>
  <si>
    <t>Mike Conley</t>
  </si>
  <si>
    <t>Steve Duvall</t>
  </si>
  <si>
    <t>Waynesboro, MS</t>
  </si>
  <si>
    <t>Bill Cash</t>
  </si>
  <si>
    <t>Hubert Keisheimer</t>
  </si>
  <si>
    <t>Ken Camper</t>
  </si>
  <si>
    <t>Ken Osmond</t>
  </si>
  <si>
    <t>Mike Hicklin</t>
  </si>
  <si>
    <t>Roger Snider</t>
  </si>
  <si>
    <t>Tim Neighbors</t>
  </si>
  <si>
    <t>Charles Knight</t>
  </si>
  <si>
    <t>Dan Henk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</si>
</sst>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name val="Ari+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3" fillId="2" borderId="2" xfId="1" applyNumberFormat="1" applyFont="1" applyFill="1" applyBorder="1" applyAlignment="1" applyProtection="1">
      <alignment horizontal="center" vertical="center"/>
      <protection hidden="1"/>
    </xf>
    <xf numFmtId="1" fontId="10" fillId="0" borderId="1" xfId="0" applyNumberFormat="1" applyFont="1" applyBorder="1" applyAlignment="1">
      <alignment horizontal="center"/>
    </xf>
    <xf numFmtId="2" fontId="7" fillId="0" borderId="0" xfId="1" applyNumberFormat="1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2" fontId="14" fillId="0" borderId="0" xfId="1" applyNumberFormat="1" applyFont="1" applyFill="1" applyAlignment="1">
      <alignment horizontal="center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 applyProtection="1">
      <alignment horizontal="center" vertical="center"/>
      <protection locked="0"/>
    </xf>
    <xf numFmtId="2" fontId="18" fillId="0" borderId="0" xfId="1" applyNumberFormat="1" applyFont="1" applyFill="1" applyAlignment="1">
      <alignment horizontal="center"/>
    </xf>
    <xf numFmtId="0" fontId="18" fillId="0" borderId="0" xfId="1" applyFont="1" applyFill="1" applyAlignment="1">
      <alignment horizontal="center"/>
    </xf>
    <xf numFmtId="2" fontId="18" fillId="0" borderId="0" xfId="1" applyNumberFormat="1" applyFont="1" applyAlignment="1">
      <alignment horizontal="center"/>
    </xf>
    <xf numFmtId="0" fontId="18" fillId="0" borderId="0" xfId="1" applyFont="1" applyBorder="1" applyAlignment="1" applyProtection="1">
      <alignment horizontal="center"/>
      <protection locked="0"/>
    </xf>
    <xf numFmtId="2" fontId="18" fillId="3" borderId="0" xfId="1" applyNumberFormat="1" applyFont="1" applyFill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1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 applyProtection="1">
      <alignment horizontal="center"/>
      <protection locked="0"/>
    </xf>
    <xf numFmtId="1" fontId="10" fillId="0" borderId="0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hidden="1"/>
    </xf>
    <xf numFmtId="1" fontId="10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 applyProtection="1">
      <alignment horizontal="center"/>
      <protection hidden="1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" fontId="17" fillId="0" borderId="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2" fontId="7" fillId="0" borderId="0" xfId="1" applyNumberFormat="1" applyFont="1" applyAlignment="1">
      <alignment horizontal="center"/>
    </xf>
    <xf numFmtId="0" fontId="16" fillId="0" borderId="1" xfId="0" applyFont="1" applyBorder="1" applyAlignment="1" applyProtection="1">
      <alignment horizontal="center" vertical="center"/>
      <protection locked="0"/>
    </xf>
    <xf numFmtId="2" fontId="5" fillId="2" borderId="0" xfId="0" applyNumberFormat="1" applyFont="1" applyFill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6" fillId="2" borderId="0" xfId="0" applyNumberFormat="1" applyFont="1" applyFill="1" applyAlignment="1">
      <alignment horizontal="center"/>
    </xf>
    <xf numFmtId="2" fontId="12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2041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externalLink" Target="externalLinks/externalLink2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calcChain" Target="calcChain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externalLink" Target="externalLinks/externalLink3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externalLink" Target="externalLinks/externalLink4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externalLink" Target="externalLinks/externalLink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styles" Target="styles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externalLink" Target="externalLinks/externalLink6.xml"/><Relationship Id="rId190" Type="http://schemas.openxmlformats.org/officeDocument/2006/relationships/worksheet" Target="worksheets/sheet190.xml"/><Relationship Id="rId204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externalLink" Target="externalLinks/externalLink7.xml"/><Relationship Id="rId215" Type="http://schemas.openxmlformats.org/officeDocument/2006/relationships/sharedStrings" Target="sharedStrings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externalLink" Target="externalLinks/externalLink8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9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5-2025-ABRA%202025%20(Madisonville,%20TN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01-2025-Buck%20Hollow%20(Outdoor)%20ABRA%202025%20Club%20Tournament(Town,%20ST)%20Scoring%20MASTER%20%20ver%202.3%20(2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3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lton%20SC%20ABRA%202025%20(Town%5eJ%20ST)%20Scoring%20MASTER%20%20ver%202.3%20(3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6-2025-ABRA%202025%20(Madisonville,%20TN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-25-ABRA%20Wilmore%20KY%20Result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lub%20Tournament%2010252025%20Mt.%20Sterling%20Ky.%2040353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Results%2010%2018%2025%20ABRA%20Biloxi%20M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3B4C-34D2-4D37-BBE7-FAF82B573032}">
  <dimension ref="A1:X4"/>
  <sheetViews>
    <sheetView workbookViewId="0">
      <selection activeCell="C11" sqref="C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29</v>
      </c>
      <c r="C2" s="3">
        <v>45674</v>
      </c>
      <c r="D2" s="4" t="s">
        <v>25</v>
      </c>
      <c r="E2" s="5">
        <v>166</v>
      </c>
      <c r="F2" s="17">
        <v>0</v>
      </c>
      <c r="G2" s="5">
        <v>185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351</v>
      </c>
      <c r="S2" s="7">
        <v>175.5</v>
      </c>
      <c r="T2" s="31">
        <v>2</v>
      </c>
      <c r="U2" s="8">
        <v>4</v>
      </c>
      <c r="V2" s="9">
        <v>179.5</v>
      </c>
    </row>
    <row r="4" spans="1:24">
      <c r="Q4" s="27">
        <f>SUM(Q2:Q3)</f>
        <v>2</v>
      </c>
      <c r="R4" s="27">
        <f>SUM(R2:R3)</f>
        <v>351</v>
      </c>
      <c r="S4" s="28">
        <f>SUM(R4/Q4)</f>
        <v>175.5</v>
      </c>
      <c r="T4" s="27">
        <f>SUM(T2:T3)</f>
        <v>2</v>
      </c>
      <c r="U4" s="27">
        <f>SUM(U2:U3)</f>
        <v>4</v>
      </c>
      <c r="V4" s="29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9F12F173-B2C4-4371-891F-372798460FB6}"/>
  </hyperlink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6049D-18BE-4F92-819D-8683B99BDBDA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253</v>
      </c>
      <c r="C2" s="3">
        <v>45899</v>
      </c>
      <c r="D2" s="4" t="s">
        <v>246</v>
      </c>
      <c r="E2" s="5">
        <v>196</v>
      </c>
      <c r="F2" s="17">
        <v>1</v>
      </c>
      <c r="G2" s="5">
        <v>196</v>
      </c>
      <c r="H2" s="17">
        <v>1</v>
      </c>
      <c r="I2" s="5">
        <v>195</v>
      </c>
      <c r="J2" s="17">
        <v>5</v>
      </c>
      <c r="K2" s="5">
        <v>195</v>
      </c>
      <c r="L2" s="17">
        <v>0</v>
      </c>
      <c r="M2" s="5">
        <v>195</v>
      </c>
      <c r="N2" s="17">
        <v>1</v>
      </c>
      <c r="O2" s="5">
        <v>197</v>
      </c>
      <c r="P2" s="17">
        <v>5</v>
      </c>
      <c r="Q2" s="6">
        <v>6</v>
      </c>
      <c r="R2" s="6">
        <v>1174</v>
      </c>
      <c r="S2" s="7">
        <v>195.66666666666666</v>
      </c>
      <c r="T2" s="31">
        <v>13</v>
      </c>
      <c r="U2" s="8">
        <v>4</v>
      </c>
      <c r="V2" s="9">
        <v>199.66666666666666</v>
      </c>
    </row>
    <row r="4" spans="1:24">
      <c r="Q4" s="27">
        <f>SUM(Q2:Q3)</f>
        <v>6</v>
      </c>
      <c r="R4" s="27">
        <f>SUM(R2:R3)</f>
        <v>1174</v>
      </c>
      <c r="S4" s="28">
        <f>SUM(R4/Q4)</f>
        <v>195.66666666666666</v>
      </c>
      <c r="T4" s="27">
        <f>SUM(T2:T3)</f>
        <v>13</v>
      </c>
      <c r="U4" s="27">
        <f>SUM(U2:U3)</f>
        <v>4</v>
      </c>
      <c r="V4" s="29">
        <f>SUM(S4+U4)</f>
        <v>199.66666666666666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conditionalFormatting sqref="E2">
    <cfRule type="top10" dxfId="1941" priority="1" rank="1"/>
  </conditionalFormatting>
  <conditionalFormatting sqref="E2:P2">
    <cfRule type="cellIs" dxfId="1940" priority="7" operator="greaterThanOrEqual">
      <formula>200</formula>
    </cfRule>
  </conditionalFormatting>
  <conditionalFormatting sqref="G2">
    <cfRule type="top10" dxfId="1939" priority="2" rank="1"/>
  </conditionalFormatting>
  <conditionalFormatting sqref="I2">
    <cfRule type="top10" dxfId="1938" priority="3" rank="1"/>
  </conditionalFormatting>
  <conditionalFormatting sqref="K2">
    <cfRule type="top10" dxfId="1937" priority="4" rank="1"/>
  </conditionalFormatting>
  <conditionalFormatting sqref="M2">
    <cfRule type="top10" dxfId="1936" priority="5" rank="1"/>
  </conditionalFormatting>
  <conditionalFormatting sqref="O2">
    <cfRule type="top10" dxfId="1935" priority="6" rank="1"/>
  </conditionalFormatting>
  <hyperlinks>
    <hyperlink ref="X1" location="'OLH 2025'!A1" display="Return to Rankings" xr:uid="{0CFA9558-6469-4DE7-A798-98F986134DC5}"/>
  </hyperlinks>
  <pageMargins left="0.7" right="0.7" top="0.75" bottom="0.75" header="0.3" footer="0.3"/>
  <pageSetup orientation="portrait" horizontalDpi="300" verticalDpi="3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52FD8-1EB3-4828-A4E9-6E81ECEF631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153</v>
      </c>
      <c r="C2" s="3">
        <v>45781</v>
      </c>
      <c r="D2" s="4" t="s">
        <v>66</v>
      </c>
      <c r="E2" s="5">
        <v>186</v>
      </c>
      <c r="F2" s="17">
        <v>0</v>
      </c>
      <c r="G2" s="5">
        <v>191</v>
      </c>
      <c r="H2" s="17">
        <v>0</v>
      </c>
      <c r="I2" s="5">
        <v>188</v>
      </c>
      <c r="J2" s="17">
        <v>1</v>
      </c>
      <c r="K2" s="5">
        <v>194</v>
      </c>
      <c r="L2" s="17">
        <v>0</v>
      </c>
      <c r="M2" s="5"/>
      <c r="N2" s="17"/>
      <c r="O2" s="5"/>
      <c r="P2" s="17"/>
      <c r="Q2" s="6">
        <v>4</v>
      </c>
      <c r="R2" s="6">
        <v>759</v>
      </c>
      <c r="S2" s="7">
        <v>189.75</v>
      </c>
      <c r="T2" s="31">
        <v>1</v>
      </c>
      <c r="U2" s="8">
        <v>3</v>
      </c>
      <c r="V2" s="9">
        <v>192.75</v>
      </c>
    </row>
    <row r="4" spans="1:24">
      <c r="Q4" s="27">
        <f>SUM(Q2:Q3)</f>
        <v>4</v>
      </c>
      <c r="R4" s="27">
        <f>SUM(R2:R3)</f>
        <v>759</v>
      </c>
      <c r="S4" s="28">
        <f>SUM(R4/Q4)</f>
        <v>189.75</v>
      </c>
      <c r="T4" s="27">
        <f>SUM(T2:T3)</f>
        <v>1</v>
      </c>
      <c r="U4" s="27">
        <f>SUM(U2:U3)</f>
        <v>3</v>
      </c>
      <c r="V4" s="29">
        <f>SUM(S4+U4)</f>
        <v>192.75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62CE8F8-3873-4B95-8AF6-90A85ADF625C}"/>
  </hyperlinks>
  <pageMargins left="0.7" right="0.7" top="0.75" bottom="0.75" header="0.3" footer="0.3"/>
  <pageSetup orientation="portrait" horizontalDpi="300" verticalDpi="30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10DAD-901C-46E3-988E-8A38F6343639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173</v>
      </c>
      <c r="C2" s="3">
        <v>45794</v>
      </c>
      <c r="D2" s="37" t="s">
        <v>160</v>
      </c>
      <c r="E2" s="38">
        <v>195.001</v>
      </c>
      <c r="F2" s="39">
        <v>2</v>
      </c>
      <c r="G2" s="38">
        <v>184</v>
      </c>
      <c r="H2" s="39">
        <v>0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379.00099999999998</v>
      </c>
      <c r="S2" s="41">
        <v>189.50049999999999</v>
      </c>
      <c r="T2" s="18">
        <v>2</v>
      </c>
      <c r="U2" s="42">
        <v>4</v>
      </c>
      <c r="V2" s="43">
        <v>193.5</v>
      </c>
    </row>
    <row r="4" spans="1:24">
      <c r="Q4" s="27">
        <f>SUM(Q2:Q3)</f>
        <v>2</v>
      </c>
      <c r="R4" s="27">
        <f>SUM(R2:R3)</f>
        <v>379.00099999999998</v>
      </c>
      <c r="S4" s="28">
        <f>SUM(R4/Q4)</f>
        <v>189.50049999999999</v>
      </c>
      <c r="T4" s="27">
        <f>SUM(T2:T3)</f>
        <v>2</v>
      </c>
      <c r="U4" s="27">
        <f>SUM(U2:U3)</f>
        <v>4</v>
      </c>
      <c r="V4" s="29">
        <f>SUM(S4+U4)</f>
        <v>193.50049999999999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AC7597FB-6CB6-42BF-A60D-BE4EBDE8CD13}"/>
  </hyperlinks>
  <pageMargins left="0.7" right="0.7" top="0.75" bottom="0.75" header="0.3" footer="0.3"/>
  <pageSetup orientation="portrait" horizontalDpi="300" verticalDpi="30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4370-330D-4C97-B585-7FB1B86C051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208</v>
      </c>
      <c r="C2" s="3">
        <v>45839</v>
      </c>
      <c r="D2" s="4" t="s">
        <v>187</v>
      </c>
      <c r="E2" s="5">
        <v>195</v>
      </c>
      <c r="F2" s="17">
        <v>0</v>
      </c>
      <c r="G2" s="5">
        <v>197</v>
      </c>
      <c r="H2" s="17">
        <v>5</v>
      </c>
      <c r="I2" s="5">
        <v>199</v>
      </c>
      <c r="J2" s="17">
        <v>6</v>
      </c>
      <c r="K2" s="5"/>
      <c r="L2" s="17"/>
      <c r="M2" s="5"/>
      <c r="N2" s="17"/>
      <c r="O2" s="5"/>
      <c r="P2" s="17"/>
      <c r="Q2" s="6">
        <v>3</v>
      </c>
      <c r="R2" s="6">
        <v>591</v>
      </c>
      <c r="S2" s="7">
        <v>197</v>
      </c>
      <c r="T2" s="31">
        <v>11</v>
      </c>
      <c r="U2" s="8">
        <v>11</v>
      </c>
      <c r="V2" s="9">
        <v>208</v>
      </c>
    </row>
    <row r="4" spans="1:24">
      <c r="Q4" s="27">
        <f>SUM(Q2:Q3)</f>
        <v>3</v>
      </c>
      <c r="R4" s="27">
        <f>SUM(R2:R3)</f>
        <v>591</v>
      </c>
      <c r="S4" s="28">
        <f>SUM(R4/Q4)</f>
        <v>197</v>
      </c>
      <c r="T4" s="27">
        <f>SUM(T2:T3)</f>
        <v>11</v>
      </c>
      <c r="U4" s="27">
        <f>SUM(U2:U3)</f>
        <v>11</v>
      </c>
      <c r="V4" s="29">
        <f>SUM(S4+U4)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6112CE5-8F61-43DD-8769-D2DD9859E587}"/>
  </hyperlinks>
  <pageMargins left="0.7" right="0.7" top="0.75" bottom="0.75" header="0.3" footer="0.3"/>
  <pageSetup orientation="portrait" horizontalDpi="300" verticalDpi="30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34EB5-8E57-4426-A4DA-AD107A4F010D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116</v>
      </c>
      <c r="C2" s="3">
        <v>45766</v>
      </c>
      <c r="D2" s="4" t="s">
        <v>123</v>
      </c>
      <c r="E2" s="5">
        <v>188</v>
      </c>
      <c r="F2" s="17">
        <v>2</v>
      </c>
      <c r="G2" s="5">
        <v>195</v>
      </c>
      <c r="H2" s="17">
        <v>4</v>
      </c>
      <c r="I2" s="5">
        <v>192</v>
      </c>
      <c r="J2" s="17">
        <v>1</v>
      </c>
      <c r="K2" s="5">
        <v>190</v>
      </c>
      <c r="L2" s="17">
        <v>3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10</v>
      </c>
      <c r="U2" s="8">
        <v>2</v>
      </c>
      <c r="V2" s="9">
        <v>193.25</v>
      </c>
    </row>
    <row r="3" spans="1:24">
      <c r="A3" s="1" t="s">
        <v>12</v>
      </c>
      <c r="B3" s="2" t="s">
        <v>116</v>
      </c>
      <c r="C3" s="3">
        <v>45794</v>
      </c>
      <c r="D3" s="4" t="s">
        <v>123</v>
      </c>
      <c r="E3" s="5">
        <v>195</v>
      </c>
      <c r="F3" s="17">
        <v>0</v>
      </c>
      <c r="G3" s="5">
        <v>194</v>
      </c>
      <c r="H3" s="17">
        <v>3</v>
      </c>
      <c r="I3" s="5">
        <v>191</v>
      </c>
      <c r="J3" s="17">
        <v>0</v>
      </c>
      <c r="K3" s="5">
        <v>188</v>
      </c>
      <c r="L3" s="17">
        <v>1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4</v>
      </c>
      <c r="U3" s="8">
        <v>2</v>
      </c>
      <c r="V3" s="9">
        <v>194</v>
      </c>
    </row>
    <row r="4" spans="1:24">
      <c r="A4" s="1" t="s">
        <v>12</v>
      </c>
      <c r="B4" s="2" t="s">
        <v>116</v>
      </c>
      <c r="C4" s="3">
        <v>45829</v>
      </c>
      <c r="D4" s="4" t="s">
        <v>123</v>
      </c>
      <c r="E4" s="5">
        <v>189</v>
      </c>
      <c r="F4" s="17">
        <v>0</v>
      </c>
      <c r="G4" s="5">
        <v>191</v>
      </c>
      <c r="H4" s="17">
        <v>4</v>
      </c>
      <c r="I4" s="5">
        <v>188</v>
      </c>
      <c r="J4" s="17">
        <v>0</v>
      </c>
      <c r="K4" s="5">
        <v>190</v>
      </c>
      <c r="L4" s="17">
        <v>1</v>
      </c>
      <c r="M4" s="5">
        <v>185</v>
      </c>
      <c r="N4" s="17">
        <v>0</v>
      </c>
      <c r="O4" s="5">
        <v>188</v>
      </c>
      <c r="P4" s="17">
        <v>1</v>
      </c>
      <c r="Q4" s="6">
        <v>6</v>
      </c>
      <c r="R4" s="6">
        <v>1131</v>
      </c>
      <c r="S4" s="7">
        <v>188.5</v>
      </c>
      <c r="T4" s="31">
        <v>6</v>
      </c>
      <c r="U4" s="8">
        <v>4</v>
      </c>
      <c r="V4" s="9">
        <v>192.5</v>
      </c>
    </row>
    <row r="5" spans="1:24">
      <c r="A5" s="1" t="s">
        <v>12</v>
      </c>
      <c r="B5" s="2" t="s">
        <v>116</v>
      </c>
      <c r="C5" s="3">
        <v>45857</v>
      </c>
      <c r="D5" s="4" t="s">
        <v>123</v>
      </c>
      <c r="E5" s="5">
        <v>195</v>
      </c>
      <c r="F5" s="17">
        <v>0</v>
      </c>
      <c r="G5" s="5">
        <v>195</v>
      </c>
      <c r="H5" s="17">
        <v>1</v>
      </c>
      <c r="I5" s="5">
        <v>193</v>
      </c>
      <c r="J5" s="17">
        <v>1</v>
      </c>
      <c r="K5" s="5">
        <v>190</v>
      </c>
      <c r="L5" s="17">
        <v>2</v>
      </c>
      <c r="M5" s="5"/>
      <c r="N5" s="17"/>
      <c r="O5" s="5"/>
      <c r="P5" s="17"/>
      <c r="Q5" s="6">
        <v>4</v>
      </c>
      <c r="R5" s="6">
        <v>773</v>
      </c>
      <c r="S5" s="7">
        <v>193.25</v>
      </c>
      <c r="T5" s="31">
        <v>4</v>
      </c>
      <c r="U5" s="8">
        <v>2</v>
      </c>
      <c r="V5" s="9">
        <v>195.25</v>
      </c>
    </row>
    <row r="6" spans="1:24">
      <c r="A6" s="1" t="s">
        <v>12</v>
      </c>
      <c r="B6" s="2" t="s">
        <v>116</v>
      </c>
      <c r="C6" s="3">
        <v>45871</v>
      </c>
      <c r="D6" s="4" t="s">
        <v>123</v>
      </c>
      <c r="E6" s="5">
        <v>194</v>
      </c>
      <c r="F6" s="17">
        <v>4</v>
      </c>
      <c r="G6" s="5">
        <v>198</v>
      </c>
      <c r="H6" s="17">
        <v>3</v>
      </c>
      <c r="I6" s="5">
        <v>198</v>
      </c>
      <c r="J6" s="17">
        <v>4</v>
      </c>
      <c r="K6" s="5">
        <v>198</v>
      </c>
      <c r="L6" s="17">
        <v>4</v>
      </c>
      <c r="M6" s="5"/>
      <c r="N6" s="17"/>
      <c r="O6" s="5"/>
      <c r="P6" s="17"/>
      <c r="Q6" s="6">
        <v>4</v>
      </c>
      <c r="R6" s="6">
        <v>788</v>
      </c>
      <c r="S6" s="7">
        <v>197</v>
      </c>
      <c r="T6" s="31">
        <v>15</v>
      </c>
      <c r="U6" s="8">
        <v>2</v>
      </c>
      <c r="V6" s="9">
        <v>199</v>
      </c>
    </row>
    <row r="7" spans="1:24">
      <c r="A7" s="1" t="s">
        <v>12</v>
      </c>
      <c r="B7" s="2" t="s">
        <v>116</v>
      </c>
      <c r="C7" s="3">
        <v>45885</v>
      </c>
      <c r="D7" s="4" t="s">
        <v>123</v>
      </c>
      <c r="E7" s="5">
        <v>196</v>
      </c>
      <c r="F7" s="17">
        <v>3</v>
      </c>
      <c r="G7" s="5">
        <v>193</v>
      </c>
      <c r="H7" s="17">
        <v>2</v>
      </c>
      <c r="I7" s="5">
        <v>195</v>
      </c>
      <c r="J7" s="17">
        <v>0</v>
      </c>
      <c r="K7" s="5">
        <v>191</v>
      </c>
      <c r="L7" s="17">
        <v>2</v>
      </c>
      <c r="M7" s="5"/>
      <c r="N7" s="17"/>
      <c r="O7" s="5"/>
      <c r="P7" s="17"/>
      <c r="Q7" s="6">
        <v>4</v>
      </c>
      <c r="R7" s="6">
        <v>775</v>
      </c>
      <c r="S7" s="7">
        <v>193.75</v>
      </c>
      <c r="T7" s="31">
        <v>7</v>
      </c>
      <c r="U7" s="8">
        <v>2</v>
      </c>
      <c r="V7" s="9">
        <v>195.75</v>
      </c>
    </row>
    <row r="8" spans="1:24">
      <c r="A8" s="1" t="s">
        <v>12</v>
      </c>
      <c r="B8" s="2" t="s">
        <v>116</v>
      </c>
      <c r="C8" s="3">
        <v>45906</v>
      </c>
      <c r="D8" s="4" t="s">
        <v>123</v>
      </c>
      <c r="E8" s="5">
        <v>198</v>
      </c>
      <c r="F8" s="17">
        <v>3</v>
      </c>
      <c r="G8" s="5">
        <v>193</v>
      </c>
      <c r="H8" s="17">
        <v>0</v>
      </c>
      <c r="I8" s="5">
        <v>198</v>
      </c>
      <c r="J8" s="17">
        <v>3</v>
      </c>
      <c r="K8" s="5">
        <v>200</v>
      </c>
      <c r="L8" s="17">
        <v>4</v>
      </c>
      <c r="M8" s="5"/>
      <c r="N8" s="17"/>
      <c r="O8" s="5"/>
      <c r="P8" s="17"/>
      <c r="Q8" s="6">
        <v>4</v>
      </c>
      <c r="R8" s="6">
        <v>789</v>
      </c>
      <c r="S8" s="7">
        <v>197.25</v>
      </c>
      <c r="T8" s="31">
        <v>10</v>
      </c>
      <c r="U8" s="8">
        <v>2</v>
      </c>
      <c r="V8" s="9">
        <v>199.25</v>
      </c>
    </row>
    <row r="9" spans="1:24">
      <c r="A9" s="57" t="s">
        <v>12</v>
      </c>
      <c r="B9" s="2" t="s">
        <v>116</v>
      </c>
      <c r="C9" s="3">
        <v>45948</v>
      </c>
      <c r="D9" s="55" t="s">
        <v>123</v>
      </c>
      <c r="E9" s="5">
        <v>197</v>
      </c>
      <c r="F9" s="17">
        <v>2</v>
      </c>
      <c r="G9" s="5">
        <v>191</v>
      </c>
      <c r="H9" s="17">
        <v>1</v>
      </c>
      <c r="I9" s="5">
        <v>190</v>
      </c>
      <c r="J9" s="17">
        <v>1</v>
      </c>
      <c r="K9" s="5">
        <v>194</v>
      </c>
      <c r="L9" s="17">
        <v>3</v>
      </c>
      <c r="M9" s="5"/>
      <c r="N9" s="17"/>
      <c r="O9" s="5"/>
      <c r="P9" s="17"/>
      <c r="Q9" s="8">
        <v>4</v>
      </c>
      <c r="R9" s="8">
        <v>772</v>
      </c>
      <c r="S9" s="7">
        <v>193</v>
      </c>
      <c r="T9" s="31">
        <v>7</v>
      </c>
      <c r="U9" s="8">
        <v>2</v>
      </c>
      <c r="V9" s="7">
        <v>195</v>
      </c>
    </row>
    <row r="11" spans="1:24">
      <c r="Q11" s="27">
        <f>SUM(Q2:Q10)</f>
        <v>34</v>
      </c>
      <c r="R11" s="27">
        <f>SUM(R2:R10)</f>
        <v>6561</v>
      </c>
      <c r="S11" s="28">
        <f>SUM(R11/Q11)</f>
        <v>192.97058823529412</v>
      </c>
      <c r="T11" s="27">
        <f>SUM(T2:T10)</f>
        <v>63</v>
      </c>
      <c r="U11" s="27">
        <f>SUM(U2:U10)</f>
        <v>18</v>
      </c>
      <c r="V11" s="29">
        <f>SUM(S11+U11)</f>
        <v>210.97058823529412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T8 E8:P8" name="Range1_3_5_4"/>
    <protectedRange algorithmName="SHA-512" hashValue="ON39YdpmFHfN9f47KpiRvqrKx0V9+erV1CNkpWzYhW/Qyc6aT8rEyCrvauWSYGZK2ia3o7vd3akF07acHAFpOA==" saltValue="yVW9XmDwTqEnmpSGai0KYg==" spinCount="100000" sqref="B9:C9" name="Range1_3_5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E9:P9 T9" name="Range1_3_5_3_3"/>
  </protectedRanges>
  <conditionalFormatting sqref="E8">
    <cfRule type="top10" dxfId="1079" priority="14" rank="1"/>
  </conditionalFormatting>
  <conditionalFormatting sqref="E8:P8">
    <cfRule type="cellIs" dxfId="1078" priority="12" operator="greaterThanOrEqual">
      <formula>200</formula>
    </cfRule>
  </conditionalFormatting>
  <conditionalFormatting sqref="G8">
    <cfRule type="top10" dxfId="1077" priority="13" rank="1"/>
  </conditionalFormatting>
  <conditionalFormatting sqref="I8">
    <cfRule type="top10" dxfId="1076" priority="11" rank="1"/>
  </conditionalFormatting>
  <conditionalFormatting sqref="K8">
    <cfRule type="top10" dxfId="1075" priority="10" rank="1"/>
  </conditionalFormatting>
  <conditionalFormatting sqref="M8">
    <cfRule type="top10" dxfId="1074" priority="9" rank="1"/>
  </conditionalFormatting>
  <conditionalFormatting sqref="O8">
    <cfRule type="top10" dxfId="1073" priority="8" rank="1"/>
  </conditionalFormatting>
  <conditionalFormatting sqref="E9">
    <cfRule type="top10" dxfId="1072" priority="7" rank="1"/>
  </conditionalFormatting>
  <conditionalFormatting sqref="G9">
    <cfRule type="top10" dxfId="1071" priority="6" rank="1"/>
  </conditionalFormatting>
  <conditionalFormatting sqref="E9:P9">
    <cfRule type="cellIs" dxfId="1070" priority="5" operator="greaterThanOrEqual">
      <formula>200</formula>
    </cfRule>
  </conditionalFormatting>
  <conditionalFormatting sqref="I9">
    <cfRule type="top10" dxfId="1069" priority="4" rank="1"/>
  </conditionalFormatting>
  <conditionalFormatting sqref="K9">
    <cfRule type="top10" dxfId="1068" priority="3" rank="1"/>
  </conditionalFormatting>
  <conditionalFormatting sqref="M9">
    <cfRule type="top10" dxfId="1067" priority="2" rank="1"/>
  </conditionalFormatting>
  <conditionalFormatting sqref="O9">
    <cfRule type="top10" dxfId="1066" priority="1" rank="1"/>
  </conditionalFormatting>
  <hyperlinks>
    <hyperlink ref="X1" location="'OLH 2025'!A1" display="Return to Rankings" xr:uid="{917C573A-243F-4B58-901C-F47E2BDA3C4C}"/>
  </hyperlinks>
  <pageMargins left="0.7" right="0.7" top="0.75" bottom="0.75" header="0.3" footer="0.3"/>
  <pageSetup orientation="portrait" horizontalDpi="300" verticalDpi="30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83DCF-2F55-4968-9616-FFA478AF073C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126</v>
      </c>
      <c r="C2" s="3">
        <v>45766</v>
      </c>
      <c r="D2" s="4" t="s">
        <v>133</v>
      </c>
      <c r="E2" s="5">
        <v>195</v>
      </c>
      <c r="F2" s="17">
        <v>5</v>
      </c>
      <c r="G2" s="5">
        <v>195.01</v>
      </c>
      <c r="H2" s="17">
        <v>4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390.01</v>
      </c>
      <c r="S2" s="7">
        <v>195.005</v>
      </c>
      <c r="T2" s="31">
        <v>9</v>
      </c>
      <c r="U2" s="8">
        <v>6</v>
      </c>
      <c r="V2" s="9">
        <v>201.005</v>
      </c>
    </row>
    <row r="3" spans="1:24">
      <c r="A3" s="1" t="s">
        <v>12</v>
      </c>
      <c r="B3" s="35" t="s">
        <v>126</v>
      </c>
      <c r="C3" s="3">
        <v>45794</v>
      </c>
      <c r="D3" s="37" t="s">
        <v>160</v>
      </c>
      <c r="E3" s="38">
        <v>192</v>
      </c>
      <c r="F3" s="39">
        <v>1</v>
      </c>
      <c r="G3" s="38">
        <v>187</v>
      </c>
      <c r="H3" s="39">
        <v>1</v>
      </c>
      <c r="I3" s="47"/>
      <c r="J3" s="47"/>
      <c r="K3" s="47"/>
      <c r="L3" s="47"/>
      <c r="M3" s="47"/>
      <c r="N3" s="47"/>
      <c r="O3" s="47"/>
      <c r="P3" s="47"/>
      <c r="Q3" s="40">
        <v>2</v>
      </c>
      <c r="R3" s="40">
        <v>379</v>
      </c>
      <c r="S3" s="41">
        <v>189.5</v>
      </c>
      <c r="T3" s="18">
        <v>2</v>
      </c>
      <c r="U3" s="42">
        <v>2</v>
      </c>
      <c r="V3" s="43">
        <v>191.5</v>
      </c>
    </row>
    <row r="4" spans="1:24">
      <c r="A4" s="1" t="s">
        <v>12</v>
      </c>
      <c r="B4" s="2" t="s">
        <v>126</v>
      </c>
      <c r="C4" s="3">
        <v>45829</v>
      </c>
      <c r="D4" s="4" t="s">
        <v>133</v>
      </c>
      <c r="E4" s="5">
        <v>197</v>
      </c>
      <c r="F4" s="17">
        <v>2</v>
      </c>
      <c r="G4" s="5">
        <v>196</v>
      </c>
      <c r="H4" s="17">
        <v>2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393</v>
      </c>
      <c r="S4" s="7">
        <v>196.5</v>
      </c>
      <c r="T4" s="31">
        <v>4</v>
      </c>
      <c r="U4" s="8">
        <v>2</v>
      </c>
      <c r="V4" s="9">
        <v>198.5</v>
      </c>
    </row>
    <row r="5" spans="1:24">
      <c r="A5" s="1" t="s">
        <v>12</v>
      </c>
      <c r="B5" s="2" t="s">
        <v>126</v>
      </c>
      <c r="C5" s="3">
        <v>45857</v>
      </c>
      <c r="D5" s="4" t="s">
        <v>187</v>
      </c>
      <c r="E5" s="5">
        <v>198</v>
      </c>
      <c r="F5" s="17">
        <v>4</v>
      </c>
      <c r="G5" s="5">
        <v>199</v>
      </c>
      <c r="H5" s="17">
        <v>6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397</v>
      </c>
      <c r="S5" s="7">
        <v>198.5</v>
      </c>
      <c r="T5" s="31">
        <v>10</v>
      </c>
      <c r="U5" s="8">
        <v>7</v>
      </c>
      <c r="V5" s="9">
        <v>205.5</v>
      </c>
    </row>
    <row r="6" spans="1:24">
      <c r="A6" s="1" t="s">
        <v>12</v>
      </c>
      <c r="B6" s="2" t="s">
        <v>126</v>
      </c>
      <c r="C6" s="3">
        <v>45871</v>
      </c>
      <c r="D6" s="3" t="s">
        <v>220</v>
      </c>
      <c r="E6" s="5">
        <v>199</v>
      </c>
      <c r="F6" s="17">
        <v>4</v>
      </c>
      <c r="G6" s="5">
        <v>196</v>
      </c>
      <c r="H6" s="17">
        <v>3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395</v>
      </c>
      <c r="S6" s="7">
        <v>197.5</v>
      </c>
      <c r="T6" s="31">
        <v>7</v>
      </c>
      <c r="U6" s="8">
        <v>2</v>
      </c>
      <c r="V6" s="9">
        <v>199.5</v>
      </c>
    </row>
    <row r="7" spans="1:24">
      <c r="A7" s="1" t="s">
        <v>12</v>
      </c>
      <c r="B7" s="2" t="s">
        <v>126</v>
      </c>
      <c r="C7" s="3">
        <v>45885</v>
      </c>
      <c r="D7" s="4" t="s">
        <v>187</v>
      </c>
      <c r="E7" s="5">
        <v>197</v>
      </c>
      <c r="F7" s="17">
        <v>3</v>
      </c>
      <c r="G7" s="5">
        <v>199</v>
      </c>
      <c r="H7" s="17">
        <v>5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396</v>
      </c>
      <c r="S7" s="7">
        <v>198</v>
      </c>
      <c r="T7" s="31">
        <v>8</v>
      </c>
      <c r="U7" s="8">
        <v>2</v>
      </c>
      <c r="V7" s="9">
        <v>200</v>
      </c>
    </row>
    <row r="8" spans="1:24">
      <c r="A8" s="1" t="s">
        <v>12</v>
      </c>
      <c r="B8" s="2" t="s">
        <v>126</v>
      </c>
      <c r="C8" s="3">
        <v>45906</v>
      </c>
      <c r="D8" s="4" t="s">
        <v>246</v>
      </c>
      <c r="E8" s="5">
        <v>198</v>
      </c>
      <c r="F8" s="17">
        <v>2</v>
      </c>
      <c r="G8" s="5">
        <v>198</v>
      </c>
      <c r="H8" s="17">
        <v>1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396</v>
      </c>
      <c r="S8" s="7">
        <v>198</v>
      </c>
      <c r="T8" s="31">
        <v>3</v>
      </c>
      <c r="U8" s="8">
        <v>2</v>
      </c>
      <c r="V8" s="9">
        <v>200</v>
      </c>
    </row>
    <row r="10" spans="1:24">
      <c r="Q10" s="27">
        <f>SUM(Q2:Q9)</f>
        <v>14</v>
      </c>
      <c r="R10" s="27">
        <f>SUM(R2:R9)</f>
        <v>2746.01</v>
      </c>
      <c r="S10" s="28">
        <f>SUM(R10/Q10)</f>
        <v>196.14357142857145</v>
      </c>
      <c r="T10" s="27">
        <f>SUM(T2:T9)</f>
        <v>43</v>
      </c>
      <c r="U10" s="27">
        <f>SUM(U2:U9)</f>
        <v>23</v>
      </c>
      <c r="V10" s="29">
        <f>SUM(S10+U10)</f>
        <v>219.14357142857145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D6" name="Range1_15"/>
    <protectedRange algorithmName="SHA-512" hashValue="ON39YdpmFHfN9f47KpiRvqrKx0V9+erV1CNkpWzYhW/Qyc6aT8rEyCrvauWSYGZK2ia3o7vd3akF07acHAFpOA==" saltValue="yVW9XmDwTqEnmpSGai0KYg==" spinCount="100000" sqref="E6:P6 T6" name="Range1_3_5_14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E8:P8 T8" name="Range1_3_5_4"/>
  </protectedRanges>
  <conditionalFormatting sqref="E8">
    <cfRule type="top10" dxfId="1065" priority="7" rank="1"/>
  </conditionalFormatting>
  <conditionalFormatting sqref="E8:P8">
    <cfRule type="cellIs" dxfId="1064" priority="5" operator="greaterThanOrEqual">
      <formula>200</formula>
    </cfRule>
  </conditionalFormatting>
  <conditionalFormatting sqref="G8">
    <cfRule type="top10" dxfId="1063" priority="6" rank="1"/>
  </conditionalFormatting>
  <conditionalFormatting sqref="I8">
    <cfRule type="top10" dxfId="1062" priority="4" rank="1"/>
  </conditionalFormatting>
  <conditionalFormatting sqref="K8">
    <cfRule type="top10" dxfId="1061" priority="3" rank="1"/>
  </conditionalFormatting>
  <conditionalFormatting sqref="M8">
    <cfRule type="top10" dxfId="1060" priority="2" rank="1"/>
  </conditionalFormatting>
  <conditionalFormatting sqref="O8">
    <cfRule type="top10" dxfId="1059" priority="1" rank="1"/>
  </conditionalFormatting>
  <hyperlinks>
    <hyperlink ref="X1" location="'OLH 2025'!A1" display="Return to Rankings" xr:uid="{1D6511C7-271C-447B-837E-E669865953AA}"/>
  </hyperlinks>
  <pageMargins left="0.7" right="0.7" top="0.75" bottom="0.75" header="0.3" footer="0.3"/>
  <pageSetup orientation="portrait" horizontalDpi="300" verticalDpi="30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5D1A-D1ED-4E81-BCF7-942C3755F637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169</v>
      </c>
      <c r="C2" s="3">
        <v>45794</v>
      </c>
      <c r="D2" s="37" t="s">
        <v>160</v>
      </c>
      <c r="E2" s="38">
        <v>191</v>
      </c>
      <c r="F2" s="39">
        <v>0</v>
      </c>
      <c r="G2" s="38">
        <v>180</v>
      </c>
      <c r="H2" s="39">
        <v>1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371</v>
      </c>
      <c r="S2" s="41">
        <v>185.5</v>
      </c>
      <c r="T2" s="18">
        <v>1</v>
      </c>
      <c r="U2" s="42">
        <v>2</v>
      </c>
      <c r="V2" s="43">
        <v>187.5</v>
      </c>
    </row>
    <row r="3" spans="1:24">
      <c r="A3" s="1" t="s">
        <v>12</v>
      </c>
      <c r="B3" s="2" t="s">
        <v>169</v>
      </c>
      <c r="C3" s="3">
        <v>45829</v>
      </c>
      <c r="D3" s="4" t="s">
        <v>133</v>
      </c>
      <c r="E3" s="5">
        <v>198</v>
      </c>
      <c r="F3" s="17">
        <v>6</v>
      </c>
      <c r="G3" s="46">
        <v>200</v>
      </c>
      <c r="H3" s="17">
        <v>3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398</v>
      </c>
      <c r="S3" s="7">
        <v>199</v>
      </c>
      <c r="T3" s="31">
        <v>9</v>
      </c>
      <c r="U3" s="8">
        <v>6</v>
      </c>
      <c r="V3" s="9">
        <v>205</v>
      </c>
    </row>
    <row r="4" spans="1:24">
      <c r="A4" s="1" t="s">
        <v>12</v>
      </c>
      <c r="B4" s="2" t="s">
        <v>169</v>
      </c>
      <c r="C4" s="3">
        <v>45871</v>
      </c>
      <c r="D4" s="3" t="s">
        <v>220</v>
      </c>
      <c r="E4" s="5">
        <v>194.001</v>
      </c>
      <c r="F4" s="17">
        <v>2</v>
      </c>
      <c r="G4" s="46">
        <v>200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394.00099999999998</v>
      </c>
      <c r="S4" s="7">
        <v>197.00049999999999</v>
      </c>
      <c r="T4" s="31">
        <v>9</v>
      </c>
      <c r="U4" s="8">
        <v>2</v>
      </c>
      <c r="V4" s="9">
        <v>199.00049999999999</v>
      </c>
    </row>
    <row r="5" spans="1:24">
      <c r="A5" s="1" t="s">
        <v>12</v>
      </c>
      <c r="B5" s="2" t="s">
        <v>169</v>
      </c>
      <c r="C5" s="3">
        <v>45906</v>
      </c>
      <c r="D5" s="4" t="s">
        <v>246</v>
      </c>
      <c r="E5" s="5">
        <v>199</v>
      </c>
      <c r="F5" s="17">
        <v>1</v>
      </c>
      <c r="G5" s="5">
        <v>199</v>
      </c>
      <c r="H5" s="17">
        <v>5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398</v>
      </c>
      <c r="S5" s="7">
        <v>199</v>
      </c>
      <c r="T5" s="31">
        <v>6</v>
      </c>
      <c r="U5" s="8">
        <v>2</v>
      </c>
      <c r="V5" s="9">
        <v>201</v>
      </c>
    </row>
    <row r="7" spans="1:24">
      <c r="Q7" s="27">
        <f>SUM(Q2:Q6)</f>
        <v>8</v>
      </c>
      <c r="R7" s="27">
        <f>SUM(R2:R6)</f>
        <v>1561.001</v>
      </c>
      <c r="S7" s="28">
        <f>SUM(R7/Q7)</f>
        <v>195.125125</v>
      </c>
      <c r="T7" s="27">
        <f>SUM(T2:T6)</f>
        <v>25</v>
      </c>
      <c r="U7" s="27">
        <f>SUM(U2:U6)</f>
        <v>12</v>
      </c>
      <c r="V7" s="29">
        <f>SUM(S7+U7)</f>
        <v>207.125125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 E5:P5" name="Range1_3_5_4"/>
  </protectedRanges>
  <conditionalFormatting sqref="E5">
    <cfRule type="top10" dxfId="1058" priority="7" rank="1"/>
  </conditionalFormatting>
  <conditionalFormatting sqref="E5:P5">
    <cfRule type="cellIs" dxfId="1057" priority="5" operator="greaterThanOrEqual">
      <formula>200</formula>
    </cfRule>
  </conditionalFormatting>
  <conditionalFormatting sqref="G5">
    <cfRule type="top10" dxfId="1056" priority="6" rank="1"/>
  </conditionalFormatting>
  <conditionalFormatting sqref="I5">
    <cfRule type="top10" dxfId="1055" priority="4" rank="1"/>
  </conditionalFormatting>
  <conditionalFormatting sqref="K5">
    <cfRule type="top10" dxfId="1054" priority="3" rank="1"/>
  </conditionalFormatting>
  <conditionalFormatting sqref="M5">
    <cfRule type="top10" dxfId="1053" priority="2" rank="1"/>
  </conditionalFormatting>
  <conditionalFormatting sqref="O5">
    <cfRule type="top10" dxfId="1052" priority="1" rank="1"/>
  </conditionalFormatting>
  <hyperlinks>
    <hyperlink ref="X1" location="'OLH 2025'!A1" display="Return to Rankings" xr:uid="{010ADD81-B189-45D2-96BA-EF7EB0844E85}"/>
  </hyperlinks>
  <pageMargins left="0.7" right="0.7" top="0.75" bottom="0.75" header="0.3" footer="0.3"/>
  <pageSetup orientation="portrait" horizontalDpi="300" verticalDpi="300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3243-0199-44D0-A3DF-3F0EE0D7EBA7}">
  <dimension ref="A1:X13"/>
  <sheetViews>
    <sheetView workbookViewId="0">
      <selection activeCell="A11" sqref="A11:V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141</v>
      </c>
      <c r="C2" s="3">
        <v>45776</v>
      </c>
      <c r="D2" s="4" t="s">
        <v>52</v>
      </c>
      <c r="E2" s="5">
        <v>196</v>
      </c>
      <c r="F2" s="17">
        <v>2</v>
      </c>
      <c r="G2" s="5">
        <v>191</v>
      </c>
      <c r="H2" s="17">
        <v>1</v>
      </c>
      <c r="I2" s="5">
        <v>198</v>
      </c>
      <c r="J2" s="17">
        <v>6</v>
      </c>
      <c r="K2" s="5">
        <v>197</v>
      </c>
      <c r="L2" s="17">
        <v>5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18">
        <v>14</v>
      </c>
      <c r="U2" s="8">
        <v>11</v>
      </c>
      <c r="V2" s="9">
        <v>206.5</v>
      </c>
    </row>
    <row r="3" spans="1:24">
      <c r="A3" s="1" t="s">
        <v>12</v>
      </c>
      <c r="B3" s="2" t="s">
        <v>141</v>
      </c>
      <c r="C3" s="3">
        <v>45832</v>
      </c>
      <c r="D3" s="4" t="s">
        <v>52</v>
      </c>
      <c r="E3" s="5">
        <v>196</v>
      </c>
      <c r="F3" s="17">
        <v>6</v>
      </c>
      <c r="G3" s="5">
        <v>199</v>
      </c>
      <c r="H3" s="17">
        <v>3</v>
      </c>
      <c r="I3" s="5">
        <v>198</v>
      </c>
      <c r="J3" s="17">
        <v>4</v>
      </c>
      <c r="K3" s="46">
        <v>200</v>
      </c>
      <c r="L3" s="17">
        <v>6</v>
      </c>
      <c r="M3" s="5"/>
      <c r="N3" s="17"/>
      <c r="O3" s="5"/>
      <c r="P3" s="17"/>
      <c r="Q3" s="6">
        <v>4</v>
      </c>
      <c r="R3" s="6">
        <v>793</v>
      </c>
      <c r="S3" s="7">
        <v>198.25</v>
      </c>
      <c r="T3" s="18">
        <v>19</v>
      </c>
      <c r="U3" s="8">
        <v>9</v>
      </c>
      <c r="V3" s="9">
        <v>207.25</v>
      </c>
    </row>
    <row r="4" spans="1:24">
      <c r="A4" s="1" t="s">
        <v>12</v>
      </c>
      <c r="B4" s="2" t="s">
        <v>141</v>
      </c>
      <c r="C4" s="3">
        <v>45851</v>
      </c>
      <c r="D4" s="4" t="s">
        <v>52</v>
      </c>
      <c r="E4" s="5">
        <v>195</v>
      </c>
      <c r="F4" s="17">
        <v>5</v>
      </c>
      <c r="G4" s="5">
        <v>197</v>
      </c>
      <c r="H4" s="17">
        <v>4</v>
      </c>
      <c r="I4" s="5">
        <v>198</v>
      </c>
      <c r="J4" s="17">
        <v>4</v>
      </c>
      <c r="K4" s="5">
        <v>196</v>
      </c>
      <c r="L4" s="17">
        <v>4</v>
      </c>
      <c r="M4" s="5"/>
      <c r="N4" s="17"/>
      <c r="O4" s="5"/>
      <c r="P4" s="17"/>
      <c r="Q4" s="6">
        <v>4</v>
      </c>
      <c r="R4" s="6">
        <v>786</v>
      </c>
      <c r="S4" s="7">
        <v>196.5</v>
      </c>
      <c r="T4" s="18">
        <v>17</v>
      </c>
      <c r="U4" s="8">
        <v>5</v>
      </c>
      <c r="V4" s="9">
        <v>201.5</v>
      </c>
    </row>
    <row r="5" spans="1:24">
      <c r="A5" s="1" t="s">
        <v>12</v>
      </c>
      <c r="B5" s="2" t="s">
        <v>141</v>
      </c>
      <c r="C5" s="3">
        <v>45867</v>
      </c>
      <c r="D5" s="4" t="s">
        <v>52</v>
      </c>
      <c r="E5" s="5">
        <v>198</v>
      </c>
      <c r="F5" s="17">
        <v>5</v>
      </c>
      <c r="G5" s="5">
        <v>197</v>
      </c>
      <c r="H5" s="17">
        <v>6</v>
      </c>
      <c r="I5" s="5">
        <v>197</v>
      </c>
      <c r="J5" s="17">
        <v>2</v>
      </c>
      <c r="K5" s="5">
        <v>197.001</v>
      </c>
      <c r="L5" s="17">
        <v>7</v>
      </c>
      <c r="M5" s="5"/>
      <c r="N5" s="17"/>
      <c r="O5" s="5"/>
      <c r="P5" s="17"/>
      <c r="Q5" s="6">
        <v>4</v>
      </c>
      <c r="R5" s="6">
        <v>789.00099999999998</v>
      </c>
      <c r="S5" s="7">
        <v>197.25024999999999</v>
      </c>
      <c r="T5" s="18">
        <v>20</v>
      </c>
      <c r="U5" s="8">
        <v>13</v>
      </c>
      <c r="V5" s="9">
        <v>210.25024999999999</v>
      </c>
    </row>
    <row r="6" spans="1:24">
      <c r="A6" s="1" t="s">
        <v>12</v>
      </c>
      <c r="B6" s="2" t="s">
        <v>141</v>
      </c>
      <c r="C6" s="3">
        <v>45879</v>
      </c>
      <c r="D6" s="4" t="s">
        <v>52</v>
      </c>
      <c r="E6" s="5">
        <v>198</v>
      </c>
      <c r="F6" s="17">
        <v>4</v>
      </c>
      <c r="G6" s="5">
        <v>197</v>
      </c>
      <c r="H6" s="17">
        <v>3</v>
      </c>
      <c r="I6" s="5">
        <v>196</v>
      </c>
      <c r="J6" s="17">
        <v>3</v>
      </c>
      <c r="K6" s="5">
        <v>194.001</v>
      </c>
      <c r="L6" s="17">
        <v>3</v>
      </c>
      <c r="M6" s="5"/>
      <c r="N6" s="17"/>
      <c r="O6" s="5"/>
      <c r="P6" s="17"/>
      <c r="Q6" s="6">
        <v>4</v>
      </c>
      <c r="R6" s="6">
        <v>785.00099999999998</v>
      </c>
      <c r="S6" s="7">
        <v>196.25024999999999</v>
      </c>
      <c r="T6" s="18">
        <v>13</v>
      </c>
      <c r="U6" s="8">
        <v>13</v>
      </c>
      <c r="V6" s="9">
        <v>209.25024999999999</v>
      </c>
    </row>
    <row r="7" spans="1:24">
      <c r="A7" s="1" t="s">
        <v>12</v>
      </c>
      <c r="B7" s="2" t="s">
        <v>141</v>
      </c>
      <c r="C7" s="3">
        <v>45895</v>
      </c>
      <c r="D7" s="4" t="s">
        <v>52</v>
      </c>
      <c r="E7" s="5">
        <v>194</v>
      </c>
      <c r="F7" s="17">
        <v>2</v>
      </c>
      <c r="G7" s="5">
        <v>193.001</v>
      </c>
      <c r="H7" s="17">
        <v>4</v>
      </c>
      <c r="I7" s="5">
        <v>195</v>
      </c>
      <c r="J7" s="17">
        <v>4</v>
      </c>
      <c r="K7" s="5">
        <v>195</v>
      </c>
      <c r="L7" s="17">
        <v>2</v>
      </c>
      <c r="M7" s="5"/>
      <c r="N7" s="17"/>
      <c r="O7" s="5"/>
      <c r="P7" s="17"/>
      <c r="Q7" s="6">
        <v>4</v>
      </c>
      <c r="R7" s="6">
        <v>777.00099999999998</v>
      </c>
      <c r="S7" s="7">
        <v>194.25024999999999</v>
      </c>
      <c r="T7" s="18">
        <v>12</v>
      </c>
      <c r="U7" s="8">
        <v>11</v>
      </c>
      <c r="V7" s="9">
        <v>205.25024999999999</v>
      </c>
    </row>
    <row r="8" spans="1:24">
      <c r="A8" s="1" t="s">
        <v>12</v>
      </c>
      <c r="B8" s="2" t="s">
        <v>141</v>
      </c>
      <c r="C8" s="3">
        <v>45912</v>
      </c>
      <c r="D8" s="4" t="s">
        <v>52</v>
      </c>
      <c r="E8" s="5">
        <v>196</v>
      </c>
      <c r="F8" s="17">
        <v>4</v>
      </c>
      <c r="G8" s="5">
        <v>191</v>
      </c>
      <c r="H8" s="17">
        <v>4</v>
      </c>
      <c r="I8" s="5">
        <v>198.001</v>
      </c>
      <c r="J8" s="17">
        <v>2</v>
      </c>
      <c r="K8" s="5">
        <v>196</v>
      </c>
      <c r="L8" s="17">
        <v>3</v>
      </c>
      <c r="M8" s="5"/>
      <c r="N8" s="17"/>
      <c r="O8" s="5"/>
      <c r="P8" s="17"/>
      <c r="Q8" s="6">
        <v>4</v>
      </c>
      <c r="R8" s="6">
        <v>781.00099999999998</v>
      </c>
      <c r="S8" s="7">
        <v>195.25024999999999</v>
      </c>
      <c r="T8" s="31">
        <v>13</v>
      </c>
      <c r="U8" s="8">
        <v>9</v>
      </c>
      <c r="V8" s="9">
        <v>204.25024999999999</v>
      </c>
    </row>
    <row r="9" spans="1:24">
      <c r="A9" s="1" t="s">
        <v>12</v>
      </c>
      <c r="B9" s="2" t="s">
        <v>141</v>
      </c>
      <c r="C9" s="3">
        <v>45930</v>
      </c>
      <c r="D9" s="4" t="s">
        <v>52</v>
      </c>
      <c r="E9" s="5">
        <v>196</v>
      </c>
      <c r="F9" s="17">
        <v>2</v>
      </c>
      <c r="G9" s="5">
        <v>196</v>
      </c>
      <c r="H9" s="17">
        <v>6</v>
      </c>
      <c r="I9" s="5">
        <v>199</v>
      </c>
      <c r="J9" s="17">
        <v>2</v>
      </c>
      <c r="K9" s="5">
        <v>198</v>
      </c>
      <c r="L9" s="17">
        <v>6</v>
      </c>
      <c r="M9" s="5"/>
      <c r="N9" s="17"/>
      <c r="O9" s="5"/>
      <c r="P9" s="17"/>
      <c r="Q9" s="6">
        <v>4</v>
      </c>
      <c r="R9" s="6">
        <v>789</v>
      </c>
      <c r="S9" s="7">
        <v>197.25</v>
      </c>
      <c r="T9" s="31">
        <v>16</v>
      </c>
      <c r="U9" s="8">
        <v>9</v>
      </c>
      <c r="V9" s="9">
        <v>206.25</v>
      </c>
    </row>
    <row r="10" spans="1:24">
      <c r="A10" s="57" t="s">
        <v>12</v>
      </c>
      <c r="B10" s="2" t="s">
        <v>141</v>
      </c>
      <c r="C10" s="3">
        <v>45942</v>
      </c>
      <c r="D10" s="55" t="s">
        <v>52</v>
      </c>
      <c r="E10" s="5">
        <v>195</v>
      </c>
      <c r="F10" s="17">
        <v>2</v>
      </c>
      <c r="G10" s="5">
        <v>193</v>
      </c>
      <c r="H10" s="17">
        <v>2</v>
      </c>
      <c r="I10" s="5">
        <v>196</v>
      </c>
      <c r="J10" s="17">
        <v>2</v>
      </c>
      <c r="K10" s="5">
        <v>194.001</v>
      </c>
      <c r="L10" s="17">
        <v>3</v>
      </c>
      <c r="M10" s="5"/>
      <c r="N10" s="17"/>
      <c r="O10" s="5"/>
      <c r="P10" s="17"/>
      <c r="Q10" s="8">
        <v>4</v>
      </c>
      <c r="R10" s="8">
        <v>778.00099999999998</v>
      </c>
      <c r="S10" s="7">
        <v>194.50024999999999</v>
      </c>
      <c r="T10" s="31">
        <v>9</v>
      </c>
      <c r="U10" s="8">
        <v>9</v>
      </c>
      <c r="V10" s="7">
        <v>203.50024999999999</v>
      </c>
    </row>
    <row r="11" spans="1:24">
      <c r="A11" s="57" t="s">
        <v>12</v>
      </c>
      <c r="B11" s="2" t="s">
        <v>141</v>
      </c>
      <c r="C11" s="3">
        <v>45958</v>
      </c>
      <c r="D11" s="55" t="s">
        <v>52</v>
      </c>
      <c r="E11" s="5">
        <v>193</v>
      </c>
      <c r="F11" s="17">
        <v>0</v>
      </c>
      <c r="G11" s="5">
        <v>194</v>
      </c>
      <c r="H11" s="17">
        <v>1</v>
      </c>
      <c r="I11" s="5">
        <v>195.001</v>
      </c>
      <c r="J11" s="17">
        <v>1</v>
      </c>
      <c r="K11" s="5">
        <v>194</v>
      </c>
      <c r="L11" s="17">
        <v>1</v>
      </c>
      <c r="M11" s="5"/>
      <c r="N11" s="17"/>
      <c r="O11" s="5"/>
      <c r="P11" s="17"/>
      <c r="Q11" s="8">
        <v>4</v>
      </c>
      <c r="R11" s="8">
        <v>776.00099999999998</v>
      </c>
      <c r="S11" s="7">
        <v>194.00024999999999</v>
      </c>
      <c r="T11" s="31">
        <v>3</v>
      </c>
      <c r="U11" s="8">
        <v>11</v>
      </c>
      <c r="V11" s="7">
        <v>205.00024999999999</v>
      </c>
    </row>
    <row r="13" spans="1:24">
      <c r="Q13" s="27">
        <f>SUM(Q2:Q12)</f>
        <v>40</v>
      </c>
      <c r="R13" s="27">
        <f>SUM(R2:R12)</f>
        <v>7836.0060000000012</v>
      </c>
      <c r="S13" s="28">
        <f>SUM(R13/Q13)</f>
        <v>195.90015000000002</v>
      </c>
      <c r="T13" s="27">
        <f>SUM(T2:T12)</f>
        <v>136</v>
      </c>
      <c r="U13" s="27">
        <f>SUM(U2:U12)</f>
        <v>100</v>
      </c>
      <c r="V13" s="29">
        <f>SUM(S13+U13)</f>
        <v>295.90015000000005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8"/>
    <protectedRange sqref="D4" name="Range1_1_17"/>
    <protectedRange sqref="E4:P4 T4" name="Range1_3_5_15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8:C8" name="Range1_11_1"/>
    <protectedRange algorithmName="SHA-512" hashValue="ON39YdpmFHfN9f47KpiRvqrKx0V9+erV1CNkpWzYhW/Qyc6aT8rEyCrvauWSYGZK2ia3o7vd3akF07acHAFpOA==" saltValue="yVW9XmDwTqEnmpSGai0KYg==" spinCount="100000" sqref="D8" name="Range1_1_16_1"/>
    <protectedRange algorithmName="SHA-512" hashValue="ON39YdpmFHfN9f47KpiRvqrKx0V9+erV1CNkpWzYhW/Qyc6aT8rEyCrvauWSYGZK2ia3o7vd3akF07acHAFpOA==" saltValue="yVW9XmDwTqEnmpSGai0KYg==" spinCount="100000" sqref="T8" name="Range1_3_5_16_1"/>
    <protectedRange algorithmName="SHA-512" hashValue="ON39YdpmFHfN9f47KpiRvqrKx0V9+erV1CNkpWzYhW/Qyc6aT8rEyCrvauWSYGZK2ia3o7vd3akF07acHAFpOA==" saltValue="yVW9XmDwTqEnmpSGai0KYg==" spinCount="100000" sqref="B9:C9" name="Range1_9_1"/>
    <protectedRange algorithmName="SHA-512" hashValue="ON39YdpmFHfN9f47KpiRvqrKx0V9+erV1CNkpWzYhW/Qyc6aT8rEyCrvauWSYGZK2ia3o7vd3akF07acHAFpOA==" saltValue="yVW9XmDwTqEnmpSGai0KYg==" spinCount="100000" sqref="D9" name="Range1_1_13"/>
    <protectedRange algorithmName="SHA-512" hashValue="ON39YdpmFHfN9f47KpiRvqrKx0V9+erV1CNkpWzYhW/Qyc6aT8rEyCrvauWSYGZK2ia3o7vd3akF07acHAFpOA==" saltValue="yVW9XmDwTqEnmpSGai0KYg==" spinCount="100000" sqref="T9" name="Range1_3_5_6_1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E10 G10:O10" name="Range1_33_1_1_1"/>
    <protectedRange algorithmName="SHA-512" hashValue="ON39YdpmFHfN9f47KpiRvqrKx0V9+erV1CNkpWzYhW/Qyc6aT8rEyCrvauWSYGZK2ia3o7vd3akF07acHAFpOA==" saltValue="yVW9XmDwTqEnmpSGai0KYg==" spinCount="100000" sqref="T10" name="Range1_3_5_4_2"/>
    <protectedRange algorithmName="SHA-512" hashValue="ON39YdpmFHfN9f47KpiRvqrKx0V9+erV1CNkpWzYhW/Qyc6aT8rEyCrvauWSYGZK2ia3o7vd3akF07acHAFpOA==" saltValue="yVW9XmDwTqEnmpSGai0KYg==" spinCount="100000" sqref="B11:C11" name="Range1_12_2"/>
    <protectedRange algorithmName="SHA-512" hashValue="ON39YdpmFHfN9f47KpiRvqrKx0V9+erV1CNkpWzYhW/Qyc6aT8rEyCrvauWSYGZK2ia3o7vd3akF07acHAFpOA==" saltValue="yVW9XmDwTqEnmpSGai0KYg==" spinCount="100000" sqref="D11" name="Range1_1_3_2"/>
    <protectedRange algorithmName="SHA-512" hashValue="ON39YdpmFHfN9f47KpiRvqrKx0V9+erV1CNkpWzYhW/Qyc6aT8rEyCrvauWSYGZK2ia3o7vd3akF07acHAFpOA==" saltValue="yVW9XmDwTqEnmpSGai0KYg==" spinCount="100000" sqref="E11:P11 T11" name="Range1_3_5_3_2"/>
  </protectedRanges>
  <conditionalFormatting sqref="G8">
    <cfRule type="top10" dxfId="1051" priority="28" rank="1"/>
  </conditionalFormatting>
  <conditionalFormatting sqref="I8">
    <cfRule type="top10" dxfId="1050" priority="27" rank="1"/>
  </conditionalFormatting>
  <conditionalFormatting sqref="E8">
    <cfRule type="top10" dxfId="1049" priority="26" rank="1"/>
  </conditionalFormatting>
  <conditionalFormatting sqref="M8">
    <cfRule type="top10" dxfId="1048" priority="25" rank="1"/>
  </conditionalFormatting>
  <conditionalFormatting sqref="O8">
    <cfRule type="top10" dxfId="1047" priority="24" rank="1"/>
  </conditionalFormatting>
  <conditionalFormatting sqref="E8:O8">
    <cfRule type="cellIs" dxfId="1046" priority="23" operator="greaterThanOrEqual">
      <formula>200</formula>
    </cfRule>
  </conditionalFormatting>
  <conditionalFormatting sqref="K8">
    <cfRule type="top10" dxfId="1045" priority="22" rank="1"/>
  </conditionalFormatting>
  <conditionalFormatting sqref="E9">
    <cfRule type="top10" dxfId="1044" priority="21" rank="1"/>
  </conditionalFormatting>
  <conditionalFormatting sqref="G9">
    <cfRule type="top10" dxfId="1043" priority="20" rank="1"/>
  </conditionalFormatting>
  <conditionalFormatting sqref="I9">
    <cfRule type="top10" dxfId="1042" priority="19" rank="1"/>
  </conditionalFormatting>
  <conditionalFormatting sqref="K9">
    <cfRule type="top10" dxfId="1041" priority="18" rank="1"/>
  </conditionalFormatting>
  <conditionalFormatting sqref="M9">
    <cfRule type="top10" dxfId="1040" priority="17" rank="1"/>
  </conditionalFormatting>
  <conditionalFormatting sqref="O9">
    <cfRule type="top10" dxfId="1039" priority="16" rank="1"/>
  </conditionalFormatting>
  <conditionalFormatting sqref="E9:P9">
    <cfRule type="cellIs" dxfId="1038" priority="15" operator="greaterThanOrEqual">
      <formula>200</formula>
    </cfRule>
  </conditionalFormatting>
  <conditionalFormatting sqref="E10">
    <cfRule type="top10" dxfId="1037" priority="14" rank="1"/>
  </conditionalFormatting>
  <conditionalFormatting sqref="G10">
    <cfRule type="top10" dxfId="1036" priority="13" rank="1"/>
  </conditionalFormatting>
  <conditionalFormatting sqref="I10">
    <cfRule type="top10" dxfId="1035" priority="12" rank="1"/>
  </conditionalFormatting>
  <conditionalFormatting sqref="K10">
    <cfRule type="top10" dxfId="1034" priority="11" rank="1"/>
  </conditionalFormatting>
  <conditionalFormatting sqref="M10">
    <cfRule type="top10" dxfId="1033" priority="10" rank="1"/>
  </conditionalFormatting>
  <conditionalFormatting sqref="O10">
    <cfRule type="top10" dxfId="1032" priority="9" rank="1"/>
  </conditionalFormatting>
  <conditionalFormatting sqref="E10:P10">
    <cfRule type="cellIs" dxfId="1031" priority="8" operator="greaterThanOrEqual">
      <formula>200</formula>
    </cfRule>
  </conditionalFormatting>
  <conditionalFormatting sqref="E11">
    <cfRule type="top10" dxfId="1030" priority="7" rank="1"/>
  </conditionalFormatting>
  <conditionalFormatting sqref="G11">
    <cfRule type="top10" dxfId="1029" priority="6" rank="1"/>
  </conditionalFormatting>
  <conditionalFormatting sqref="E11:P11">
    <cfRule type="cellIs" dxfId="1028" priority="5" operator="greaterThanOrEqual">
      <formula>200</formula>
    </cfRule>
  </conditionalFormatting>
  <conditionalFormatting sqref="I11">
    <cfRule type="top10" dxfId="1027" priority="4" rank="1"/>
  </conditionalFormatting>
  <conditionalFormatting sqref="K11">
    <cfRule type="top10" dxfId="1026" priority="3" rank="1"/>
  </conditionalFormatting>
  <conditionalFormatting sqref="M11">
    <cfRule type="top10" dxfId="1025" priority="2" rank="1"/>
  </conditionalFormatting>
  <conditionalFormatting sqref="O11">
    <cfRule type="top10" dxfId="1024" priority="1" rank="1"/>
  </conditionalFormatting>
  <hyperlinks>
    <hyperlink ref="X1" location="'OLH 2025'!A1" display="Return to Rankings" xr:uid="{5E424BA6-D2FF-42AB-BE44-E617EC8C440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D11 B11</xm:sqref>
        </x14:dataValidation>
      </x14:dataValidation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E7C55-5340-4320-80D6-E82A21B01ABF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117</v>
      </c>
      <c r="C2" s="3">
        <v>45766</v>
      </c>
      <c r="D2" s="4" t="s">
        <v>123</v>
      </c>
      <c r="E2" s="5">
        <v>197</v>
      </c>
      <c r="F2" s="17">
        <v>5</v>
      </c>
      <c r="G2" s="5">
        <v>194</v>
      </c>
      <c r="H2" s="17">
        <v>1</v>
      </c>
      <c r="I2" s="5">
        <v>196</v>
      </c>
      <c r="J2" s="17">
        <v>2</v>
      </c>
      <c r="K2" s="5">
        <v>194</v>
      </c>
      <c r="L2" s="17">
        <v>1</v>
      </c>
      <c r="M2" s="5"/>
      <c r="N2" s="17"/>
      <c r="O2" s="5"/>
      <c r="P2" s="17"/>
      <c r="Q2" s="6">
        <v>4</v>
      </c>
      <c r="R2" s="6">
        <v>781</v>
      </c>
      <c r="S2" s="7">
        <v>195.25</v>
      </c>
      <c r="T2" s="31">
        <v>9</v>
      </c>
      <c r="U2" s="8">
        <v>4</v>
      </c>
      <c r="V2" s="9">
        <v>199.25</v>
      </c>
    </row>
    <row r="3" spans="1:24">
      <c r="A3" s="1" t="s">
        <v>12</v>
      </c>
      <c r="B3" s="2" t="s">
        <v>117</v>
      </c>
      <c r="C3" s="3">
        <v>45829</v>
      </c>
      <c r="D3" s="4" t="s">
        <v>123</v>
      </c>
      <c r="E3" s="5">
        <v>198</v>
      </c>
      <c r="F3" s="17">
        <v>3</v>
      </c>
      <c r="G3" s="5">
        <v>192</v>
      </c>
      <c r="H3" s="17">
        <v>2</v>
      </c>
      <c r="I3" s="5">
        <v>191</v>
      </c>
      <c r="J3" s="17">
        <v>4</v>
      </c>
      <c r="K3" s="5">
        <v>190</v>
      </c>
      <c r="L3" s="17">
        <v>2</v>
      </c>
      <c r="M3" s="5">
        <v>194</v>
      </c>
      <c r="N3" s="17">
        <v>2</v>
      </c>
      <c r="O3" s="5">
        <v>191</v>
      </c>
      <c r="P3" s="17">
        <v>3</v>
      </c>
      <c r="Q3" s="6">
        <v>6</v>
      </c>
      <c r="R3" s="6">
        <v>1156</v>
      </c>
      <c r="S3" s="7">
        <v>192.66666666666666</v>
      </c>
      <c r="T3" s="31">
        <v>16</v>
      </c>
      <c r="U3" s="8">
        <v>8</v>
      </c>
      <c r="V3" s="9">
        <v>200.66666666666666</v>
      </c>
    </row>
    <row r="4" spans="1:24">
      <c r="A4" s="1" t="s">
        <v>12</v>
      </c>
      <c r="B4" s="2" t="s">
        <v>117</v>
      </c>
      <c r="C4" s="3">
        <v>45857</v>
      </c>
      <c r="D4" s="4" t="s">
        <v>123</v>
      </c>
      <c r="E4" s="5">
        <v>192</v>
      </c>
      <c r="F4" s="17">
        <v>1</v>
      </c>
      <c r="G4" s="5">
        <v>196</v>
      </c>
      <c r="H4" s="17">
        <v>2</v>
      </c>
      <c r="I4" s="5">
        <v>193</v>
      </c>
      <c r="J4" s="17">
        <v>2</v>
      </c>
      <c r="K4" s="5">
        <v>195</v>
      </c>
      <c r="L4" s="17">
        <v>4</v>
      </c>
      <c r="M4" s="5"/>
      <c r="N4" s="17"/>
      <c r="O4" s="5"/>
      <c r="P4" s="17"/>
      <c r="Q4" s="6">
        <v>4</v>
      </c>
      <c r="R4" s="6">
        <v>776</v>
      </c>
      <c r="S4" s="7">
        <v>194</v>
      </c>
      <c r="T4" s="31">
        <v>9</v>
      </c>
      <c r="U4" s="8">
        <v>2</v>
      </c>
      <c r="V4" s="9">
        <v>196</v>
      </c>
    </row>
    <row r="5" spans="1:24">
      <c r="A5" s="1" t="s">
        <v>12</v>
      </c>
      <c r="B5" s="2" t="s">
        <v>117</v>
      </c>
      <c r="C5" s="3">
        <v>45871</v>
      </c>
      <c r="D5" s="4" t="s">
        <v>123</v>
      </c>
      <c r="E5" s="5">
        <v>194</v>
      </c>
      <c r="F5" s="17">
        <v>3</v>
      </c>
      <c r="G5" s="5">
        <v>196</v>
      </c>
      <c r="H5" s="17">
        <v>3</v>
      </c>
      <c r="I5" s="5">
        <v>195</v>
      </c>
      <c r="J5" s="17">
        <v>2</v>
      </c>
      <c r="K5" s="5">
        <v>199.01</v>
      </c>
      <c r="L5" s="17">
        <v>9</v>
      </c>
      <c r="M5" s="5"/>
      <c r="N5" s="17"/>
      <c r="O5" s="5"/>
      <c r="P5" s="17"/>
      <c r="Q5" s="6">
        <v>4</v>
      </c>
      <c r="R5" s="6">
        <v>784.01</v>
      </c>
      <c r="S5" s="7">
        <v>196.0025</v>
      </c>
      <c r="T5" s="31">
        <v>17</v>
      </c>
      <c r="U5" s="8">
        <v>4</v>
      </c>
      <c r="V5" s="9">
        <v>200.0025</v>
      </c>
    </row>
    <row r="6" spans="1:24">
      <c r="A6" s="1" t="s">
        <v>12</v>
      </c>
      <c r="B6" s="2" t="s">
        <v>117</v>
      </c>
      <c r="C6" s="3">
        <v>45885</v>
      </c>
      <c r="D6" s="4" t="s">
        <v>123</v>
      </c>
      <c r="E6" s="5">
        <v>198</v>
      </c>
      <c r="F6" s="17">
        <v>2</v>
      </c>
      <c r="G6" s="5">
        <v>197</v>
      </c>
      <c r="H6" s="17">
        <v>3</v>
      </c>
      <c r="I6" s="5">
        <v>198</v>
      </c>
      <c r="J6" s="17">
        <v>2</v>
      </c>
      <c r="K6" s="5">
        <v>192</v>
      </c>
      <c r="L6" s="17">
        <v>2</v>
      </c>
      <c r="M6" s="5"/>
      <c r="N6" s="17"/>
      <c r="O6" s="5"/>
      <c r="P6" s="17"/>
      <c r="Q6" s="6">
        <v>4</v>
      </c>
      <c r="R6" s="6">
        <v>785</v>
      </c>
      <c r="S6" s="7">
        <v>196.25</v>
      </c>
      <c r="T6" s="31">
        <v>9</v>
      </c>
      <c r="U6" s="8">
        <v>2</v>
      </c>
      <c r="V6" s="9">
        <v>198.25</v>
      </c>
    </row>
    <row r="7" spans="1:24">
      <c r="A7" s="1" t="s">
        <v>12</v>
      </c>
      <c r="B7" s="2" t="s">
        <v>117</v>
      </c>
      <c r="C7" s="3">
        <v>45906</v>
      </c>
      <c r="D7" s="4" t="s">
        <v>123</v>
      </c>
      <c r="E7" s="5">
        <v>198</v>
      </c>
      <c r="F7" s="17">
        <v>4</v>
      </c>
      <c r="G7" s="5">
        <v>187</v>
      </c>
      <c r="H7" s="17">
        <v>0</v>
      </c>
      <c r="I7" s="5">
        <v>195</v>
      </c>
      <c r="J7" s="17">
        <v>3</v>
      </c>
      <c r="K7" s="5">
        <v>195</v>
      </c>
      <c r="L7" s="17">
        <v>2</v>
      </c>
      <c r="M7" s="5"/>
      <c r="N7" s="17"/>
      <c r="O7" s="5"/>
      <c r="P7" s="17"/>
      <c r="Q7" s="6">
        <v>4</v>
      </c>
      <c r="R7" s="6">
        <v>775</v>
      </c>
      <c r="S7" s="7">
        <v>193.75</v>
      </c>
      <c r="T7" s="31">
        <v>9</v>
      </c>
      <c r="U7" s="8">
        <v>2</v>
      </c>
      <c r="V7" s="9">
        <v>195.75</v>
      </c>
    </row>
    <row r="8" spans="1:24">
      <c r="A8" s="57" t="s">
        <v>12</v>
      </c>
      <c r="B8" s="2" t="s">
        <v>117</v>
      </c>
      <c r="C8" s="3">
        <v>45920</v>
      </c>
      <c r="D8" s="55" t="s">
        <v>123</v>
      </c>
      <c r="E8" s="5">
        <v>197</v>
      </c>
      <c r="F8" s="17">
        <v>2</v>
      </c>
      <c r="G8" s="5">
        <v>197</v>
      </c>
      <c r="H8" s="17">
        <v>3</v>
      </c>
      <c r="I8" s="5">
        <v>195</v>
      </c>
      <c r="J8" s="17">
        <v>1</v>
      </c>
      <c r="K8" s="5">
        <v>197</v>
      </c>
      <c r="L8" s="17">
        <v>3</v>
      </c>
      <c r="M8" s="5"/>
      <c r="N8" s="17"/>
      <c r="O8" s="5"/>
      <c r="P8" s="17"/>
      <c r="Q8" s="8">
        <v>4</v>
      </c>
      <c r="R8" s="8">
        <v>786</v>
      </c>
      <c r="S8" s="7">
        <v>196.5</v>
      </c>
      <c r="T8" s="31">
        <v>9</v>
      </c>
      <c r="U8" s="8">
        <v>2</v>
      </c>
      <c r="V8" s="7">
        <v>198.5</v>
      </c>
    </row>
    <row r="9" spans="1:24">
      <c r="A9" s="57" t="s">
        <v>12</v>
      </c>
      <c r="B9" s="2" t="s">
        <v>117</v>
      </c>
      <c r="C9" s="3">
        <v>45948</v>
      </c>
      <c r="D9" s="55" t="s">
        <v>123</v>
      </c>
      <c r="E9" s="5">
        <v>197.001</v>
      </c>
      <c r="F9" s="17">
        <v>2</v>
      </c>
      <c r="G9" s="5">
        <v>196.001</v>
      </c>
      <c r="H9" s="17">
        <v>4</v>
      </c>
      <c r="I9" s="5">
        <v>195.001</v>
      </c>
      <c r="J9" s="17">
        <v>4</v>
      </c>
      <c r="K9" s="5">
        <v>195</v>
      </c>
      <c r="L9" s="17">
        <v>5</v>
      </c>
      <c r="M9" s="5"/>
      <c r="N9" s="17"/>
      <c r="O9" s="5"/>
      <c r="P9" s="17"/>
      <c r="Q9" s="8">
        <v>4</v>
      </c>
      <c r="R9" s="8">
        <v>783.00300000000004</v>
      </c>
      <c r="S9" s="7">
        <v>195.75075000000001</v>
      </c>
      <c r="T9" s="31">
        <v>15</v>
      </c>
      <c r="U9" s="8">
        <v>4</v>
      </c>
      <c r="V9" s="7">
        <v>199.75075000000001</v>
      </c>
    </row>
    <row r="11" spans="1:24">
      <c r="Q11" s="27">
        <f>SUM(Q2:Q10)</f>
        <v>34</v>
      </c>
      <c r="R11" s="27">
        <f>SUM(R2:R10)</f>
        <v>6626.0129999999999</v>
      </c>
      <c r="S11" s="28">
        <f>SUM(R11/Q11)</f>
        <v>194.88273529411765</v>
      </c>
      <c r="T11" s="27">
        <f>SUM(T2:T10)</f>
        <v>93</v>
      </c>
      <c r="U11" s="27">
        <f>SUM(U2:U10)</f>
        <v>28</v>
      </c>
      <c r="V11" s="29">
        <f>SUM(S11+U11)</f>
        <v>222.88273529411765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7:C7" name="Range1_4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E7:P7 T7" name="Range1_3_5_4"/>
    <protectedRange sqref="B8:C8" name="Range1_13_4"/>
    <protectedRange sqref="D8" name="Range1_1_4_4"/>
    <protectedRange sqref="E8 H8:L8 N8" name="Range1_1_2_19_1_4"/>
    <protectedRange sqref="T8" name="Range1_3_5_4_4"/>
    <protectedRange algorithmName="SHA-512" hashValue="ON39YdpmFHfN9f47KpiRvqrKx0V9+erV1CNkpWzYhW/Qyc6aT8rEyCrvauWSYGZK2ia3o7vd3akF07acHAFpOA==" saltValue="yVW9XmDwTqEnmpSGai0KYg==" spinCount="100000" sqref="B9:C9" name="Range1_3_5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T9 E9:P9" name="Range1_3_5_3_3"/>
  </protectedRanges>
  <conditionalFormatting sqref="E7">
    <cfRule type="top10" dxfId="1023" priority="21" rank="1"/>
  </conditionalFormatting>
  <conditionalFormatting sqref="E7:P7">
    <cfRule type="cellIs" dxfId="1022" priority="19" operator="greaterThanOrEqual">
      <formula>200</formula>
    </cfRule>
  </conditionalFormatting>
  <conditionalFormatting sqref="G7">
    <cfRule type="top10" dxfId="1021" priority="20" rank="1"/>
  </conditionalFormatting>
  <conditionalFormatting sqref="I7">
    <cfRule type="top10" dxfId="1020" priority="18" rank="1"/>
  </conditionalFormatting>
  <conditionalFormatting sqref="K7">
    <cfRule type="top10" dxfId="1019" priority="17" rank="1"/>
  </conditionalFormatting>
  <conditionalFormatting sqref="M7">
    <cfRule type="top10" dxfId="1018" priority="16" rank="1"/>
  </conditionalFormatting>
  <conditionalFormatting sqref="O7">
    <cfRule type="top10" dxfId="1017" priority="15" rank="1"/>
  </conditionalFormatting>
  <conditionalFormatting sqref="E8">
    <cfRule type="top10" dxfId="1016" priority="14" rank="1"/>
  </conditionalFormatting>
  <conditionalFormatting sqref="G8">
    <cfRule type="top10" dxfId="1015" priority="13" rank="1"/>
  </conditionalFormatting>
  <conditionalFormatting sqref="I8">
    <cfRule type="top10" dxfId="1014" priority="12" rank="1"/>
  </conditionalFormatting>
  <conditionalFormatting sqref="K8">
    <cfRule type="top10" dxfId="1013" priority="11" rank="1"/>
  </conditionalFormatting>
  <conditionalFormatting sqref="M8">
    <cfRule type="top10" dxfId="1012" priority="10" rank="1"/>
  </conditionalFormatting>
  <conditionalFormatting sqref="O8">
    <cfRule type="top10" dxfId="1011" priority="9" rank="1"/>
  </conditionalFormatting>
  <conditionalFormatting sqref="E8:P8">
    <cfRule type="cellIs" dxfId="1010" priority="8" operator="greaterThanOrEqual">
      <formula>200</formula>
    </cfRule>
  </conditionalFormatting>
  <conditionalFormatting sqref="E9">
    <cfRule type="top10" dxfId="1009" priority="7" rank="1"/>
  </conditionalFormatting>
  <conditionalFormatting sqref="G9">
    <cfRule type="top10" dxfId="1008" priority="6" rank="1"/>
  </conditionalFormatting>
  <conditionalFormatting sqref="E9:P9">
    <cfRule type="cellIs" dxfId="1007" priority="5" operator="greaterThanOrEqual">
      <formula>200</formula>
    </cfRule>
  </conditionalFormatting>
  <conditionalFormatting sqref="I9">
    <cfRule type="top10" dxfId="1006" priority="4" rank="1"/>
  </conditionalFormatting>
  <conditionalFormatting sqref="K9">
    <cfRule type="top10" dxfId="1005" priority="3" rank="1"/>
  </conditionalFormatting>
  <conditionalFormatting sqref="M9">
    <cfRule type="top10" dxfId="1004" priority="2" rank="1"/>
  </conditionalFormatting>
  <conditionalFormatting sqref="O9">
    <cfRule type="top10" dxfId="1003" priority="1" rank="1"/>
  </conditionalFormatting>
  <hyperlinks>
    <hyperlink ref="X1" location="'OLH 2025'!A1" display="Return to Rankings" xr:uid="{C08F6E6E-002E-453E-AB30-D33AF1302F5B}"/>
  </hyperlinks>
  <pageMargins left="0.7" right="0.7" top="0.75" bottom="0.75" header="0.3" footer="0.3"/>
  <pageSetup orientation="portrait" horizontalDpi="300" verticalDpi="300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49B24-6DA9-4479-A5E9-A576A8F56DB2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248</v>
      </c>
      <c r="C2" s="3">
        <v>45897</v>
      </c>
      <c r="D2" s="4" t="s">
        <v>246</v>
      </c>
      <c r="E2" s="5">
        <v>192</v>
      </c>
      <c r="F2" s="17">
        <v>1</v>
      </c>
      <c r="G2" s="5">
        <v>191</v>
      </c>
      <c r="H2" s="17">
        <v>0</v>
      </c>
      <c r="I2" s="5">
        <v>193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576</v>
      </c>
      <c r="S2" s="7">
        <v>192</v>
      </c>
      <c r="T2" s="31">
        <v>2</v>
      </c>
      <c r="U2" s="8">
        <v>2</v>
      </c>
      <c r="V2" s="9">
        <v>194</v>
      </c>
    </row>
    <row r="3" spans="1:24">
      <c r="A3" s="1" t="s">
        <v>12</v>
      </c>
      <c r="B3" s="2" t="s">
        <v>248</v>
      </c>
      <c r="C3" s="3">
        <v>45899</v>
      </c>
      <c r="D3" s="4" t="s">
        <v>246</v>
      </c>
      <c r="E3" s="5">
        <v>194</v>
      </c>
      <c r="F3" s="17">
        <v>4</v>
      </c>
      <c r="G3" s="5">
        <v>196</v>
      </c>
      <c r="H3" s="17">
        <v>1</v>
      </c>
      <c r="I3" s="5">
        <v>186</v>
      </c>
      <c r="J3" s="17">
        <v>1</v>
      </c>
      <c r="K3" s="5">
        <v>195</v>
      </c>
      <c r="L3" s="17">
        <v>3</v>
      </c>
      <c r="M3" s="5">
        <v>196</v>
      </c>
      <c r="N3" s="17">
        <v>1</v>
      </c>
      <c r="O3" s="5">
        <v>193</v>
      </c>
      <c r="P3" s="17">
        <v>2</v>
      </c>
      <c r="Q3" s="6">
        <v>6</v>
      </c>
      <c r="R3" s="6">
        <v>1160</v>
      </c>
      <c r="S3" s="7">
        <v>193.33333333333334</v>
      </c>
      <c r="T3" s="31">
        <v>12</v>
      </c>
      <c r="U3" s="8">
        <v>4</v>
      </c>
      <c r="V3" s="9">
        <v>197.33333333333334</v>
      </c>
    </row>
    <row r="5" spans="1:24">
      <c r="Q5" s="27">
        <f>SUM(Q2:Q4)</f>
        <v>9</v>
      </c>
      <c r="R5" s="27">
        <f>SUM(R2:R4)</f>
        <v>1736</v>
      </c>
      <c r="S5" s="28">
        <f>SUM(R5/Q5)</f>
        <v>192.88888888888889</v>
      </c>
      <c r="T5" s="27">
        <f>SUM(T2:T4)</f>
        <v>14</v>
      </c>
      <c r="U5" s="27">
        <f>SUM(U2:U4)</f>
        <v>6</v>
      </c>
      <c r="V5" s="29">
        <f>SUM(S5+U5)</f>
        <v>198.88888888888889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 E3:P3" name="Range1_3_5_4"/>
  </protectedRanges>
  <conditionalFormatting sqref="E3">
    <cfRule type="top10" dxfId="1002" priority="7" rank="1"/>
  </conditionalFormatting>
  <conditionalFormatting sqref="E3:P3">
    <cfRule type="cellIs" dxfId="1001" priority="5" operator="greaterThanOrEqual">
      <formula>200</formula>
    </cfRule>
  </conditionalFormatting>
  <conditionalFormatting sqref="G3">
    <cfRule type="top10" dxfId="1000" priority="6" rank="1"/>
  </conditionalFormatting>
  <conditionalFormatting sqref="I3">
    <cfRule type="top10" dxfId="999" priority="4" rank="1"/>
  </conditionalFormatting>
  <conditionalFormatting sqref="K3">
    <cfRule type="top10" dxfId="998" priority="3" rank="1"/>
  </conditionalFormatting>
  <conditionalFormatting sqref="M3">
    <cfRule type="top10" dxfId="997" priority="2" rank="1"/>
  </conditionalFormatting>
  <conditionalFormatting sqref="O3">
    <cfRule type="top10" dxfId="996" priority="1" rank="1"/>
  </conditionalFormatting>
  <hyperlinks>
    <hyperlink ref="X1" location="'OLH 2025'!A1" display="Return to Rankings" xr:uid="{D08F2A60-061A-456D-809C-413EE0F0637E}"/>
  </hyperlinks>
  <pageMargins left="0.7" right="0.7" top="0.75" bottom="0.75" header="0.3" footer="0.3"/>
  <pageSetup orientation="portrait" horizontalDpi="300" verticalDpi="300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F8778-0C32-4176-B3D4-31D9F6D12D4D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77</v>
      </c>
      <c r="C2" s="3">
        <v>45738</v>
      </c>
      <c r="D2" s="4" t="s">
        <v>75</v>
      </c>
      <c r="E2" s="5">
        <v>179</v>
      </c>
      <c r="F2" s="17"/>
      <c r="G2" s="5">
        <v>187</v>
      </c>
      <c r="H2" s="17">
        <v>4</v>
      </c>
      <c r="I2" s="5">
        <v>186</v>
      </c>
      <c r="J2" s="17">
        <v>2</v>
      </c>
      <c r="K2" s="5">
        <v>191</v>
      </c>
      <c r="L2" s="17"/>
      <c r="M2" s="5"/>
      <c r="N2" s="17"/>
      <c r="O2" s="5"/>
      <c r="P2" s="17"/>
      <c r="Q2" s="6">
        <v>4</v>
      </c>
      <c r="R2" s="6">
        <v>743</v>
      </c>
      <c r="S2" s="7">
        <v>185.75</v>
      </c>
      <c r="T2" s="31">
        <v>6</v>
      </c>
      <c r="U2" s="8">
        <v>2</v>
      </c>
      <c r="V2" s="9">
        <v>187.75</v>
      </c>
    </row>
    <row r="3" spans="1:24">
      <c r="A3" s="1" t="s">
        <v>12</v>
      </c>
      <c r="B3" s="2" t="s">
        <v>77</v>
      </c>
      <c r="C3" s="3">
        <v>45755</v>
      </c>
      <c r="D3" s="4" t="s">
        <v>67</v>
      </c>
      <c r="E3" s="5">
        <v>193</v>
      </c>
      <c r="F3" s="17">
        <v>0</v>
      </c>
      <c r="G3" s="5">
        <v>192</v>
      </c>
      <c r="H3" s="17">
        <v>1</v>
      </c>
      <c r="I3" s="5">
        <v>193</v>
      </c>
      <c r="J3" s="17">
        <v>3</v>
      </c>
      <c r="K3" s="5">
        <v>193</v>
      </c>
      <c r="L3" s="17">
        <v>1</v>
      </c>
      <c r="M3" s="5"/>
      <c r="N3" s="17"/>
      <c r="O3" s="5"/>
      <c r="P3" s="17"/>
      <c r="Q3" s="6">
        <v>4</v>
      </c>
      <c r="R3" s="6">
        <v>771</v>
      </c>
      <c r="S3" s="7">
        <v>192.75</v>
      </c>
      <c r="T3" s="31">
        <v>5</v>
      </c>
      <c r="U3" s="8">
        <v>4</v>
      </c>
      <c r="V3" s="9">
        <v>196.75</v>
      </c>
    </row>
    <row r="4" spans="1:24">
      <c r="A4" s="1" t="s">
        <v>12</v>
      </c>
      <c r="B4" s="2" t="s">
        <v>77</v>
      </c>
      <c r="C4" s="3">
        <v>45795</v>
      </c>
      <c r="D4" s="4" t="s">
        <v>67</v>
      </c>
      <c r="E4" s="5">
        <v>198</v>
      </c>
      <c r="F4" s="17">
        <v>4</v>
      </c>
      <c r="G4" s="5">
        <v>192</v>
      </c>
      <c r="H4" s="17">
        <v>0</v>
      </c>
      <c r="I4" s="5">
        <v>198</v>
      </c>
      <c r="J4" s="17">
        <v>3</v>
      </c>
      <c r="K4" s="5">
        <v>194</v>
      </c>
      <c r="L4" s="17">
        <v>1</v>
      </c>
      <c r="M4" s="5">
        <v>194</v>
      </c>
      <c r="N4" s="17">
        <v>2</v>
      </c>
      <c r="O4" s="5"/>
      <c r="P4" s="17"/>
      <c r="Q4" s="6">
        <v>5</v>
      </c>
      <c r="R4" s="6">
        <v>976</v>
      </c>
      <c r="S4" s="7">
        <v>195.2</v>
      </c>
      <c r="T4" s="31">
        <v>10</v>
      </c>
      <c r="U4" s="8">
        <v>6</v>
      </c>
      <c r="V4" s="9">
        <v>201.2</v>
      </c>
    </row>
    <row r="5" spans="1:24">
      <c r="A5" s="1" t="s">
        <v>12</v>
      </c>
      <c r="B5" s="2" t="s">
        <v>77</v>
      </c>
      <c r="C5" s="3">
        <v>45829</v>
      </c>
      <c r="D5" s="4" t="s">
        <v>67</v>
      </c>
      <c r="E5" s="5">
        <v>196</v>
      </c>
      <c r="F5" s="17">
        <v>0</v>
      </c>
      <c r="G5" s="5">
        <v>198</v>
      </c>
      <c r="H5" s="17">
        <v>5</v>
      </c>
      <c r="I5" s="5">
        <v>197</v>
      </c>
      <c r="J5" s="17">
        <v>3</v>
      </c>
      <c r="K5" s="5">
        <v>196</v>
      </c>
      <c r="L5" s="17">
        <v>4</v>
      </c>
      <c r="M5" s="5">
        <v>197</v>
      </c>
      <c r="N5" s="17">
        <v>2</v>
      </c>
      <c r="O5" s="5"/>
      <c r="P5" s="17"/>
      <c r="Q5" s="6">
        <v>5</v>
      </c>
      <c r="R5" s="6">
        <v>984</v>
      </c>
      <c r="S5" s="7">
        <v>196.8</v>
      </c>
      <c r="T5" s="31">
        <v>14</v>
      </c>
      <c r="U5" s="8">
        <v>13</v>
      </c>
      <c r="V5" s="9">
        <v>209.8</v>
      </c>
    </row>
    <row r="6" spans="1:24">
      <c r="A6" s="1" t="s">
        <v>12</v>
      </c>
      <c r="B6" s="2" t="s">
        <v>77</v>
      </c>
      <c r="C6" s="3">
        <v>45830</v>
      </c>
      <c r="D6" s="4" t="s">
        <v>67</v>
      </c>
      <c r="E6" s="5">
        <v>198</v>
      </c>
      <c r="F6" s="17">
        <v>2</v>
      </c>
      <c r="G6" s="5">
        <v>196</v>
      </c>
      <c r="H6" s="17">
        <v>0</v>
      </c>
      <c r="I6" s="5">
        <v>196</v>
      </c>
      <c r="J6" s="17">
        <v>4</v>
      </c>
      <c r="K6" s="5">
        <v>195</v>
      </c>
      <c r="L6" s="17">
        <v>2</v>
      </c>
      <c r="M6" s="5">
        <v>197</v>
      </c>
      <c r="N6" s="17">
        <v>2</v>
      </c>
      <c r="O6" s="5"/>
      <c r="P6" s="17"/>
      <c r="Q6" s="6">
        <v>5</v>
      </c>
      <c r="R6" s="6">
        <v>982</v>
      </c>
      <c r="S6" s="7">
        <v>196.4</v>
      </c>
      <c r="T6" s="31">
        <v>10</v>
      </c>
      <c r="U6" s="8">
        <v>8</v>
      </c>
      <c r="V6" s="9">
        <v>204.4</v>
      </c>
    </row>
    <row r="7" spans="1:24">
      <c r="A7" s="1" t="s">
        <v>12</v>
      </c>
      <c r="B7" s="2" t="s">
        <v>77</v>
      </c>
      <c r="C7" s="3">
        <v>45858</v>
      </c>
      <c r="D7" s="4" t="s">
        <v>67</v>
      </c>
      <c r="E7" s="5">
        <v>196</v>
      </c>
      <c r="F7" s="17">
        <v>2</v>
      </c>
      <c r="G7" s="5">
        <v>191</v>
      </c>
      <c r="H7" s="17">
        <v>2</v>
      </c>
      <c r="I7" s="5">
        <v>194</v>
      </c>
      <c r="J7" s="17">
        <v>2</v>
      </c>
      <c r="K7" s="5">
        <v>198</v>
      </c>
      <c r="L7" s="17">
        <v>0</v>
      </c>
      <c r="M7" s="5">
        <v>197</v>
      </c>
      <c r="N7" s="17">
        <v>3</v>
      </c>
      <c r="O7" s="5"/>
      <c r="P7" s="17"/>
      <c r="Q7" s="6">
        <v>5</v>
      </c>
      <c r="R7" s="6">
        <v>976</v>
      </c>
      <c r="S7" s="7">
        <v>195.2</v>
      </c>
      <c r="T7" s="31">
        <v>9</v>
      </c>
      <c r="U7" s="8">
        <v>8</v>
      </c>
      <c r="V7" s="9">
        <v>203.2</v>
      </c>
    </row>
    <row r="8" spans="1:24">
      <c r="A8" s="1" t="s">
        <v>12</v>
      </c>
      <c r="B8" s="2" t="s">
        <v>77</v>
      </c>
      <c r="C8" s="3">
        <v>45899</v>
      </c>
      <c r="D8" s="4" t="s">
        <v>246</v>
      </c>
      <c r="E8" s="5">
        <v>195</v>
      </c>
      <c r="F8" s="17">
        <v>4</v>
      </c>
      <c r="G8" s="5">
        <v>199</v>
      </c>
      <c r="H8" s="17">
        <v>5</v>
      </c>
      <c r="I8" s="5">
        <v>197</v>
      </c>
      <c r="J8" s="17">
        <v>2</v>
      </c>
      <c r="K8" s="5">
        <v>199</v>
      </c>
      <c r="L8" s="17">
        <v>1</v>
      </c>
      <c r="M8" s="5">
        <v>197</v>
      </c>
      <c r="N8" s="17">
        <v>2</v>
      </c>
      <c r="O8" s="5">
        <v>200.001</v>
      </c>
      <c r="P8" s="17">
        <v>3</v>
      </c>
      <c r="Q8" s="6">
        <v>6</v>
      </c>
      <c r="R8" s="6">
        <v>1187.001</v>
      </c>
      <c r="S8" s="7">
        <v>197.83349999999999</v>
      </c>
      <c r="T8" s="31">
        <v>17</v>
      </c>
      <c r="U8" s="8">
        <v>8</v>
      </c>
      <c r="V8" s="9">
        <v>205.83349999999999</v>
      </c>
    </row>
    <row r="9" spans="1:24">
      <c r="A9" s="57" t="s">
        <v>12</v>
      </c>
      <c r="B9" s="2" t="s">
        <v>77</v>
      </c>
      <c r="C9" s="3">
        <v>45942</v>
      </c>
      <c r="D9" s="55" t="s">
        <v>67</v>
      </c>
      <c r="E9" s="5">
        <v>199</v>
      </c>
      <c r="F9" s="17">
        <v>4</v>
      </c>
      <c r="G9" s="5">
        <v>198</v>
      </c>
      <c r="H9" s="17">
        <v>1</v>
      </c>
      <c r="I9" s="5">
        <v>199</v>
      </c>
      <c r="J9" s="17">
        <v>9</v>
      </c>
      <c r="K9" s="5">
        <v>196</v>
      </c>
      <c r="L9" s="17">
        <v>4</v>
      </c>
      <c r="M9" s="5">
        <v>196</v>
      </c>
      <c r="N9" s="17">
        <v>3</v>
      </c>
      <c r="O9" s="5"/>
      <c r="P9" s="17"/>
      <c r="Q9" s="8">
        <v>5</v>
      </c>
      <c r="R9" s="8">
        <v>988</v>
      </c>
      <c r="S9" s="7">
        <v>197.6</v>
      </c>
      <c r="T9" s="31">
        <v>21</v>
      </c>
      <c r="U9" s="8">
        <v>11</v>
      </c>
      <c r="V9" s="7">
        <v>208.6</v>
      </c>
    </row>
    <row r="11" spans="1:24">
      <c r="Q11" s="27">
        <f>SUM(Q2:Q10)</f>
        <v>39</v>
      </c>
      <c r="R11" s="27">
        <f>SUM(R2:R10)</f>
        <v>7607.0010000000002</v>
      </c>
      <c r="S11" s="28">
        <f>SUM(R11/Q11)</f>
        <v>195.05130769230769</v>
      </c>
      <c r="T11" s="27">
        <f>SUM(T2:T10)</f>
        <v>92</v>
      </c>
      <c r="U11" s="27">
        <f>SUM(U2:U10)</f>
        <v>60</v>
      </c>
      <c r="V11" s="29">
        <f>SUM(S11+U11)</f>
        <v>255.05130769230769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 B4:C4" name="Range1_2_3"/>
    <protectedRange algorithmName="SHA-512" hashValue="ON39YdpmFHfN9f47KpiRvqrKx0V9+erV1CNkpWzYhW/Qyc6aT8rEyCrvauWSYGZK2ia3o7vd3akF07acHAFpOA==" saltValue="yVW9XmDwTqEnmpSGai0KYg==" spinCount="100000" sqref="D3 D4" name="Range1_1_8"/>
    <protectedRange algorithmName="SHA-512" hashValue="ON39YdpmFHfN9f47KpiRvqrKx0V9+erV1CNkpWzYhW/Qyc6aT8rEyCrvauWSYGZK2ia3o7vd3akF07acHAFpOA==" saltValue="yVW9XmDwTqEnmpSGai0KYg==" spinCount="100000" sqref="P3 P4" name="Range1_3_3"/>
    <protectedRange algorithmName="SHA-512" hashValue="ON39YdpmFHfN9f47KpiRvqrKx0V9+erV1CNkpWzYhW/Qyc6aT8rEyCrvauWSYGZK2ia3o7vd3akF07acHAFpOA==" saltValue="yVW9XmDwTqEnmpSGai0KYg==" spinCount="100000" sqref="T3 E3:O3 E4:O4 T4" name="Range1_3_5_12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E8:P8 T8" name="Range1_3_5_4"/>
    <protectedRange algorithmName="SHA-512" hashValue="ON39YdpmFHfN9f47KpiRvqrKx0V9+erV1CNkpWzYhW/Qyc6aT8rEyCrvauWSYGZK2ia3o7vd3akF07acHAFpOA==" saltValue="yVW9XmDwTqEnmpSGai0KYg==" spinCount="100000" sqref="B9:C9" name="Range1_13_1"/>
    <protectedRange algorithmName="SHA-512" hashValue="ON39YdpmFHfN9f47KpiRvqrKx0V9+erV1CNkpWzYhW/Qyc6aT8rEyCrvauWSYGZK2ia3o7vd3akF07acHAFpOA==" saltValue="yVW9XmDwTqEnmpSGai0KYg==" spinCount="100000" sqref="D9" name="Range1_1_4_2"/>
    <protectedRange algorithmName="SHA-512" hashValue="ON39YdpmFHfN9f47KpiRvqrKx0V9+erV1CNkpWzYhW/Qyc6aT8rEyCrvauWSYGZK2ia3o7vd3akF07acHAFpOA==" saltValue="yVW9XmDwTqEnmpSGai0KYg==" spinCount="100000" sqref="E9 H9:L9 N9" name="Range1_1_2_19_1_3"/>
    <protectedRange algorithmName="SHA-512" hashValue="ON39YdpmFHfN9f47KpiRvqrKx0V9+erV1CNkpWzYhW/Qyc6aT8rEyCrvauWSYGZK2ia3o7vd3akF07acHAFpOA==" saltValue="yVW9XmDwTqEnmpSGai0KYg==" spinCount="100000" sqref="T9" name="Range1_3_5_4_2"/>
  </protectedRanges>
  <conditionalFormatting sqref="E8">
    <cfRule type="top10" dxfId="995" priority="14" rank="1"/>
  </conditionalFormatting>
  <conditionalFormatting sqref="E8:P8">
    <cfRule type="cellIs" dxfId="994" priority="12" operator="greaterThanOrEqual">
      <formula>200</formula>
    </cfRule>
  </conditionalFormatting>
  <conditionalFormatting sqref="G8">
    <cfRule type="top10" dxfId="993" priority="13" rank="1"/>
  </conditionalFormatting>
  <conditionalFormatting sqref="I8">
    <cfRule type="top10" dxfId="992" priority="11" rank="1"/>
  </conditionalFormatting>
  <conditionalFormatting sqref="K8">
    <cfRule type="top10" dxfId="991" priority="10" rank="1"/>
  </conditionalFormatting>
  <conditionalFormatting sqref="M8">
    <cfRule type="top10" dxfId="990" priority="9" rank="1"/>
  </conditionalFormatting>
  <conditionalFormatting sqref="O8">
    <cfRule type="top10" dxfId="989" priority="8" rank="1"/>
  </conditionalFormatting>
  <conditionalFormatting sqref="E9">
    <cfRule type="top10" dxfId="988" priority="7" rank="1"/>
  </conditionalFormatting>
  <conditionalFormatting sqref="G9">
    <cfRule type="top10" dxfId="987" priority="6" rank="1"/>
  </conditionalFormatting>
  <conditionalFormatting sqref="I9">
    <cfRule type="top10" dxfId="986" priority="5" rank="1"/>
  </conditionalFormatting>
  <conditionalFormatting sqref="K9">
    <cfRule type="top10" dxfId="985" priority="4" rank="1"/>
  </conditionalFormatting>
  <conditionalFormatting sqref="M9">
    <cfRule type="top10" dxfId="984" priority="3" rank="1"/>
  </conditionalFormatting>
  <conditionalFormatting sqref="O9">
    <cfRule type="top10" dxfId="983" priority="2" rank="1"/>
  </conditionalFormatting>
  <conditionalFormatting sqref="E9:P9">
    <cfRule type="cellIs" dxfId="982" priority="1" operator="greaterThanOrEqual">
      <formula>200</formula>
    </cfRule>
  </conditionalFormatting>
  <hyperlinks>
    <hyperlink ref="X1" location="'OLH 2025'!A1" display="Return to Rankings" xr:uid="{B70691FE-8995-43CF-B344-8074D22F16FE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F212F-988C-4F0B-A2E0-1709DDBE0AB0}">
  <dimension ref="A1:X14"/>
  <sheetViews>
    <sheetView workbookViewId="0">
      <selection activeCell="A12" sqref="A12:V1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68</v>
      </c>
      <c r="C2" s="3">
        <v>45731</v>
      </c>
      <c r="D2" s="4" t="s">
        <v>73</v>
      </c>
      <c r="E2" s="5">
        <v>190</v>
      </c>
      <c r="F2" s="17">
        <v>2</v>
      </c>
      <c r="G2" s="5">
        <v>191</v>
      </c>
      <c r="H2" s="17">
        <v>2</v>
      </c>
      <c r="I2" s="5">
        <v>189</v>
      </c>
      <c r="J2" s="17">
        <v>2</v>
      </c>
      <c r="K2" s="5">
        <v>186</v>
      </c>
      <c r="L2" s="17">
        <v>2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31">
        <v>8</v>
      </c>
      <c r="U2" s="8">
        <v>8</v>
      </c>
      <c r="V2" s="9">
        <v>197</v>
      </c>
    </row>
    <row r="3" spans="1:24">
      <c r="A3" s="1" t="s">
        <v>12</v>
      </c>
      <c r="B3" s="2" t="s">
        <v>68</v>
      </c>
      <c r="C3" s="3">
        <v>45745</v>
      </c>
      <c r="D3" s="4" t="s">
        <v>73</v>
      </c>
      <c r="E3" s="5">
        <v>193</v>
      </c>
      <c r="F3" s="17">
        <v>1</v>
      </c>
      <c r="G3" s="5">
        <v>184</v>
      </c>
      <c r="H3" s="17">
        <v>1</v>
      </c>
      <c r="I3" s="5">
        <v>194</v>
      </c>
      <c r="J3" s="17">
        <v>2</v>
      </c>
      <c r="K3" s="5">
        <v>188</v>
      </c>
      <c r="L3" s="17">
        <v>0</v>
      </c>
      <c r="M3" s="5"/>
      <c r="N3" s="17"/>
      <c r="O3" s="5"/>
      <c r="P3" s="17"/>
      <c r="Q3" s="6">
        <v>4</v>
      </c>
      <c r="R3" s="6">
        <v>759</v>
      </c>
      <c r="S3" s="7">
        <v>189.75</v>
      </c>
      <c r="T3" s="31">
        <v>4</v>
      </c>
      <c r="U3" s="8">
        <v>2</v>
      </c>
      <c r="V3" s="9">
        <v>191.75</v>
      </c>
    </row>
    <row r="4" spans="1:24">
      <c r="A4" s="1" t="s">
        <v>12</v>
      </c>
      <c r="B4" s="2" t="s">
        <v>68</v>
      </c>
      <c r="C4" s="3">
        <v>45766</v>
      </c>
      <c r="D4" s="4" t="s">
        <v>73</v>
      </c>
      <c r="E4" s="5">
        <v>184</v>
      </c>
      <c r="F4" s="17">
        <v>1</v>
      </c>
      <c r="G4" s="5">
        <v>183</v>
      </c>
      <c r="H4" s="17">
        <v>0</v>
      </c>
      <c r="I4" s="5">
        <v>183</v>
      </c>
      <c r="J4" s="17">
        <v>1</v>
      </c>
      <c r="K4" s="5">
        <v>185</v>
      </c>
      <c r="L4" s="17">
        <v>2</v>
      </c>
      <c r="M4" s="5"/>
      <c r="N4" s="17"/>
      <c r="O4" s="5"/>
      <c r="P4" s="17"/>
      <c r="Q4" s="6">
        <v>4</v>
      </c>
      <c r="R4" s="6">
        <v>735</v>
      </c>
      <c r="S4" s="7">
        <v>183.75</v>
      </c>
      <c r="T4" s="31">
        <v>4</v>
      </c>
      <c r="U4" s="8">
        <v>2</v>
      </c>
      <c r="V4" s="9">
        <v>185.75</v>
      </c>
    </row>
    <row r="5" spans="1:24">
      <c r="A5" s="1" t="s">
        <v>12</v>
      </c>
      <c r="B5" s="48" t="s">
        <v>68</v>
      </c>
      <c r="C5" s="3">
        <v>45808</v>
      </c>
      <c r="D5" s="4" t="s">
        <v>73</v>
      </c>
      <c r="E5" s="48">
        <v>194</v>
      </c>
      <c r="F5" s="48">
        <v>1</v>
      </c>
      <c r="G5" s="48">
        <v>193</v>
      </c>
      <c r="H5" s="48">
        <v>1</v>
      </c>
      <c r="I5" s="48">
        <v>194</v>
      </c>
      <c r="J5" s="48">
        <v>1</v>
      </c>
      <c r="K5" s="48">
        <v>192</v>
      </c>
      <c r="L5" s="48">
        <v>0</v>
      </c>
      <c r="M5" s="5"/>
      <c r="N5" s="17"/>
      <c r="O5" s="5"/>
      <c r="P5" s="17"/>
      <c r="Q5" s="6">
        <v>4</v>
      </c>
      <c r="R5" s="6">
        <v>773</v>
      </c>
      <c r="S5" s="7">
        <v>193.25</v>
      </c>
      <c r="T5" s="31">
        <v>3</v>
      </c>
      <c r="U5" s="8">
        <v>3</v>
      </c>
      <c r="V5" s="9">
        <v>196.25</v>
      </c>
    </row>
    <row r="6" spans="1:24">
      <c r="A6" s="1" t="s">
        <v>12</v>
      </c>
      <c r="B6" s="2" t="s">
        <v>68</v>
      </c>
      <c r="C6" s="3">
        <v>45829</v>
      </c>
      <c r="D6" s="4" t="s">
        <v>73</v>
      </c>
      <c r="E6" s="5">
        <v>185</v>
      </c>
      <c r="F6" s="17">
        <v>1</v>
      </c>
      <c r="G6" s="5">
        <v>190</v>
      </c>
      <c r="H6" s="17">
        <v>3</v>
      </c>
      <c r="I6" s="5">
        <v>190</v>
      </c>
      <c r="J6" s="17">
        <v>3</v>
      </c>
      <c r="K6" s="5">
        <v>196</v>
      </c>
      <c r="L6" s="17">
        <v>1</v>
      </c>
      <c r="M6" s="5"/>
      <c r="N6" s="17"/>
      <c r="O6" s="5"/>
      <c r="P6" s="17"/>
      <c r="Q6" s="6">
        <v>4</v>
      </c>
      <c r="R6" s="6">
        <v>761</v>
      </c>
      <c r="S6" s="7">
        <v>190.25</v>
      </c>
      <c r="T6" s="31">
        <v>8</v>
      </c>
      <c r="U6" s="8">
        <v>4</v>
      </c>
      <c r="V6" s="9">
        <v>194.25</v>
      </c>
    </row>
    <row r="7" spans="1:24">
      <c r="A7" s="1" t="s">
        <v>12</v>
      </c>
      <c r="B7" s="2" t="s">
        <v>68</v>
      </c>
      <c r="C7" s="3">
        <v>45857</v>
      </c>
      <c r="D7" s="4" t="s">
        <v>73</v>
      </c>
      <c r="E7" s="5">
        <v>192</v>
      </c>
      <c r="F7" s="17">
        <v>1</v>
      </c>
      <c r="G7" s="5">
        <v>193</v>
      </c>
      <c r="H7" s="17">
        <v>1</v>
      </c>
      <c r="I7" s="5">
        <v>193</v>
      </c>
      <c r="J7" s="17">
        <v>1</v>
      </c>
      <c r="K7" s="5">
        <v>190</v>
      </c>
      <c r="L7" s="17">
        <v>2</v>
      </c>
      <c r="M7" s="5">
        <v>186</v>
      </c>
      <c r="N7" s="17">
        <v>0</v>
      </c>
      <c r="O7" s="5">
        <v>194</v>
      </c>
      <c r="P7" s="17">
        <v>1</v>
      </c>
      <c r="Q7" s="6">
        <v>6</v>
      </c>
      <c r="R7" s="6">
        <v>1148</v>
      </c>
      <c r="S7" s="7">
        <v>191.33333333333334</v>
      </c>
      <c r="T7" s="31">
        <v>6</v>
      </c>
      <c r="U7" s="8">
        <v>4</v>
      </c>
      <c r="V7" s="9">
        <v>195.33333333333334</v>
      </c>
    </row>
    <row r="8" spans="1:24">
      <c r="A8" s="1" t="s">
        <v>12</v>
      </c>
      <c r="B8" s="2" t="s">
        <v>68</v>
      </c>
      <c r="C8" s="3">
        <v>45864</v>
      </c>
      <c r="D8" s="4" t="s">
        <v>73</v>
      </c>
      <c r="E8" s="5">
        <v>189</v>
      </c>
      <c r="F8" s="17">
        <v>2</v>
      </c>
      <c r="G8" s="5">
        <v>193</v>
      </c>
      <c r="H8" s="17">
        <v>2</v>
      </c>
      <c r="I8" s="5">
        <v>193</v>
      </c>
      <c r="J8" s="17">
        <v>1</v>
      </c>
      <c r="K8" s="5">
        <v>188</v>
      </c>
      <c r="L8" s="17">
        <v>0</v>
      </c>
      <c r="M8" s="5"/>
      <c r="N8" s="17"/>
      <c r="O8" s="5"/>
      <c r="P8" s="17"/>
      <c r="Q8" s="6">
        <v>4</v>
      </c>
      <c r="R8" s="6">
        <v>763</v>
      </c>
      <c r="S8" s="7">
        <v>190.75</v>
      </c>
      <c r="T8" s="31">
        <v>5</v>
      </c>
      <c r="U8" s="8">
        <v>2</v>
      </c>
      <c r="V8" s="9">
        <v>192.75</v>
      </c>
    </row>
    <row r="9" spans="1:24">
      <c r="A9" s="1" t="s">
        <v>12</v>
      </c>
      <c r="B9" s="2" t="s">
        <v>68</v>
      </c>
      <c r="C9" s="3">
        <v>45878</v>
      </c>
      <c r="D9" s="4" t="s">
        <v>73</v>
      </c>
      <c r="E9" s="5">
        <v>192</v>
      </c>
      <c r="F9" s="17">
        <v>2</v>
      </c>
      <c r="G9" s="5">
        <v>194</v>
      </c>
      <c r="H9" s="17">
        <v>5</v>
      </c>
      <c r="I9" s="5">
        <v>195</v>
      </c>
      <c r="J9" s="17">
        <v>4</v>
      </c>
      <c r="K9" s="5">
        <v>197</v>
      </c>
      <c r="L9" s="17">
        <v>1</v>
      </c>
      <c r="M9" s="5"/>
      <c r="N9" s="17"/>
      <c r="O9" s="5"/>
      <c r="P9" s="17"/>
      <c r="Q9" s="6">
        <v>4</v>
      </c>
      <c r="R9" s="6">
        <v>778</v>
      </c>
      <c r="S9" s="7">
        <v>194.5</v>
      </c>
      <c r="T9" s="31">
        <v>12</v>
      </c>
      <c r="U9" s="8">
        <v>5</v>
      </c>
      <c r="V9" s="9">
        <v>199.5</v>
      </c>
    </row>
    <row r="10" spans="1:24">
      <c r="A10" s="1" t="s">
        <v>12</v>
      </c>
      <c r="B10" s="2" t="s">
        <v>68</v>
      </c>
      <c r="C10" s="3">
        <v>45885</v>
      </c>
      <c r="D10" s="4" t="s">
        <v>73</v>
      </c>
      <c r="E10" s="5">
        <v>196</v>
      </c>
      <c r="F10" s="17">
        <v>2</v>
      </c>
      <c r="G10" s="5">
        <v>196</v>
      </c>
      <c r="H10" s="17">
        <v>0</v>
      </c>
      <c r="I10" s="5">
        <v>191</v>
      </c>
      <c r="J10" s="17">
        <v>2</v>
      </c>
      <c r="K10" s="5">
        <v>194</v>
      </c>
      <c r="L10" s="17">
        <v>1</v>
      </c>
      <c r="M10" s="5"/>
      <c r="N10" s="17"/>
      <c r="O10" s="5"/>
      <c r="P10" s="17"/>
      <c r="Q10" s="6">
        <v>4</v>
      </c>
      <c r="R10" s="6">
        <v>777</v>
      </c>
      <c r="S10" s="7">
        <v>194.25</v>
      </c>
      <c r="T10" s="31">
        <v>5</v>
      </c>
      <c r="U10" s="8">
        <v>4</v>
      </c>
      <c r="V10" s="9">
        <v>198.25</v>
      </c>
    </row>
    <row r="11" spans="1:24">
      <c r="A11" s="57" t="s">
        <v>12</v>
      </c>
      <c r="B11" s="2" t="s">
        <v>68</v>
      </c>
      <c r="C11" s="3">
        <v>45920</v>
      </c>
      <c r="D11" s="55" t="s">
        <v>73</v>
      </c>
      <c r="E11" s="49">
        <v>195</v>
      </c>
      <c r="F11" s="48">
        <v>3</v>
      </c>
      <c r="G11" s="49">
        <v>194</v>
      </c>
      <c r="H11" s="48">
        <v>3</v>
      </c>
      <c r="I11" s="49">
        <v>191</v>
      </c>
      <c r="J11" s="48">
        <v>0</v>
      </c>
      <c r="K11" s="48">
        <v>188</v>
      </c>
      <c r="L11" s="48">
        <v>0</v>
      </c>
      <c r="M11" s="5"/>
      <c r="N11" s="17"/>
      <c r="O11" s="5"/>
      <c r="P11" s="17"/>
      <c r="Q11" s="8">
        <v>4</v>
      </c>
      <c r="R11" s="8">
        <v>768</v>
      </c>
      <c r="S11" s="7">
        <v>192</v>
      </c>
      <c r="T11" s="31">
        <v>6</v>
      </c>
      <c r="U11" s="8">
        <v>2</v>
      </c>
      <c r="V11" s="7">
        <v>194</v>
      </c>
    </row>
    <row r="12" spans="1:24">
      <c r="A12" s="57" t="s">
        <v>12</v>
      </c>
      <c r="B12" s="2" t="s">
        <v>68</v>
      </c>
      <c r="C12" s="3">
        <v>45948</v>
      </c>
      <c r="D12" s="55" t="s">
        <v>73</v>
      </c>
      <c r="E12" s="49">
        <v>197</v>
      </c>
      <c r="F12" s="48">
        <v>2</v>
      </c>
      <c r="G12" s="49">
        <v>194</v>
      </c>
      <c r="H12" s="48">
        <v>5</v>
      </c>
      <c r="I12" s="49">
        <v>191</v>
      </c>
      <c r="J12" s="48">
        <v>2</v>
      </c>
      <c r="K12" s="49">
        <v>194</v>
      </c>
      <c r="L12" s="48">
        <v>5</v>
      </c>
      <c r="M12" s="5"/>
      <c r="N12" s="17"/>
      <c r="O12" s="5"/>
      <c r="P12" s="17"/>
      <c r="Q12" s="8">
        <v>4</v>
      </c>
      <c r="R12" s="8">
        <v>776</v>
      </c>
      <c r="S12" s="7">
        <v>194</v>
      </c>
      <c r="T12" s="31">
        <v>14</v>
      </c>
      <c r="U12" s="8">
        <v>4</v>
      </c>
      <c r="V12" s="7">
        <v>198</v>
      </c>
    </row>
    <row r="14" spans="1:24">
      <c r="Q14" s="27">
        <f>SUM(Q2:Q13)</f>
        <v>46</v>
      </c>
      <c r="R14" s="27">
        <f>SUM(R2:R13)</f>
        <v>8794</v>
      </c>
      <c r="S14" s="28">
        <f>SUM(R14/Q14)</f>
        <v>191.17391304347825</v>
      </c>
      <c r="T14" s="27">
        <f>SUM(T2:T13)</f>
        <v>75</v>
      </c>
      <c r="U14" s="27">
        <f>SUM(U2:U13)</f>
        <v>40</v>
      </c>
      <c r="V14" s="29">
        <f>SUM(S14+U14)</f>
        <v>231.17391304347825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2_1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T5 E5:P5" name="Range1_3_5_3"/>
    <protectedRange algorithmName="SHA-512" hashValue="ON39YdpmFHfN9f47KpiRvqrKx0V9+erV1CNkpWzYhW/Qyc6aT8rEyCrvauWSYGZK2ia3o7vd3akF07acHAFpOA==" saltValue="yVW9XmDwTqEnmpSGai0KYg==" spinCount="100000" sqref="B11:C11 E11:P11" name="Range1_14_2"/>
    <protectedRange algorithmName="SHA-512" hashValue="ON39YdpmFHfN9f47KpiRvqrKx0V9+erV1CNkpWzYhW/Qyc6aT8rEyCrvauWSYGZK2ia3o7vd3akF07acHAFpOA==" saltValue="yVW9XmDwTqEnmpSGai0KYg==" spinCount="100000" sqref="D11" name="Range1_1_7_2"/>
    <protectedRange algorithmName="SHA-512" hashValue="ON39YdpmFHfN9f47KpiRvqrKx0V9+erV1CNkpWzYhW/Qyc6aT8rEyCrvauWSYGZK2ia3o7vd3akF07acHAFpOA==" saltValue="yVW9XmDwTqEnmpSGai0KYg==" spinCount="100000" sqref="T11" name="Range1_3_5_7_2"/>
    <protectedRange algorithmName="SHA-512" hashValue="ON39YdpmFHfN9f47KpiRvqrKx0V9+erV1CNkpWzYhW/Qyc6aT8rEyCrvauWSYGZK2ia3o7vd3akF07acHAFpOA==" saltValue="yVW9XmDwTqEnmpSGai0KYg==" spinCount="100000" sqref="B12:C12" name="Range1_12_2"/>
    <protectedRange algorithmName="SHA-512" hashValue="ON39YdpmFHfN9f47KpiRvqrKx0V9+erV1CNkpWzYhW/Qyc6aT8rEyCrvauWSYGZK2ia3o7vd3akF07acHAFpOA==" saltValue="yVW9XmDwTqEnmpSGai0KYg==" spinCount="100000" sqref="D12" name="Range1_1_3_2"/>
    <protectedRange algorithmName="SHA-512" hashValue="ON39YdpmFHfN9f47KpiRvqrKx0V9+erV1CNkpWzYhW/Qyc6aT8rEyCrvauWSYGZK2ia3o7vd3akF07acHAFpOA==" saltValue="yVW9XmDwTqEnmpSGai0KYg==" spinCount="100000" sqref="E12:P12 T12" name="Range1_3_5_3_2"/>
  </protectedRanges>
  <conditionalFormatting sqref="E11:P11">
    <cfRule type="cellIs" dxfId="1934" priority="16" operator="greaterThanOrEqual">
      <formula>200</formula>
    </cfRule>
  </conditionalFormatting>
  <conditionalFormatting sqref="E11">
    <cfRule type="top10" dxfId="1933" priority="10" rank="1"/>
  </conditionalFormatting>
  <conditionalFormatting sqref="G11">
    <cfRule type="top10" dxfId="1932" priority="11" rank="1"/>
  </conditionalFormatting>
  <conditionalFormatting sqref="I11">
    <cfRule type="top10" dxfId="1931" priority="12" rank="1"/>
  </conditionalFormatting>
  <conditionalFormatting sqref="K11">
    <cfRule type="top10" dxfId="1930" priority="13" rank="1"/>
  </conditionalFormatting>
  <conditionalFormatting sqref="M11">
    <cfRule type="top10" dxfId="1929" priority="14" rank="1"/>
  </conditionalFormatting>
  <conditionalFormatting sqref="O11">
    <cfRule type="top10" dxfId="1928" priority="15" rank="1"/>
  </conditionalFormatting>
  <conditionalFormatting sqref="M12:P12">
    <cfRule type="cellIs" dxfId="1927" priority="1" operator="greaterThanOrEqual">
      <formula>200</formula>
    </cfRule>
  </conditionalFormatting>
  <conditionalFormatting sqref="E12">
    <cfRule type="cellIs" dxfId="1926" priority="2" operator="greaterThanOrEqual">
      <formula>200</formula>
    </cfRule>
    <cfRule type="top10" dxfId="1925" priority="3" rank="1"/>
  </conditionalFormatting>
  <conditionalFormatting sqref="G12">
    <cfRule type="cellIs" dxfId="1924" priority="4" operator="greaterThanOrEqual">
      <formula>200</formula>
    </cfRule>
    <cfRule type="top10" dxfId="1923" priority="5" rank="1"/>
  </conditionalFormatting>
  <conditionalFormatting sqref="I12">
    <cfRule type="cellIs" dxfId="1922" priority="6" operator="greaterThanOrEqual">
      <formula>200</formula>
    </cfRule>
    <cfRule type="top10" dxfId="1921" priority="7" rank="1"/>
  </conditionalFormatting>
  <conditionalFormatting sqref="M12">
    <cfRule type="top10" dxfId="1920" priority="8" rank="1"/>
  </conditionalFormatting>
  <conditionalFormatting sqref="O12">
    <cfRule type="top10" dxfId="1919" priority="9" rank="1"/>
  </conditionalFormatting>
  <hyperlinks>
    <hyperlink ref="X1" location="'OLH 2025'!A1" display="Return to Rankings" xr:uid="{603B2222-B5C8-4641-ACC8-AA4C6D672E40}"/>
  </hyperlinks>
  <pageMargins left="0.7" right="0.7" top="0.75" bottom="0.75" header="0.3" footer="0.3"/>
  <pageSetup orientation="portrait" horizontalDpi="300" verticalDpi="3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234F1-12A9-44EC-AEEB-BFFB0373594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258</v>
      </c>
      <c r="C2" s="3">
        <v>45906</v>
      </c>
      <c r="D2" s="4" t="s">
        <v>66</v>
      </c>
      <c r="E2" s="5">
        <v>195</v>
      </c>
      <c r="F2" s="17">
        <v>1</v>
      </c>
      <c r="G2" s="5">
        <v>196</v>
      </c>
      <c r="H2" s="17">
        <v>1</v>
      </c>
      <c r="I2" s="5">
        <v>198</v>
      </c>
      <c r="J2" s="17">
        <v>6</v>
      </c>
      <c r="K2" s="5">
        <v>195</v>
      </c>
      <c r="L2" s="17">
        <v>4</v>
      </c>
      <c r="M2" s="5">
        <v>197.001</v>
      </c>
      <c r="N2" s="17">
        <v>4</v>
      </c>
      <c r="O2" s="5">
        <v>196.001</v>
      </c>
      <c r="P2" s="17">
        <v>3</v>
      </c>
      <c r="Q2" s="6">
        <v>6</v>
      </c>
      <c r="R2" s="6">
        <v>1177.002</v>
      </c>
      <c r="S2" s="7">
        <v>196.167</v>
      </c>
      <c r="T2" s="31">
        <v>19</v>
      </c>
      <c r="U2" s="8">
        <v>14</v>
      </c>
      <c r="V2" s="9">
        <v>210.167</v>
      </c>
    </row>
    <row r="4" spans="1:24">
      <c r="Q4" s="27">
        <f>SUM(Q2:Q3)</f>
        <v>6</v>
      </c>
      <c r="R4" s="27">
        <f>SUM(R2:R3)</f>
        <v>1177.002</v>
      </c>
      <c r="S4" s="28">
        <f>SUM(R4/Q4)</f>
        <v>196.167</v>
      </c>
      <c r="T4" s="27">
        <f>SUM(T2:T3)</f>
        <v>19</v>
      </c>
      <c r="U4" s="27">
        <f>SUM(U2:U3)</f>
        <v>14</v>
      </c>
      <c r="V4" s="29">
        <f>SUM(S4+U4)</f>
        <v>210.167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E2:P2 T2" name="Range1_3_5_4_1"/>
  </protectedRanges>
  <conditionalFormatting sqref="E2">
    <cfRule type="top10" dxfId="981" priority="7" rank="1"/>
  </conditionalFormatting>
  <conditionalFormatting sqref="E2:P2">
    <cfRule type="cellIs" dxfId="980" priority="5" operator="greaterThanOrEqual">
      <formula>200</formula>
    </cfRule>
  </conditionalFormatting>
  <conditionalFormatting sqref="G2">
    <cfRule type="top10" dxfId="979" priority="6" rank="1"/>
  </conditionalFormatting>
  <conditionalFormatting sqref="I2">
    <cfRule type="top10" dxfId="978" priority="4" rank="1"/>
  </conditionalFormatting>
  <conditionalFormatting sqref="K2">
    <cfRule type="top10" dxfId="977" priority="3" rank="1"/>
  </conditionalFormatting>
  <conditionalFormatting sqref="M2">
    <cfRule type="top10" dxfId="976" priority="2" rank="1"/>
  </conditionalFormatting>
  <conditionalFormatting sqref="O2">
    <cfRule type="top10" dxfId="975" priority="1" rank="1"/>
  </conditionalFormatting>
  <hyperlinks>
    <hyperlink ref="X1" location="'OLH 2025'!A1" display="Return to Rankings" xr:uid="{ECCF1257-DB35-4ED6-A42F-52587109B67F}"/>
  </hyperlinks>
  <pageMargins left="0.7" right="0.7" top="0.75" bottom="0.75" header="0.3" footer="0.3"/>
  <pageSetup orientation="portrait" horizontalDpi="300" verticalDpi="30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66EA-6F42-4C9E-BBB2-8C10F35D8E5C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127</v>
      </c>
      <c r="C2" s="3">
        <v>45766</v>
      </c>
      <c r="D2" s="4" t="s">
        <v>133</v>
      </c>
      <c r="E2" s="5">
        <v>195</v>
      </c>
      <c r="F2" s="17">
        <v>2</v>
      </c>
      <c r="G2" s="5">
        <v>195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390</v>
      </c>
      <c r="S2" s="7">
        <v>195</v>
      </c>
      <c r="T2" s="31">
        <v>4</v>
      </c>
      <c r="U2" s="8">
        <v>4</v>
      </c>
      <c r="V2" s="9">
        <v>199</v>
      </c>
    </row>
    <row r="3" spans="1:24">
      <c r="A3" s="44" t="s">
        <v>12</v>
      </c>
      <c r="B3" s="35" t="s">
        <v>127</v>
      </c>
      <c r="C3" s="3">
        <v>45794</v>
      </c>
      <c r="D3" s="37" t="s">
        <v>160</v>
      </c>
      <c r="E3" s="38">
        <v>189</v>
      </c>
      <c r="F3" s="39">
        <v>3</v>
      </c>
      <c r="G3" s="38">
        <v>195</v>
      </c>
      <c r="H3" s="39">
        <v>4</v>
      </c>
      <c r="I3" s="47"/>
      <c r="J3" s="47"/>
      <c r="K3" s="47"/>
      <c r="L3" s="47"/>
      <c r="M3" s="47"/>
      <c r="N3" s="47"/>
      <c r="O3" s="47"/>
      <c r="P3" s="47"/>
      <c r="Q3" s="40">
        <v>2</v>
      </c>
      <c r="R3" s="40">
        <v>384</v>
      </c>
      <c r="S3" s="41">
        <v>192</v>
      </c>
      <c r="T3" s="18">
        <v>7</v>
      </c>
      <c r="U3" s="42">
        <v>2</v>
      </c>
      <c r="V3" s="43">
        <v>194</v>
      </c>
    </row>
    <row r="4" spans="1:24">
      <c r="A4" s="1" t="s">
        <v>12</v>
      </c>
      <c r="B4" s="2" t="s">
        <v>127</v>
      </c>
      <c r="C4" s="3">
        <v>45871</v>
      </c>
      <c r="D4" s="3" t="s">
        <v>220</v>
      </c>
      <c r="E4" s="5">
        <v>191</v>
      </c>
      <c r="F4" s="17">
        <v>0</v>
      </c>
      <c r="G4" s="5">
        <v>193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384</v>
      </c>
      <c r="S4" s="7">
        <v>192</v>
      </c>
      <c r="T4" s="31">
        <v>3</v>
      </c>
      <c r="U4" s="8">
        <v>2</v>
      </c>
      <c r="V4" s="9">
        <v>194</v>
      </c>
    </row>
    <row r="5" spans="1:24">
      <c r="A5" s="1" t="s">
        <v>12</v>
      </c>
      <c r="B5" s="2" t="s">
        <v>127</v>
      </c>
      <c r="C5" s="3">
        <v>45885</v>
      </c>
      <c r="D5" s="4" t="s">
        <v>187</v>
      </c>
      <c r="E5" s="5">
        <v>198</v>
      </c>
      <c r="F5" s="17">
        <v>1</v>
      </c>
      <c r="G5" s="5">
        <v>198</v>
      </c>
      <c r="H5" s="17">
        <v>4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396</v>
      </c>
      <c r="S5" s="7">
        <v>198</v>
      </c>
      <c r="T5" s="31">
        <v>5</v>
      </c>
      <c r="U5" s="8">
        <v>2</v>
      </c>
      <c r="V5" s="9">
        <v>200</v>
      </c>
    </row>
    <row r="6" spans="1:24">
      <c r="A6" s="1" t="s">
        <v>12</v>
      </c>
      <c r="B6" s="2" t="s">
        <v>127</v>
      </c>
      <c r="C6" s="3">
        <v>45906</v>
      </c>
      <c r="D6" s="4" t="s">
        <v>246</v>
      </c>
      <c r="E6" s="5">
        <v>199</v>
      </c>
      <c r="F6" s="17">
        <v>4</v>
      </c>
      <c r="G6" s="5">
        <v>193</v>
      </c>
      <c r="H6" s="17">
        <v>1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392</v>
      </c>
      <c r="S6" s="7">
        <v>196</v>
      </c>
      <c r="T6" s="31">
        <v>5</v>
      </c>
      <c r="U6" s="8">
        <v>2</v>
      </c>
      <c r="V6" s="9">
        <v>198</v>
      </c>
    </row>
    <row r="8" spans="1:24">
      <c r="Q8" s="27">
        <f>SUM(Q2:Q7)</f>
        <v>10</v>
      </c>
      <c r="R8" s="27">
        <f>SUM(R2:R7)</f>
        <v>1946</v>
      </c>
      <c r="S8" s="28">
        <f>SUM(R8/Q8)</f>
        <v>194.6</v>
      </c>
      <c r="T8" s="27">
        <f>SUM(T2:T7)</f>
        <v>24</v>
      </c>
      <c r="U8" s="27">
        <f>SUM(U2:U7)</f>
        <v>12</v>
      </c>
      <c r="V8" s="29">
        <f>SUM(S8+U8)</f>
        <v>206.6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3_1"/>
    <protectedRange algorithmName="SHA-512" hashValue="ON39YdpmFHfN9f47KpiRvqrKx0V9+erV1CNkpWzYhW/Qyc6aT8rEyCrvauWSYGZK2ia3o7vd3akF07acHAFpOA==" saltValue="yVW9XmDwTqEnmpSGai0KYg==" spinCount="100000" sqref="D2 D3" name="Range1_1_6"/>
    <protectedRange algorithmName="SHA-512" hashValue="ON39YdpmFHfN9f47KpiRvqrKx0V9+erV1CNkpWzYhW/Qyc6aT8rEyCrvauWSYGZK2ia3o7vd3akF07acHAFpOA==" saltValue="yVW9XmDwTqEnmpSGai0KYg==" spinCount="100000" sqref="E2:P2 T2 T3 E3:P3" name="Range1_3_5_5_1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 E6:P6" name="Range1_3_5_4"/>
  </protectedRanges>
  <conditionalFormatting sqref="E6">
    <cfRule type="top10" dxfId="974" priority="7" rank="1"/>
  </conditionalFormatting>
  <conditionalFormatting sqref="E6:P6">
    <cfRule type="cellIs" dxfId="973" priority="5" operator="greaterThanOrEqual">
      <formula>200</formula>
    </cfRule>
  </conditionalFormatting>
  <conditionalFormatting sqref="G6">
    <cfRule type="top10" dxfId="972" priority="6" rank="1"/>
  </conditionalFormatting>
  <conditionalFormatting sqref="I6">
    <cfRule type="top10" dxfId="971" priority="4" rank="1"/>
  </conditionalFormatting>
  <conditionalFormatting sqref="K6">
    <cfRule type="top10" dxfId="970" priority="3" rank="1"/>
  </conditionalFormatting>
  <conditionalFormatting sqref="M6">
    <cfRule type="top10" dxfId="969" priority="2" rank="1"/>
  </conditionalFormatting>
  <conditionalFormatting sqref="O6">
    <cfRule type="top10" dxfId="968" priority="1" rank="1"/>
  </conditionalFormatting>
  <hyperlinks>
    <hyperlink ref="X1" location="'OLH 2025'!A1" display="Return to Rankings" xr:uid="{84148FE3-6CE5-4739-87A7-62E0CE30DD37}"/>
  </hyperlinks>
  <pageMargins left="0.7" right="0.7" top="0.75" bottom="0.75" header="0.3" footer="0.3"/>
  <pageSetup orientation="portrait" horizontalDpi="300" verticalDpi="30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909C-117A-431B-B27A-A45F7424D37D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146</v>
      </c>
      <c r="C2" s="3">
        <v>45781</v>
      </c>
      <c r="D2" s="4" t="s">
        <v>147</v>
      </c>
      <c r="E2" s="5">
        <v>189</v>
      </c>
      <c r="F2" s="17">
        <v>1</v>
      </c>
      <c r="G2" s="5">
        <v>189</v>
      </c>
      <c r="H2" s="17">
        <v>2</v>
      </c>
      <c r="I2" s="5">
        <v>194</v>
      </c>
      <c r="J2" s="17">
        <v>0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759</v>
      </c>
      <c r="S2" s="7">
        <v>189.75</v>
      </c>
      <c r="T2" s="31">
        <v>4</v>
      </c>
      <c r="U2" s="8">
        <v>5</v>
      </c>
      <c r="V2" s="9">
        <v>194.75</v>
      </c>
    </row>
    <row r="3" spans="1:24">
      <c r="A3" s="1" t="s">
        <v>12</v>
      </c>
      <c r="B3" s="2" t="s">
        <v>146</v>
      </c>
      <c r="C3" s="3">
        <v>45809</v>
      </c>
      <c r="D3" s="4" t="s">
        <v>147</v>
      </c>
      <c r="E3" s="5">
        <v>191</v>
      </c>
      <c r="F3" s="17">
        <v>1</v>
      </c>
      <c r="G3" s="5">
        <v>192</v>
      </c>
      <c r="H3" s="17">
        <v>2</v>
      </c>
      <c r="I3" s="5">
        <v>192</v>
      </c>
      <c r="J3" s="17">
        <v>1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766</v>
      </c>
      <c r="S3" s="7">
        <v>191.5</v>
      </c>
      <c r="T3" s="31">
        <v>5</v>
      </c>
      <c r="U3" s="8">
        <v>13</v>
      </c>
      <c r="V3" s="9">
        <v>204.5</v>
      </c>
    </row>
    <row r="4" spans="1:24">
      <c r="A4" s="1" t="s">
        <v>12</v>
      </c>
      <c r="B4" s="2" t="s">
        <v>146</v>
      </c>
      <c r="C4" s="3">
        <v>45837</v>
      </c>
      <c r="D4" s="4" t="s">
        <v>147</v>
      </c>
      <c r="E4" s="5">
        <v>198</v>
      </c>
      <c r="F4" s="17">
        <v>2</v>
      </c>
      <c r="G4" s="5">
        <v>191</v>
      </c>
      <c r="H4" s="17">
        <v>2</v>
      </c>
      <c r="I4" s="5">
        <v>191</v>
      </c>
      <c r="J4" s="17">
        <v>2</v>
      </c>
      <c r="K4" s="5">
        <v>197</v>
      </c>
      <c r="L4" s="17">
        <v>5</v>
      </c>
      <c r="M4" s="5"/>
      <c r="N4" s="17"/>
      <c r="O4" s="5"/>
      <c r="P4" s="17"/>
      <c r="Q4" s="6">
        <v>4</v>
      </c>
      <c r="R4" s="6">
        <v>777</v>
      </c>
      <c r="S4" s="7">
        <v>194.25</v>
      </c>
      <c r="T4" s="31">
        <v>11</v>
      </c>
      <c r="U4" s="8">
        <v>11</v>
      </c>
      <c r="V4" s="9">
        <v>205.25</v>
      </c>
    </row>
    <row r="5" spans="1:24">
      <c r="A5" s="1" t="s">
        <v>12</v>
      </c>
      <c r="B5" s="2" t="s">
        <v>146</v>
      </c>
      <c r="C5" s="3">
        <v>45879</v>
      </c>
      <c r="D5" s="4" t="s">
        <v>147</v>
      </c>
      <c r="E5" s="5">
        <v>194</v>
      </c>
      <c r="F5" s="17">
        <v>7</v>
      </c>
      <c r="G5" s="5">
        <v>192</v>
      </c>
      <c r="H5" s="17">
        <v>3</v>
      </c>
      <c r="I5" s="5">
        <v>192</v>
      </c>
      <c r="J5" s="17">
        <v>3</v>
      </c>
      <c r="K5" s="5">
        <v>195</v>
      </c>
      <c r="L5" s="17">
        <v>2</v>
      </c>
      <c r="M5" s="5"/>
      <c r="N5" s="17"/>
      <c r="O5" s="5"/>
      <c r="P5" s="17"/>
      <c r="Q5" s="6">
        <v>4</v>
      </c>
      <c r="R5" s="6">
        <v>773</v>
      </c>
      <c r="S5" s="7">
        <v>193.25</v>
      </c>
      <c r="T5" s="31">
        <v>15</v>
      </c>
      <c r="U5" s="8">
        <v>6</v>
      </c>
      <c r="V5" s="9">
        <v>199.25</v>
      </c>
    </row>
    <row r="6" spans="1:24">
      <c r="A6" s="57" t="s">
        <v>12</v>
      </c>
      <c r="B6" s="2" t="s">
        <v>146</v>
      </c>
      <c r="C6" s="3">
        <v>45921</v>
      </c>
      <c r="D6" s="55" t="s">
        <v>147</v>
      </c>
      <c r="E6" s="5">
        <v>193</v>
      </c>
      <c r="F6" s="17">
        <v>1</v>
      </c>
      <c r="G6" s="5">
        <v>193</v>
      </c>
      <c r="H6" s="17">
        <v>2</v>
      </c>
      <c r="I6" s="5">
        <v>191</v>
      </c>
      <c r="J6" s="17">
        <v>0</v>
      </c>
      <c r="K6" s="5">
        <v>187</v>
      </c>
      <c r="L6" s="17">
        <v>0</v>
      </c>
      <c r="M6" s="5"/>
      <c r="N6" s="17"/>
      <c r="O6" s="5"/>
      <c r="P6" s="17"/>
      <c r="Q6" s="8">
        <v>4</v>
      </c>
      <c r="R6" s="8">
        <v>764</v>
      </c>
      <c r="S6" s="7">
        <v>191</v>
      </c>
      <c r="T6" s="31">
        <v>3</v>
      </c>
      <c r="U6" s="8">
        <v>5</v>
      </c>
      <c r="V6" s="7">
        <v>196</v>
      </c>
    </row>
    <row r="8" spans="1:24">
      <c r="Q8" s="27">
        <f>SUM(Q2:Q7)</f>
        <v>20</v>
      </c>
      <c r="R8" s="27">
        <f>SUM(R2:R7)</f>
        <v>3839</v>
      </c>
      <c r="S8" s="28">
        <f>SUM(R8/Q8)</f>
        <v>191.95</v>
      </c>
      <c r="T8" s="27">
        <f>SUM(T2:T7)</f>
        <v>38</v>
      </c>
      <c r="U8" s="27">
        <f>SUM(U2:U7)</f>
        <v>40</v>
      </c>
      <c r="V8" s="29">
        <f>SUM(S8+U8)</f>
        <v>231.95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6 N6 H6:L6 B6:C6" name="Range1_13_4"/>
    <protectedRange sqref="D6" name="Range1_1_4_4"/>
    <protectedRange sqref="G6 M6 O6" name="Range1_33_1_6"/>
    <protectedRange sqref="T6" name="Range1_3_5_4_4"/>
  </protectedRanges>
  <conditionalFormatting sqref="E6">
    <cfRule type="top10" dxfId="967" priority="7" rank="1"/>
  </conditionalFormatting>
  <conditionalFormatting sqref="G6">
    <cfRule type="top10" dxfId="966" priority="6" rank="1"/>
  </conditionalFormatting>
  <conditionalFormatting sqref="I6">
    <cfRule type="top10" dxfId="965" priority="5" rank="1"/>
  </conditionalFormatting>
  <conditionalFormatting sqref="K6">
    <cfRule type="top10" dxfId="964" priority="4" rank="1"/>
  </conditionalFormatting>
  <conditionalFormatting sqref="M6">
    <cfRule type="top10" dxfId="963" priority="3" rank="1"/>
  </conditionalFormatting>
  <conditionalFormatting sqref="O6">
    <cfRule type="top10" dxfId="962" priority="2" rank="1"/>
  </conditionalFormatting>
  <conditionalFormatting sqref="E6:P6">
    <cfRule type="cellIs" dxfId="961" priority="1" operator="greaterThanOrEqual">
      <formula>200</formula>
    </cfRule>
  </conditionalFormatting>
  <hyperlinks>
    <hyperlink ref="X1" location="'OLH 2025'!A1" display="Return to Rankings" xr:uid="{EB5555A3-E523-4435-90BD-05280123BF29}"/>
  </hyperlinks>
  <pageMargins left="0.7" right="0.7" top="0.75" bottom="0.75" header="0.3" footer="0.3"/>
  <pageSetup orientation="portrait" horizontalDpi="300" verticalDpi="30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42B9-D632-4322-93C2-5CB1FFEC9B51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1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136</v>
      </c>
      <c r="C2" s="3">
        <v>45773</v>
      </c>
      <c r="D2" s="4" t="s">
        <v>135</v>
      </c>
      <c r="E2" s="5">
        <v>195</v>
      </c>
      <c r="F2" s="17">
        <v>1</v>
      </c>
      <c r="G2" s="5">
        <v>197</v>
      </c>
      <c r="H2" s="17">
        <v>1</v>
      </c>
      <c r="I2" s="5">
        <v>198</v>
      </c>
      <c r="J2" s="17">
        <v>4</v>
      </c>
      <c r="K2" s="46">
        <v>200.001</v>
      </c>
      <c r="L2" s="17">
        <v>4</v>
      </c>
      <c r="M2" s="5"/>
      <c r="N2" s="17"/>
      <c r="O2" s="5"/>
      <c r="P2" s="17"/>
      <c r="Q2" s="6">
        <v>4</v>
      </c>
      <c r="R2" s="6">
        <v>790.00099999999998</v>
      </c>
      <c r="S2" s="7">
        <v>197.50024999999999</v>
      </c>
      <c r="T2" s="31">
        <v>10</v>
      </c>
      <c r="U2" s="8">
        <v>8</v>
      </c>
      <c r="V2" s="9">
        <v>205.5</v>
      </c>
    </row>
    <row r="3" spans="1:24" ht="15" customHeight="1">
      <c r="A3" s="1" t="s">
        <v>12</v>
      </c>
      <c r="B3" s="2" t="s">
        <v>136</v>
      </c>
      <c r="C3" s="3">
        <v>45801</v>
      </c>
      <c r="D3" s="4" t="s">
        <v>135</v>
      </c>
      <c r="E3" s="46">
        <v>200</v>
      </c>
      <c r="F3" s="17">
        <v>6</v>
      </c>
      <c r="G3" s="5">
        <v>198</v>
      </c>
      <c r="H3" s="17">
        <v>3</v>
      </c>
      <c r="I3" s="5">
        <v>197</v>
      </c>
      <c r="J3" s="17">
        <v>3</v>
      </c>
      <c r="K3" s="5">
        <v>198</v>
      </c>
      <c r="L3" s="17">
        <v>3</v>
      </c>
      <c r="M3" s="5"/>
      <c r="N3" s="17"/>
      <c r="O3" s="5"/>
      <c r="P3" s="17"/>
      <c r="Q3" s="6">
        <v>4</v>
      </c>
      <c r="R3" s="6">
        <v>793</v>
      </c>
      <c r="S3" s="7">
        <v>198.25</v>
      </c>
      <c r="T3" s="31">
        <v>15</v>
      </c>
      <c r="U3" s="8">
        <v>9</v>
      </c>
      <c r="V3" s="9">
        <v>207.25</v>
      </c>
    </row>
    <row r="4" spans="1:24" ht="15" customHeight="1">
      <c r="A4" s="1" t="s">
        <v>12</v>
      </c>
      <c r="B4" s="2" t="s">
        <v>136</v>
      </c>
      <c r="C4" s="3">
        <v>45836</v>
      </c>
      <c r="D4" s="4" t="s">
        <v>135</v>
      </c>
      <c r="E4" s="5">
        <v>191</v>
      </c>
      <c r="F4" s="17">
        <v>5</v>
      </c>
      <c r="G4" s="5">
        <v>198</v>
      </c>
      <c r="H4" s="17">
        <v>3</v>
      </c>
      <c r="I4" s="5">
        <v>199</v>
      </c>
      <c r="J4" s="17">
        <v>3</v>
      </c>
      <c r="K4" s="5">
        <v>199</v>
      </c>
      <c r="L4" s="17">
        <v>4</v>
      </c>
      <c r="M4" s="5"/>
      <c r="N4" s="17"/>
      <c r="O4" s="5"/>
      <c r="P4" s="17"/>
      <c r="Q4" s="6">
        <v>4</v>
      </c>
      <c r="R4" s="6">
        <v>787</v>
      </c>
      <c r="S4" s="7">
        <v>196.75</v>
      </c>
      <c r="T4" s="31">
        <v>15</v>
      </c>
      <c r="U4" s="8">
        <v>9</v>
      </c>
      <c r="V4" s="9">
        <v>205.75</v>
      </c>
    </row>
    <row r="5" spans="1:24" ht="15" customHeight="1">
      <c r="A5" s="1" t="s">
        <v>12</v>
      </c>
      <c r="B5" s="2" t="s">
        <v>136</v>
      </c>
      <c r="C5" s="3">
        <v>45864</v>
      </c>
      <c r="D5" s="4" t="s">
        <v>135</v>
      </c>
      <c r="E5" s="5">
        <v>196</v>
      </c>
      <c r="F5" s="17">
        <v>2</v>
      </c>
      <c r="G5" s="5">
        <v>169</v>
      </c>
      <c r="H5" s="17">
        <v>1</v>
      </c>
      <c r="I5" s="5">
        <v>199</v>
      </c>
      <c r="J5" s="17">
        <v>1</v>
      </c>
      <c r="K5" s="5">
        <v>198</v>
      </c>
      <c r="L5" s="17">
        <v>3</v>
      </c>
      <c r="M5" s="5"/>
      <c r="N5" s="17"/>
      <c r="O5" s="5"/>
      <c r="P5" s="17"/>
      <c r="Q5" s="6">
        <v>4</v>
      </c>
      <c r="R5" s="6">
        <v>762</v>
      </c>
      <c r="S5" s="7">
        <v>190.5</v>
      </c>
      <c r="T5" s="31">
        <v>7</v>
      </c>
      <c r="U5" s="8">
        <v>5</v>
      </c>
      <c r="V5" s="9">
        <v>195.5</v>
      </c>
    </row>
    <row r="6" spans="1:24">
      <c r="A6" s="57" t="s">
        <v>12</v>
      </c>
      <c r="B6" s="2" t="s">
        <v>136</v>
      </c>
      <c r="C6" s="3">
        <v>45927</v>
      </c>
      <c r="D6" s="55" t="s">
        <v>135</v>
      </c>
      <c r="E6" s="5">
        <v>200</v>
      </c>
      <c r="F6" s="17">
        <v>2</v>
      </c>
      <c r="G6" s="5">
        <v>200</v>
      </c>
      <c r="H6" s="17">
        <v>5</v>
      </c>
      <c r="I6" s="5">
        <v>200</v>
      </c>
      <c r="J6" s="17">
        <v>4</v>
      </c>
      <c r="K6" s="5">
        <v>198</v>
      </c>
      <c r="L6" s="17">
        <v>5</v>
      </c>
      <c r="M6" s="5"/>
      <c r="N6" s="17"/>
      <c r="O6" s="5"/>
      <c r="P6" s="17"/>
      <c r="Q6" s="8">
        <v>4</v>
      </c>
      <c r="R6" s="8">
        <v>798</v>
      </c>
      <c r="S6" s="7">
        <v>199.5</v>
      </c>
      <c r="T6" s="31">
        <f>SUM(F6+H6+J6+L6)</f>
        <v>16</v>
      </c>
      <c r="U6" s="8">
        <v>11</v>
      </c>
      <c r="V6" s="7">
        <v>207.5</v>
      </c>
    </row>
    <row r="7" spans="1:24">
      <c r="A7" s="57" t="s">
        <v>12</v>
      </c>
      <c r="B7" s="2" t="s">
        <v>136</v>
      </c>
      <c r="C7" s="3">
        <v>45955</v>
      </c>
      <c r="D7" s="55" t="s">
        <v>135</v>
      </c>
      <c r="E7" s="5">
        <v>198</v>
      </c>
      <c r="F7" s="17">
        <v>2</v>
      </c>
      <c r="G7" s="5">
        <v>198</v>
      </c>
      <c r="H7" s="17">
        <v>5</v>
      </c>
      <c r="I7" s="5">
        <v>198</v>
      </c>
      <c r="J7" s="17">
        <v>6</v>
      </c>
      <c r="K7" s="5">
        <v>197</v>
      </c>
      <c r="L7" s="17">
        <v>1</v>
      </c>
      <c r="M7" s="5">
        <v>195</v>
      </c>
      <c r="N7" s="17">
        <v>5</v>
      </c>
      <c r="O7" s="5">
        <v>195</v>
      </c>
      <c r="P7" s="17">
        <v>1</v>
      </c>
      <c r="Q7" s="8">
        <v>6</v>
      </c>
      <c r="R7" s="8">
        <v>1181</v>
      </c>
      <c r="S7" s="7">
        <v>196.83333333333334</v>
      </c>
      <c r="T7" s="31">
        <v>20</v>
      </c>
      <c r="U7" s="8">
        <v>22</v>
      </c>
      <c r="V7" s="7">
        <v>218.83333333333334</v>
      </c>
    </row>
    <row r="9" spans="1:24">
      <c r="Q9" s="27">
        <f>SUM(Q2:Q8)</f>
        <v>26</v>
      </c>
      <c r="R9" s="27">
        <f>SUM(R2:R8)</f>
        <v>5111.0010000000002</v>
      </c>
      <c r="S9" s="28">
        <f>SUM(R9/Q9)</f>
        <v>196.57696153846155</v>
      </c>
      <c r="T9" s="27">
        <f>SUM(T2:T8)</f>
        <v>83</v>
      </c>
      <c r="U9" s="27">
        <f>SUM(U2:U8)</f>
        <v>64</v>
      </c>
      <c r="V9" s="29">
        <f>SUM(S9+U9)</f>
        <v>260.57696153846155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_10_1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T3 E3:P3" name="Range1_3_5_8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7:C7" name="Range1_13_2"/>
    <protectedRange algorithmName="SHA-512" hashValue="ON39YdpmFHfN9f47KpiRvqrKx0V9+erV1CNkpWzYhW/Qyc6aT8rEyCrvauWSYGZK2ia3o7vd3akF07acHAFpOA==" saltValue="yVW9XmDwTqEnmpSGai0KYg==" spinCount="100000" sqref="D7" name="Range1_1_4_3"/>
    <protectedRange algorithmName="SHA-512" hashValue="ON39YdpmFHfN9f47KpiRvqrKx0V9+erV1CNkpWzYhW/Qyc6aT8rEyCrvauWSYGZK2ia3o7vd3akF07acHAFpOA==" saltValue="yVW9XmDwTqEnmpSGai0KYg==" spinCount="100000" sqref="T7" name="Range1_3_5_4_3"/>
  </protectedRanges>
  <conditionalFormatting sqref="E6">
    <cfRule type="top10" dxfId="960" priority="14" rank="1"/>
  </conditionalFormatting>
  <conditionalFormatting sqref="G6">
    <cfRule type="top10" dxfId="959" priority="13" rank="1"/>
  </conditionalFormatting>
  <conditionalFormatting sqref="E6:P6">
    <cfRule type="cellIs" dxfId="958" priority="12" operator="greaterThanOrEqual">
      <formula>200</formula>
    </cfRule>
  </conditionalFormatting>
  <conditionalFormatting sqref="I6">
    <cfRule type="top10" dxfId="957" priority="11" rank="1"/>
  </conditionalFormatting>
  <conditionalFormatting sqref="K6">
    <cfRule type="top10" dxfId="956" priority="10" rank="1"/>
  </conditionalFormatting>
  <conditionalFormatting sqref="M6">
    <cfRule type="top10" dxfId="955" priority="9" rank="1"/>
  </conditionalFormatting>
  <conditionalFormatting sqref="O6">
    <cfRule type="top10" dxfId="954" priority="8" rank="1"/>
  </conditionalFormatting>
  <conditionalFormatting sqref="E7">
    <cfRule type="top10" dxfId="953" priority="7" rank="1"/>
  </conditionalFormatting>
  <conditionalFormatting sqref="G7">
    <cfRule type="top10" dxfId="952" priority="6" rank="1"/>
  </conditionalFormatting>
  <conditionalFormatting sqref="I7">
    <cfRule type="top10" dxfId="951" priority="5" rank="1"/>
  </conditionalFormatting>
  <conditionalFormatting sqref="K7">
    <cfRule type="top10" dxfId="950" priority="4" rank="1"/>
  </conditionalFormatting>
  <conditionalFormatting sqref="M7">
    <cfRule type="top10" dxfId="949" priority="3" rank="1"/>
  </conditionalFormatting>
  <conditionalFormatting sqref="O7">
    <cfRule type="top10" dxfId="948" priority="2" rank="1"/>
  </conditionalFormatting>
  <conditionalFormatting sqref="E7:P7">
    <cfRule type="cellIs" dxfId="947" priority="1" operator="greaterThanOrEqual">
      <formula>200</formula>
    </cfRule>
  </conditionalFormatting>
  <hyperlinks>
    <hyperlink ref="X1" location="'OLH 2025'!A1" display="Return to Rankings" xr:uid="{C2F615BA-299D-4B48-8968-28C71658E88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D7 B7</xm:sqref>
        </x14:dataValidation>
      </x14:dataValidations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AF3BB-8A6D-4941-91AC-486575E2F9DB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259</v>
      </c>
      <c r="C2" s="3">
        <v>45906</v>
      </c>
      <c r="D2" s="4" t="s">
        <v>123</v>
      </c>
      <c r="E2" s="5">
        <v>192</v>
      </c>
      <c r="F2" s="17">
        <v>2</v>
      </c>
      <c r="G2" s="5">
        <v>195</v>
      </c>
      <c r="H2" s="17">
        <v>4</v>
      </c>
      <c r="I2" s="5">
        <v>195</v>
      </c>
      <c r="J2" s="17">
        <v>4</v>
      </c>
      <c r="K2" s="5">
        <v>193</v>
      </c>
      <c r="L2" s="17">
        <v>3</v>
      </c>
      <c r="M2" s="5"/>
      <c r="N2" s="17"/>
      <c r="O2" s="5"/>
      <c r="P2" s="17"/>
      <c r="Q2" s="6">
        <v>4</v>
      </c>
      <c r="R2" s="6">
        <v>775</v>
      </c>
      <c r="S2" s="7">
        <v>193.75</v>
      </c>
      <c r="T2" s="31">
        <v>13</v>
      </c>
      <c r="U2" s="8">
        <v>2</v>
      </c>
      <c r="V2" s="9">
        <v>195.75</v>
      </c>
    </row>
    <row r="3" spans="1:24">
      <c r="A3" s="57" t="s">
        <v>12</v>
      </c>
      <c r="B3" s="2" t="s">
        <v>259</v>
      </c>
      <c r="C3" s="3">
        <v>45948</v>
      </c>
      <c r="D3" s="55" t="s">
        <v>123</v>
      </c>
      <c r="E3" s="5">
        <v>169</v>
      </c>
      <c r="F3" s="17">
        <v>0</v>
      </c>
      <c r="G3" s="5">
        <v>184</v>
      </c>
      <c r="H3" s="17">
        <v>2</v>
      </c>
      <c r="I3" s="5">
        <v>187</v>
      </c>
      <c r="J3" s="17">
        <v>1</v>
      </c>
      <c r="K3" s="5">
        <v>177</v>
      </c>
      <c r="L3" s="17">
        <v>0</v>
      </c>
      <c r="M3" s="5"/>
      <c r="N3" s="17"/>
      <c r="O3" s="5"/>
      <c r="P3" s="17"/>
      <c r="Q3" s="8">
        <v>4</v>
      </c>
      <c r="R3" s="8">
        <v>717</v>
      </c>
      <c r="S3" s="7">
        <v>179.25</v>
      </c>
      <c r="T3" s="31">
        <v>3</v>
      </c>
      <c r="U3" s="8">
        <v>2</v>
      </c>
      <c r="V3" s="7">
        <v>181.25</v>
      </c>
    </row>
    <row r="5" spans="1:24">
      <c r="Q5" s="27">
        <f>SUM(Q2:Q4)</f>
        <v>8</v>
      </c>
      <c r="R5" s="27">
        <f>SUM(R2:R4)</f>
        <v>1492</v>
      </c>
      <c r="S5" s="28">
        <f>SUM(R5/Q5)</f>
        <v>186.5</v>
      </c>
      <c r="T5" s="27">
        <f>SUM(T2:T4)</f>
        <v>16</v>
      </c>
      <c r="U5" s="27">
        <f>SUM(U2:U4)</f>
        <v>4</v>
      </c>
      <c r="V5" s="29">
        <f>SUM(S5+U5)</f>
        <v>190.5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 E2:P2" name="Range1_3_5_4"/>
    <protectedRange algorithmName="SHA-512" hashValue="ON39YdpmFHfN9f47KpiRvqrKx0V9+erV1CNkpWzYhW/Qyc6aT8rEyCrvauWSYGZK2ia3o7vd3akF07acHAFpOA==" saltValue="yVW9XmDwTqEnmpSGai0KYg==" spinCount="100000" sqref="B3:C3" name="Range1_3_5"/>
    <protectedRange algorithmName="SHA-512" hashValue="ON39YdpmFHfN9f47KpiRvqrKx0V9+erV1CNkpWzYhW/Qyc6aT8rEyCrvauWSYGZK2ia3o7vd3akF07acHAFpOA==" saltValue="yVW9XmDwTqEnmpSGai0KYg==" spinCount="100000" sqref="D3" name="Range1_1_3_3"/>
    <protectedRange algorithmName="SHA-512" hashValue="ON39YdpmFHfN9f47KpiRvqrKx0V9+erV1CNkpWzYhW/Qyc6aT8rEyCrvauWSYGZK2ia3o7vd3akF07acHAFpOA==" saltValue="yVW9XmDwTqEnmpSGai0KYg==" spinCount="100000" sqref="E3:P3 T3" name="Range1_3_5_3_3"/>
  </protectedRanges>
  <conditionalFormatting sqref="E2">
    <cfRule type="top10" dxfId="946" priority="14" rank="1"/>
  </conditionalFormatting>
  <conditionalFormatting sqref="E2:P2">
    <cfRule type="cellIs" dxfId="945" priority="12" operator="greaterThanOrEqual">
      <formula>200</formula>
    </cfRule>
  </conditionalFormatting>
  <conditionalFormatting sqref="G2">
    <cfRule type="top10" dxfId="944" priority="13" rank="1"/>
  </conditionalFormatting>
  <conditionalFormatting sqref="I2">
    <cfRule type="top10" dxfId="943" priority="11" rank="1"/>
  </conditionalFormatting>
  <conditionalFormatting sqref="K2">
    <cfRule type="top10" dxfId="942" priority="10" rank="1"/>
  </conditionalFormatting>
  <conditionalFormatting sqref="M2">
    <cfRule type="top10" dxfId="941" priority="9" rank="1"/>
  </conditionalFormatting>
  <conditionalFormatting sqref="O2">
    <cfRule type="top10" dxfId="940" priority="8" rank="1"/>
  </conditionalFormatting>
  <conditionalFormatting sqref="E3">
    <cfRule type="top10" dxfId="939" priority="7" rank="1"/>
  </conditionalFormatting>
  <conditionalFormatting sqref="G3">
    <cfRule type="top10" dxfId="938" priority="6" rank="1"/>
  </conditionalFormatting>
  <conditionalFormatting sqref="E3:P3">
    <cfRule type="cellIs" dxfId="937" priority="5" operator="greaterThanOrEqual">
      <formula>200</formula>
    </cfRule>
  </conditionalFormatting>
  <conditionalFormatting sqref="I3">
    <cfRule type="top10" dxfId="936" priority="4" rank="1"/>
  </conditionalFormatting>
  <conditionalFormatting sqref="K3">
    <cfRule type="top10" dxfId="935" priority="3" rank="1"/>
  </conditionalFormatting>
  <conditionalFormatting sqref="M3">
    <cfRule type="top10" dxfId="934" priority="2" rank="1"/>
  </conditionalFormatting>
  <conditionalFormatting sqref="O3">
    <cfRule type="top10" dxfId="933" priority="1" rank="1"/>
  </conditionalFormatting>
  <hyperlinks>
    <hyperlink ref="X1" location="'OLH 2025'!A1" display="Return to Rankings" xr:uid="{E6A02CB6-5904-4AA9-B7BB-88E6592A3B6F}"/>
  </hyperlinks>
  <pageMargins left="0.7" right="0.7" top="0.75" bottom="0.75" header="0.3" footer="0.3"/>
  <pageSetup orientation="portrait" horizontalDpi="300" verticalDpi="30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54C4F-35AF-498F-9974-0FCEA9BC0542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2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214</v>
      </c>
      <c r="C2" s="3">
        <v>45850</v>
      </c>
      <c r="D2" s="4" t="s">
        <v>207</v>
      </c>
      <c r="E2" s="5">
        <v>189</v>
      </c>
      <c r="F2" s="17">
        <v>0</v>
      </c>
      <c r="G2" s="5">
        <v>189</v>
      </c>
      <c r="H2" s="17">
        <v>1</v>
      </c>
      <c r="I2" s="5">
        <v>195</v>
      </c>
      <c r="J2" s="17">
        <v>6</v>
      </c>
      <c r="K2" s="5"/>
      <c r="L2" s="17"/>
      <c r="M2" s="5"/>
      <c r="N2" s="17"/>
      <c r="O2" s="5"/>
      <c r="P2" s="17"/>
      <c r="Q2" s="6">
        <v>3</v>
      </c>
      <c r="R2" s="6">
        <v>573</v>
      </c>
      <c r="S2" s="7">
        <v>191</v>
      </c>
      <c r="T2" s="31">
        <v>7</v>
      </c>
      <c r="U2" s="8">
        <v>2</v>
      </c>
      <c r="V2" s="9">
        <v>193</v>
      </c>
    </row>
    <row r="4" spans="1:24">
      <c r="Q4" s="27">
        <f>SUM(Q2:Q3)</f>
        <v>3</v>
      </c>
      <c r="R4" s="27">
        <f>SUM(R2:R3)</f>
        <v>573</v>
      </c>
      <c r="S4" s="28">
        <f>SUM(R4/Q4)</f>
        <v>191</v>
      </c>
      <c r="T4" s="27">
        <f>SUM(T2:T3)</f>
        <v>7</v>
      </c>
      <c r="U4" s="27">
        <f>SUM(U2:U3)</f>
        <v>2</v>
      </c>
      <c r="V4" s="29">
        <f>SUM(S4+U4)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8"/>
    <protectedRange sqref="D2" name="Range1_1_17"/>
    <protectedRange sqref="E2:P2 T2" name="Range1_3_5_15"/>
  </protectedRanges>
  <hyperlinks>
    <hyperlink ref="X1" location="'OLH 2025'!A1" display="Return to Rankings" xr:uid="{95630186-1556-4EA2-A034-E46666C86013}"/>
  </hyperlinks>
  <pageMargins left="0.7" right="0.7" top="0.75" bottom="0.75" header="0.3" footer="0.3"/>
  <pageSetup orientation="portrait" horizontalDpi="300" verticalDpi="300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090DF-13D7-4070-9173-FA1877B905F9}">
  <dimension ref="A1:X6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182</v>
      </c>
      <c r="C2" s="3">
        <v>45801</v>
      </c>
      <c r="D2" s="4" t="s">
        <v>185</v>
      </c>
      <c r="E2" s="5">
        <v>197</v>
      </c>
      <c r="F2" s="17">
        <v>2</v>
      </c>
      <c r="G2" s="5">
        <v>194</v>
      </c>
      <c r="H2" s="17">
        <v>3</v>
      </c>
      <c r="I2" s="5">
        <v>192</v>
      </c>
      <c r="J2" s="17">
        <v>2</v>
      </c>
      <c r="K2" s="5">
        <v>195</v>
      </c>
      <c r="L2" s="17">
        <v>0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7</v>
      </c>
      <c r="U2" s="8">
        <v>9</v>
      </c>
      <c r="V2" s="9">
        <v>203.5</v>
      </c>
    </row>
    <row r="3" spans="1:24">
      <c r="A3" s="1" t="s">
        <v>12</v>
      </c>
      <c r="B3" s="2" t="s">
        <v>182</v>
      </c>
      <c r="C3" s="3">
        <v>45829</v>
      </c>
      <c r="D3" s="4" t="s">
        <v>185</v>
      </c>
      <c r="E3" s="5">
        <v>197</v>
      </c>
      <c r="F3" s="17">
        <v>0</v>
      </c>
      <c r="G3" s="5">
        <v>197</v>
      </c>
      <c r="H3" s="17">
        <v>1</v>
      </c>
      <c r="I3" s="5">
        <v>197.01</v>
      </c>
      <c r="J3" s="17">
        <v>3</v>
      </c>
      <c r="K3" s="5">
        <v>197</v>
      </c>
      <c r="L3" s="17">
        <v>2</v>
      </c>
      <c r="M3" s="5"/>
      <c r="N3" s="17"/>
      <c r="O3" s="5"/>
      <c r="P3" s="17"/>
      <c r="Q3" s="6">
        <v>4</v>
      </c>
      <c r="R3" s="6">
        <v>788.01</v>
      </c>
      <c r="S3" s="7">
        <v>197.0025</v>
      </c>
      <c r="T3" s="31">
        <v>6</v>
      </c>
      <c r="U3" s="8">
        <v>8</v>
      </c>
      <c r="V3" s="9">
        <v>205.0025</v>
      </c>
    </row>
    <row r="4" spans="1:24">
      <c r="A4" s="57" t="s">
        <v>12</v>
      </c>
      <c r="B4" s="2" t="s">
        <v>182</v>
      </c>
      <c r="C4" s="3">
        <v>45935</v>
      </c>
      <c r="D4" s="55" t="s">
        <v>265</v>
      </c>
      <c r="E4" s="5">
        <v>199</v>
      </c>
      <c r="F4" s="17">
        <v>2</v>
      </c>
      <c r="G4" s="5">
        <v>197.001</v>
      </c>
      <c r="H4" s="17">
        <v>8</v>
      </c>
      <c r="I4" s="5">
        <v>197</v>
      </c>
      <c r="J4" s="17">
        <v>1</v>
      </c>
      <c r="K4" s="5">
        <v>195</v>
      </c>
      <c r="L4" s="17">
        <v>2</v>
      </c>
      <c r="M4" s="5"/>
      <c r="N4" s="17"/>
      <c r="O4" s="5"/>
      <c r="P4" s="17"/>
      <c r="Q4" s="8">
        <v>4</v>
      </c>
      <c r="R4" s="8">
        <v>788.00099999999998</v>
      </c>
      <c r="S4" s="7">
        <v>197.00024999999999</v>
      </c>
      <c r="T4" s="31">
        <v>13</v>
      </c>
      <c r="U4" s="8">
        <v>6</v>
      </c>
      <c r="V4" s="7">
        <v>201</v>
      </c>
    </row>
    <row r="6" spans="1:24">
      <c r="Q6" s="27">
        <f>SUM(Q2:Q5)</f>
        <v>12</v>
      </c>
      <c r="R6" s="27">
        <f>SUM(R2:R5)</f>
        <v>2354.011</v>
      </c>
      <c r="S6" s="28">
        <f>SUM(R6/Q6)</f>
        <v>196.16758333333334</v>
      </c>
      <c r="T6" s="27">
        <f>SUM(T2:T5)</f>
        <v>26</v>
      </c>
      <c r="U6" s="27">
        <f>SUM(U2:U5)</f>
        <v>23</v>
      </c>
      <c r="V6" s="29">
        <f>SUM(S6+U6)</f>
        <v>219.16758333333334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0_1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 E2:P2" name="Range1_3_5_8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T4 E4:P4" name="Range1_3_5"/>
  </protectedRanges>
  <conditionalFormatting sqref="E4">
    <cfRule type="top10" dxfId="932" priority="7" rank="1"/>
  </conditionalFormatting>
  <conditionalFormatting sqref="G4">
    <cfRule type="top10" dxfId="931" priority="6" rank="1"/>
  </conditionalFormatting>
  <conditionalFormatting sqref="E4:P4">
    <cfRule type="cellIs" dxfId="930" priority="5" operator="greaterThanOrEqual">
      <formula>200</formula>
    </cfRule>
  </conditionalFormatting>
  <conditionalFormatting sqref="I4">
    <cfRule type="top10" dxfId="929" priority="4" rank="1"/>
  </conditionalFormatting>
  <conditionalFormatting sqref="K4">
    <cfRule type="top10" dxfId="928" priority="3" rank="1"/>
  </conditionalFormatting>
  <conditionalFormatting sqref="M4">
    <cfRule type="top10" dxfId="927" priority="2" rank="1"/>
  </conditionalFormatting>
  <conditionalFormatting sqref="O4">
    <cfRule type="top10" dxfId="926" priority="1" rank="1"/>
  </conditionalFormatting>
  <hyperlinks>
    <hyperlink ref="X1" location="'OLH 2025'!A1" display="Return to Rankings" xr:uid="{5CDA18B0-B72C-47F4-AA7A-DA025A311D06}"/>
  </hyperlinks>
  <pageMargins left="0.7" right="0.7" top="0.75" bottom="0.75" header="0.3" footer="0.3"/>
  <pageSetup orientation="portrait" horizontalDpi="300" verticalDpi="300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5D85-D148-4285-BDE9-1A4C0678AB7E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118</v>
      </c>
      <c r="C2" s="3">
        <v>45766</v>
      </c>
      <c r="D2" s="4" t="s">
        <v>25</v>
      </c>
      <c r="E2" s="46">
        <v>200</v>
      </c>
      <c r="F2" s="17">
        <v>4</v>
      </c>
      <c r="G2" s="5">
        <v>191</v>
      </c>
      <c r="H2" s="17">
        <v>1</v>
      </c>
      <c r="I2" s="5">
        <v>194</v>
      </c>
      <c r="J2" s="17">
        <v>3</v>
      </c>
      <c r="K2" s="5">
        <v>195</v>
      </c>
      <c r="L2" s="17">
        <v>1</v>
      </c>
      <c r="M2" s="5"/>
      <c r="N2" s="17"/>
      <c r="O2" s="5"/>
      <c r="P2" s="17"/>
      <c r="Q2" s="6">
        <v>4</v>
      </c>
      <c r="R2" s="6">
        <v>780</v>
      </c>
      <c r="S2" s="7">
        <v>195</v>
      </c>
      <c r="T2" s="31">
        <v>9</v>
      </c>
      <c r="U2" s="8">
        <v>5</v>
      </c>
      <c r="V2" s="9">
        <v>200</v>
      </c>
    </row>
    <row r="3" spans="1:24">
      <c r="A3" s="1" t="s">
        <v>12</v>
      </c>
      <c r="B3" s="2" t="s">
        <v>118</v>
      </c>
      <c r="C3" s="3">
        <v>45773</v>
      </c>
      <c r="D3" s="4" t="s">
        <v>25</v>
      </c>
      <c r="E3" s="46">
        <v>200</v>
      </c>
      <c r="F3" s="17">
        <v>5</v>
      </c>
      <c r="G3" s="5">
        <v>199</v>
      </c>
      <c r="H3" s="17">
        <v>3</v>
      </c>
      <c r="I3" s="5">
        <v>196</v>
      </c>
      <c r="J3" s="17">
        <v>5</v>
      </c>
      <c r="K3" s="5">
        <v>194</v>
      </c>
      <c r="L3" s="17">
        <v>3</v>
      </c>
      <c r="M3" s="5"/>
      <c r="N3" s="17"/>
      <c r="O3" s="5"/>
      <c r="P3" s="17"/>
      <c r="Q3" s="6">
        <v>4</v>
      </c>
      <c r="R3" s="6">
        <v>789</v>
      </c>
      <c r="S3" s="7">
        <v>197.25</v>
      </c>
      <c r="T3" s="31">
        <v>16</v>
      </c>
      <c r="U3" s="8">
        <v>9</v>
      </c>
      <c r="V3" s="9">
        <v>206.25</v>
      </c>
    </row>
    <row r="4" spans="1:24">
      <c r="A4" s="1" t="s">
        <v>12</v>
      </c>
      <c r="B4" s="2" t="s">
        <v>118</v>
      </c>
      <c r="C4" s="3">
        <v>45780</v>
      </c>
      <c r="D4" s="4" t="s">
        <v>92</v>
      </c>
      <c r="E4" s="5">
        <v>199.001</v>
      </c>
      <c r="F4" s="17">
        <v>2</v>
      </c>
      <c r="G4" s="5">
        <v>198</v>
      </c>
      <c r="H4" s="17">
        <v>4</v>
      </c>
      <c r="I4" s="5">
        <v>197</v>
      </c>
      <c r="J4" s="17">
        <v>3</v>
      </c>
      <c r="K4" s="5">
        <v>198</v>
      </c>
      <c r="L4" s="17">
        <v>5</v>
      </c>
      <c r="M4" s="5"/>
      <c r="N4" s="17"/>
      <c r="O4" s="5"/>
      <c r="P4" s="17"/>
      <c r="Q4" s="6">
        <v>4</v>
      </c>
      <c r="R4" s="6">
        <v>792.00099999999998</v>
      </c>
      <c r="S4" s="7">
        <v>198.00024999999999</v>
      </c>
      <c r="T4" s="31">
        <v>14</v>
      </c>
      <c r="U4" s="8">
        <v>7</v>
      </c>
      <c r="V4" s="9">
        <v>205.00024999999999</v>
      </c>
    </row>
    <row r="5" spans="1:24">
      <c r="A5" s="1" t="s">
        <v>12</v>
      </c>
      <c r="B5" s="2" t="s">
        <v>118</v>
      </c>
      <c r="C5" s="3">
        <v>45808</v>
      </c>
      <c r="D5" s="4" t="s">
        <v>25</v>
      </c>
      <c r="E5" s="5">
        <v>192</v>
      </c>
      <c r="F5" s="17">
        <v>5</v>
      </c>
      <c r="G5" s="5">
        <v>198</v>
      </c>
      <c r="H5" s="17">
        <v>1</v>
      </c>
      <c r="I5" s="5">
        <v>199</v>
      </c>
      <c r="J5" s="17">
        <v>6</v>
      </c>
      <c r="K5" s="5">
        <v>195</v>
      </c>
      <c r="L5" s="17">
        <v>2</v>
      </c>
      <c r="M5" s="5">
        <v>193</v>
      </c>
      <c r="N5" s="17">
        <v>4</v>
      </c>
      <c r="O5" s="5">
        <v>190</v>
      </c>
      <c r="P5" s="17">
        <v>3</v>
      </c>
      <c r="Q5" s="6">
        <v>6</v>
      </c>
      <c r="R5" s="6">
        <v>1167</v>
      </c>
      <c r="S5" s="7">
        <v>194.5</v>
      </c>
      <c r="T5" s="31">
        <v>21</v>
      </c>
      <c r="U5" s="8">
        <v>12</v>
      </c>
      <c r="V5" s="9">
        <v>206.5</v>
      </c>
    </row>
    <row r="6" spans="1:24">
      <c r="A6" s="1" t="s">
        <v>12</v>
      </c>
      <c r="B6" s="2" t="s">
        <v>118</v>
      </c>
      <c r="C6" s="3">
        <v>45815</v>
      </c>
      <c r="D6" s="4" t="s">
        <v>92</v>
      </c>
      <c r="E6" s="5">
        <v>198.01</v>
      </c>
      <c r="F6" s="17">
        <v>6</v>
      </c>
      <c r="G6" s="5">
        <v>199</v>
      </c>
      <c r="H6" s="17">
        <v>4</v>
      </c>
      <c r="I6" s="5">
        <v>199</v>
      </c>
      <c r="J6" s="17">
        <v>5</v>
      </c>
      <c r="K6" s="5">
        <v>196</v>
      </c>
      <c r="L6" s="17">
        <v>4</v>
      </c>
      <c r="M6" s="5">
        <v>197</v>
      </c>
      <c r="N6" s="17">
        <v>1</v>
      </c>
      <c r="O6" s="5">
        <v>199</v>
      </c>
      <c r="P6" s="17">
        <v>4</v>
      </c>
      <c r="Q6" s="6">
        <v>6</v>
      </c>
      <c r="R6" s="6">
        <v>1188.01</v>
      </c>
      <c r="S6" s="7">
        <v>198.00166666666667</v>
      </c>
      <c r="T6" s="31">
        <v>24</v>
      </c>
      <c r="U6" s="8">
        <v>20</v>
      </c>
      <c r="V6" s="9">
        <v>218.00166666666667</v>
      </c>
    </row>
    <row r="7" spans="1:24">
      <c r="A7" s="1" t="s">
        <v>12</v>
      </c>
      <c r="B7" s="2" t="s">
        <v>118</v>
      </c>
      <c r="C7" s="3">
        <v>45836</v>
      </c>
      <c r="D7" s="4" t="s">
        <v>92</v>
      </c>
      <c r="E7" s="46">
        <v>200</v>
      </c>
      <c r="F7" s="17">
        <v>5</v>
      </c>
      <c r="G7" s="5">
        <v>196</v>
      </c>
      <c r="H7" s="17">
        <v>1</v>
      </c>
      <c r="I7" s="5">
        <v>197</v>
      </c>
      <c r="J7" s="17">
        <v>1</v>
      </c>
      <c r="K7" s="46">
        <v>200</v>
      </c>
      <c r="L7" s="17">
        <v>5</v>
      </c>
      <c r="M7" s="5"/>
      <c r="N7" s="17"/>
      <c r="O7" s="5"/>
      <c r="P7" s="17"/>
      <c r="Q7" s="6">
        <v>4</v>
      </c>
      <c r="R7" s="6">
        <v>793</v>
      </c>
      <c r="S7" s="7">
        <v>198.25</v>
      </c>
      <c r="T7" s="31">
        <v>12</v>
      </c>
      <c r="U7" s="8">
        <v>9</v>
      </c>
      <c r="V7" s="9">
        <v>207.25</v>
      </c>
    </row>
    <row r="8" spans="1:24">
      <c r="A8" s="1" t="s">
        <v>12</v>
      </c>
      <c r="B8" s="2" t="s">
        <v>118</v>
      </c>
      <c r="C8" s="3">
        <v>45871</v>
      </c>
      <c r="D8" s="4" t="s">
        <v>92</v>
      </c>
      <c r="E8" s="5">
        <v>199.01</v>
      </c>
      <c r="F8" s="17">
        <v>4</v>
      </c>
      <c r="G8" s="5">
        <v>198</v>
      </c>
      <c r="H8" s="17">
        <v>4</v>
      </c>
      <c r="I8" s="5">
        <v>194</v>
      </c>
      <c r="J8" s="17">
        <v>0</v>
      </c>
      <c r="K8" s="5">
        <v>199</v>
      </c>
      <c r="L8" s="17">
        <v>5</v>
      </c>
      <c r="M8" s="5"/>
      <c r="N8" s="17"/>
      <c r="O8" s="5"/>
      <c r="P8" s="17"/>
      <c r="Q8" s="6">
        <v>4</v>
      </c>
      <c r="R8" s="6">
        <v>790.01</v>
      </c>
      <c r="S8" s="7">
        <v>197.5025</v>
      </c>
      <c r="T8" s="31">
        <v>13</v>
      </c>
      <c r="U8" s="8">
        <v>5</v>
      </c>
      <c r="V8" s="9">
        <v>202.5025</v>
      </c>
    </row>
    <row r="9" spans="1:24">
      <c r="A9" s="57" t="s">
        <v>12</v>
      </c>
      <c r="B9" s="2" t="s">
        <v>118</v>
      </c>
      <c r="C9" s="3">
        <v>45948</v>
      </c>
      <c r="D9" s="55" t="s">
        <v>30</v>
      </c>
      <c r="E9" s="5">
        <v>191</v>
      </c>
      <c r="F9" s="17">
        <v>4</v>
      </c>
      <c r="G9" s="5">
        <v>196</v>
      </c>
      <c r="H9" s="17">
        <v>5</v>
      </c>
      <c r="I9" s="5">
        <v>195</v>
      </c>
      <c r="J9" s="17">
        <v>2</v>
      </c>
      <c r="K9" s="5">
        <v>196</v>
      </c>
      <c r="L9" s="17">
        <v>1</v>
      </c>
      <c r="M9" s="5"/>
      <c r="N9" s="17"/>
      <c r="O9" s="5"/>
      <c r="P9" s="17"/>
      <c r="Q9" s="8">
        <v>4</v>
      </c>
      <c r="R9" s="8">
        <v>778</v>
      </c>
      <c r="S9" s="7">
        <v>194.5</v>
      </c>
      <c r="T9" s="31">
        <v>12</v>
      </c>
      <c r="U9" s="8">
        <v>2</v>
      </c>
      <c r="V9" s="7">
        <v>196.5</v>
      </c>
    </row>
    <row r="11" spans="1:24">
      <c r="Q11" s="27">
        <f>SUM(Q2:Q10)</f>
        <v>36</v>
      </c>
      <c r="R11" s="27">
        <f>SUM(R2:R10)</f>
        <v>7077.0210000000006</v>
      </c>
      <c r="S11" s="28">
        <f>SUM(R11/Q11)</f>
        <v>196.58391666666668</v>
      </c>
      <c r="T11" s="27">
        <f>SUM(T2:T10)</f>
        <v>121</v>
      </c>
      <c r="U11" s="27">
        <f>SUM(U2:U10)</f>
        <v>69</v>
      </c>
      <c r="V11" s="29">
        <f>SUM(S11+U11)</f>
        <v>265.58391666666671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_1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:P3 T3" name="Range1_3_5_5_1"/>
    <protectedRange algorithmName="SHA-512" hashValue="ON39YdpmFHfN9f47KpiRvqrKx0V9+erV1CNkpWzYhW/Qyc6aT8rEyCrvauWSYGZK2ia3o7vd3akF07acHAFpOA==" saltValue="yVW9XmDwTqEnmpSGai0KYg==" spinCount="100000" sqref="B5:C5" name="Range1_10_1"/>
    <protectedRange algorithmName="SHA-512" hashValue="ON39YdpmFHfN9f47KpiRvqrKx0V9+erV1CNkpWzYhW/Qyc6aT8rEyCrvauWSYGZK2ia3o7vd3akF07acHAFpOA==" saltValue="yVW9XmDwTqEnmpSGai0KYg==" spinCount="100000" sqref="D5" name="Range1_1_8"/>
    <protectedRange algorithmName="SHA-512" hashValue="ON39YdpmFHfN9f47KpiRvqrKx0V9+erV1CNkpWzYhW/Qyc6aT8rEyCrvauWSYGZK2ia3o7vd3akF07acHAFpOA==" saltValue="yVW9XmDwTqEnmpSGai0KYg==" spinCount="100000" sqref="T5 E5:P5" name="Range1_3_5_8"/>
    <protectedRange algorithmName="SHA-512" hashValue="ON39YdpmFHfN9f47KpiRvqrKx0V9+erV1CNkpWzYhW/Qyc6aT8rEyCrvauWSYGZK2ia3o7vd3akF07acHAFpOA==" saltValue="yVW9XmDwTqEnmpSGai0KYg==" spinCount="100000" sqref="B8:C8" name="Range1_27"/>
    <protectedRange algorithmName="SHA-512" hashValue="ON39YdpmFHfN9f47KpiRvqrKx0V9+erV1CNkpWzYhW/Qyc6aT8rEyCrvauWSYGZK2ia3o7vd3akF07acHAFpOA==" saltValue="yVW9XmDwTqEnmpSGai0KYg==" spinCount="100000" sqref="D8" name="Range1_1_17"/>
    <protectedRange algorithmName="SHA-512" hashValue="ON39YdpmFHfN9f47KpiRvqrKx0V9+erV1CNkpWzYhW/Qyc6aT8rEyCrvauWSYGZK2ia3o7vd3akF07acHAFpOA==" saltValue="yVW9XmDwTqEnmpSGai0KYg==" spinCount="100000" sqref="E8:P8 T8" name="Range1_3_5_23"/>
    <protectedRange algorithmName="SHA-512" hashValue="ON39YdpmFHfN9f47KpiRvqrKx0V9+erV1CNkpWzYhW/Qyc6aT8rEyCrvauWSYGZK2ia3o7vd3akF07acHAFpOA==" saltValue="yVW9XmDwTqEnmpSGai0KYg==" spinCount="100000" sqref="B9:C9" name="Range1_3_5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T9 E9:P9" name="Range1_3_5_3_3"/>
  </protectedRanges>
  <conditionalFormatting sqref="L8:P8">
    <cfRule type="cellIs" dxfId="925" priority="8" operator="greaterThanOrEqual">
      <formula>200</formula>
    </cfRule>
  </conditionalFormatting>
  <conditionalFormatting sqref="M8">
    <cfRule type="top10" dxfId="924" priority="10" rank="1"/>
  </conditionalFormatting>
  <conditionalFormatting sqref="O8">
    <cfRule type="top10" dxfId="923" priority="9" rank="1"/>
  </conditionalFormatting>
  <conditionalFormatting sqref="E9">
    <cfRule type="top10" dxfId="922" priority="7" rank="1"/>
  </conditionalFormatting>
  <conditionalFormatting sqref="G9">
    <cfRule type="top10" dxfId="921" priority="6" rank="1"/>
  </conditionalFormatting>
  <conditionalFormatting sqref="E9:P9">
    <cfRule type="cellIs" dxfId="920" priority="5" operator="greaterThanOrEqual">
      <formula>200</formula>
    </cfRule>
  </conditionalFormatting>
  <conditionalFormatting sqref="I9">
    <cfRule type="top10" dxfId="919" priority="4" rank="1"/>
  </conditionalFormatting>
  <conditionalFormatting sqref="K9">
    <cfRule type="top10" dxfId="918" priority="3" rank="1"/>
  </conditionalFormatting>
  <conditionalFormatting sqref="M9">
    <cfRule type="top10" dxfId="917" priority="2" rank="1"/>
  </conditionalFormatting>
  <conditionalFormatting sqref="O9">
    <cfRule type="top10" dxfId="916" priority="1" rank="1"/>
  </conditionalFormatting>
  <hyperlinks>
    <hyperlink ref="X1" location="'OLH 2025'!A1" display="Return to Rankings" xr:uid="{FD5B0C5F-799B-44B0-B085-587B88E32844}"/>
  </hyperlinks>
  <pageMargins left="0.7" right="0.7" top="0.75" bottom="0.75" header="0.3" footer="0.3"/>
  <pageSetup orientation="portrait" horizontalDpi="300" verticalDpi="30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E417B-4E59-4B4B-8C7F-2BCA382408F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45</v>
      </c>
      <c r="C2" s="3">
        <v>45696</v>
      </c>
      <c r="D2" s="4" t="s">
        <v>54</v>
      </c>
      <c r="E2" s="5">
        <v>196</v>
      </c>
      <c r="F2" s="17">
        <v>2</v>
      </c>
      <c r="G2" s="5">
        <v>193</v>
      </c>
      <c r="H2" s="17">
        <v>1</v>
      </c>
      <c r="I2" s="5">
        <v>191</v>
      </c>
      <c r="J2" s="17">
        <v>1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5</v>
      </c>
      <c r="U2" s="8">
        <v>5</v>
      </c>
      <c r="V2" s="9">
        <v>198.25</v>
      </c>
    </row>
    <row r="4" spans="1:24">
      <c r="Q4" s="27">
        <f>SUM(Q2:Q3)</f>
        <v>4</v>
      </c>
      <c r="R4" s="27">
        <f>SUM(R2:R3)</f>
        <v>773</v>
      </c>
      <c r="S4" s="28">
        <f>SUM(R4/Q4)</f>
        <v>193.25</v>
      </c>
      <c r="T4" s="27">
        <f>SUM(T2:T3)</f>
        <v>5</v>
      </c>
      <c r="U4" s="27">
        <f>SUM(U2:U3)</f>
        <v>5</v>
      </c>
      <c r="V4" s="29">
        <f>SUM(S4+U4)</f>
        <v>198.25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</protectedRanges>
  <hyperlinks>
    <hyperlink ref="X1" location="'OLH 2025'!A1" display="Return to Rankings" xr:uid="{E099182C-9BB5-4522-B525-4852264E7F9F}"/>
  </hyperlinks>
  <pageMargins left="0.7" right="0.7" top="0.75" bottom="0.75" header="0.3" footer="0.3"/>
  <pageSetup orientation="portrait" horizontalDpi="300" verticalDpi="300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A81DA-1A55-4BEA-A95C-5034B738AF91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69</v>
      </c>
      <c r="C2" s="3">
        <v>45731</v>
      </c>
      <c r="D2" s="4" t="s">
        <v>73</v>
      </c>
      <c r="E2" s="5">
        <v>194</v>
      </c>
      <c r="F2" s="17">
        <v>1</v>
      </c>
      <c r="G2" s="5">
        <v>193</v>
      </c>
      <c r="H2" s="17">
        <v>3</v>
      </c>
      <c r="I2" s="5">
        <v>187</v>
      </c>
      <c r="J2" s="17">
        <v>1</v>
      </c>
      <c r="K2" s="5">
        <v>186</v>
      </c>
      <c r="L2" s="17">
        <v>2</v>
      </c>
      <c r="M2" s="5"/>
      <c r="N2" s="17"/>
      <c r="O2" s="5"/>
      <c r="P2" s="17"/>
      <c r="Q2" s="6">
        <v>4</v>
      </c>
      <c r="R2" s="6">
        <v>760</v>
      </c>
      <c r="S2" s="7">
        <v>190</v>
      </c>
      <c r="T2" s="31">
        <v>7</v>
      </c>
      <c r="U2" s="8">
        <v>7</v>
      </c>
      <c r="V2" s="9">
        <v>197</v>
      </c>
    </row>
    <row r="3" spans="1:24">
      <c r="A3" s="1" t="s">
        <v>12</v>
      </c>
      <c r="B3" s="2" t="s">
        <v>69</v>
      </c>
      <c r="C3" s="3">
        <v>45745</v>
      </c>
      <c r="D3" s="4" t="s">
        <v>73</v>
      </c>
      <c r="E3" s="5">
        <v>193</v>
      </c>
      <c r="F3" s="17">
        <v>3</v>
      </c>
      <c r="G3" s="5">
        <v>190</v>
      </c>
      <c r="H3" s="17">
        <v>2</v>
      </c>
      <c r="I3" s="5">
        <v>191</v>
      </c>
      <c r="J3" s="17">
        <v>1</v>
      </c>
      <c r="K3" s="5">
        <v>195.001</v>
      </c>
      <c r="L3" s="17">
        <v>9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15</v>
      </c>
      <c r="U3" s="8">
        <v>5</v>
      </c>
      <c r="V3" s="9">
        <v>197.25</v>
      </c>
    </row>
    <row r="4" spans="1:24">
      <c r="A4" s="1" t="s">
        <v>12</v>
      </c>
      <c r="B4" s="2" t="s">
        <v>69</v>
      </c>
      <c r="C4" s="3">
        <v>45766</v>
      </c>
      <c r="D4" s="4" t="s">
        <v>73</v>
      </c>
      <c r="E4" s="5">
        <v>189</v>
      </c>
      <c r="F4" s="17">
        <v>2</v>
      </c>
      <c r="G4" s="5">
        <v>192</v>
      </c>
      <c r="H4" s="17">
        <v>1</v>
      </c>
      <c r="I4" s="5">
        <v>190</v>
      </c>
      <c r="J4" s="17">
        <v>0</v>
      </c>
      <c r="K4" s="5">
        <v>183</v>
      </c>
      <c r="L4" s="17">
        <v>1</v>
      </c>
      <c r="M4" s="5"/>
      <c r="N4" s="17"/>
      <c r="O4" s="5"/>
      <c r="P4" s="17"/>
      <c r="Q4" s="6">
        <v>4</v>
      </c>
      <c r="R4" s="6">
        <v>754</v>
      </c>
      <c r="S4" s="7">
        <v>188.5</v>
      </c>
      <c r="T4" s="31">
        <v>4</v>
      </c>
      <c r="U4" s="8">
        <v>2</v>
      </c>
      <c r="V4" s="9">
        <v>190.5</v>
      </c>
    </row>
    <row r="5" spans="1:24">
      <c r="A5" s="1" t="s">
        <v>12</v>
      </c>
      <c r="B5" s="2" t="s">
        <v>69</v>
      </c>
      <c r="C5" s="3">
        <v>45829</v>
      </c>
      <c r="D5" s="4" t="s">
        <v>73</v>
      </c>
      <c r="E5" s="5">
        <v>192</v>
      </c>
      <c r="F5" s="17">
        <v>3</v>
      </c>
      <c r="G5" s="5">
        <v>191</v>
      </c>
      <c r="H5" s="17">
        <v>1</v>
      </c>
      <c r="I5" s="5">
        <v>193</v>
      </c>
      <c r="J5" s="17">
        <v>2</v>
      </c>
      <c r="K5" s="5">
        <v>191</v>
      </c>
      <c r="L5" s="17">
        <v>3</v>
      </c>
      <c r="M5" s="5"/>
      <c r="N5" s="17"/>
      <c r="O5" s="5"/>
      <c r="P5" s="17"/>
      <c r="Q5" s="6">
        <v>4</v>
      </c>
      <c r="R5" s="6">
        <v>767</v>
      </c>
      <c r="S5" s="7">
        <v>191.75</v>
      </c>
      <c r="T5" s="31">
        <v>9</v>
      </c>
      <c r="U5" s="8">
        <v>3</v>
      </c>
      <c r="V5" s="9">
        <v>194.75</v>
      </c>
    </row>
    <row r="6" spans="1:24">
      <c r="A6" s="1" t="s">
        <v>12</v>
      </c>
      <c r="B6" s="2" t="s">
        <v>69</v>
      </c>
      <c r="C6" s="3">
        <v>45844</v>
      </c>
      <c r="D6" s="4" t="s">
        <v>91</v>
      </c>
      <c r="E6" s="5">
        <v>190</v>
      </c>
      <c r="F6" s="17">
        <v>2</v>
      </c>
      <c r="G6" s="5">
        <v>193</v>
      </c>
      <c r="H6" s="17">
        <v>4</v>
      </c>
      <c r="I6" s="5">
        <v>196</v>
      </c>
      <c r="J6" s="17">
        <v>3</v>
      </c>
      <c r="K6" s="5">
        <v>191</v>
      </c>
      <c r="L6" s="17">
        <v>4</v>
      </c>
      <c r="M6" s="5">
        <v>195</v>
      </c>
      <c r="N6" s="17">
        <v>1</v>
      </c>
      <c r="O6" s="5">
        <v>191</v>
      </c>
      <c r="P6" s="17">
        <v>3</v>
      </c>
      <c r="Q6" s="6">
        <v>6</v>
      </c>
      <c r="R6" s="6">
        <v>1156</v>
      </c>
      <c r="S6" s="7">
        <v>192.66666666666666</v>
      </c>
      <c r="T6" s="31">
        <v>17</v>
      </c>
      <c r="U6" s="8">
        <v>6</v>
      </c>
      <c r="V6" s="9">
        <v>198.66666666666666</v>
      </c>
    </row>
    <row r="7" spans="1:24">
      <c r="A7" s="57" t="s">
        <v>12</v>
      </c>
      <c r="B7" s="2" t="s">
        <v>69</v>
      </c>
      <c r="C7" s="3">
        <v>45920</v>
      </c>
      <c r="D7" s="55" t="s">
        <v>73</v>
      </c>
      <c r="E7" s="49">
        <v>196</v>
      </c>
      <c r="F7" s="48">
        <v>1</v>
      </c>
      <c r="G7" s="49">
        <v>196</v>
      </c>
      <c r="H7" s="48">
        <v>1</v>
      </c>
      <c r="I7" s="49">
        <v>191</v>
      </c>
      <c r="J7" s="48">
        <v>1</v>
      </c>
      <c r="K7" s="48">
        <v>197</v>
      </c>
      <c r="L7" s="48">
        <v>1</v>
      </c>
      <c r="M7" s="5"/>
      <c r="N7" s="17"/>
      <c r="O7" s="5"/>
      <c r="P7" s="17"/>
      <c r="Q7" s="8">
        <v>4</v>
      </c>
      <c r="R7" s="8">
        <v>780</v>
      </c>
      <c r="S7" s="7">
        <v>195</v>
      </c>
      <c r="T7" s="31">
        <v>4</v>
      </c>
      <c r="U7" s="8">
        <v>2</v>
      </c>
      <c r="V7" s="7">
        <v>197</v>
      </c>
    </row>
    <row r="8" spans="1:24">
      <c r="A8" s="57" t="s">
        <v>12</v>
      </c>
      <c r="B8" s="2" t="s">
        <v>69</v>
      </c>
      <c r="C8" s="3">
        <v>45948</v>
      </c>
      <c r="D8" s="55" t="s">
        <v>73</v>
      </c>
      <c r="E8" s="49">
        <v>191</v>
      </c>
      <c r="F8" s="48">
        <v>3</v>
      </c>
      <c r="G8" s="49">
        <v>196</v>
      </c>
      <c r="H8" s="48">
        <v>1</v>
      </c>
      <c r="I8" s="49">
        <v>199</v>
      </c>
      <c r="J8" s="48">
        <v>4</v>
      </c>
      <c r="K8" s="48">
        <v>192</v>
      </c>
      <c r="L8" s="48">
        <v>1</v>
      </c>
      <c r="M8" s="5"/>
      <c r="N8" s="17"/>
      <c r="O8" s="5"/>
      <c r="P8" s="17"/>
      <c r="Q8" s="8">
        <v>4</v>
      </c>
      <c r="R8" s="8">
        <v>778</v>
      </c>
      <c r="S8" s="7">
        <v>194.5</v>
      </c>
      <c r="T8" s="31">
        <v>9</v>
      </c>
      <c r="U8" s="8">
        <v>6</v>
      </c>
      <c r="V8" s="7">
        <v>200.5</v>
      </c>
    </row>
    <row r="10" spans="1:24">
      <c r="Q10" s="27">
        <f>SUM(Q2:Q9)</f>
        <v>30</v>
      </c>
      <c r="R10" s="27">
        <f>SUM(R2:R9)</f>
        <v>5764</v>
      </c>
      <c r="S10" s="28">
        <f>SUM(R10/Q10)</f>
        <v>192.13333333333333</v>
      </c>
      <c r="T10" s="27">
        <f>SUM(T2:T9)</f>
        <v>65</v>
      </c>
      <c r="U10" s="27">
        <f>SUM(U2:U9)</f>
        <v>31</v>
      </c>
      <c r="V10" s="29">
        <f>SUM(S10+U10)</f>
        <v>223.13333333333333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3_5"/>
    <protectedRange sqref="H7:P7 E7:F7 B7:C7" name="Range1_14_4"/>
    <protectedRange sqref="D7" name="Range1_1_7_4"/>
    <protectedRange sqref="T7" name="Range1_3_5_7_4"/>
    <protectedRange algorithmName="SHA-512" hashValue="ON39YdpmFHfN9f47KpiRvqrKx0V9+erV1CNkpWzYhW/Qyc6aT8rEyCrvauWSYGZK2ia3o7vd3akF07acHAFpOA==" saltValue="yVW9XmDwTqEnmpSGai0KYg==" spinCount="100000" sqref="B8:C8" name="Range1_3_5_1"/>
    <protectedRange algorithmName="SHA-512" hashValue="ON39YdpmFHfN9f47KpiRvqrKx0V9+erV1CNkpWzYhW/Qyc6aT8rEyCrvauWSYGZK2ia3o7vd3akF07acHAFpOA==" saltValue="yVW9XmDwTqEnmpSGai0KYg==" spinCount="100000" sqref="D8" name="Range1_1_3_3"/>
    <protectedRange algorithmName="SHA-512" hashValue="ON39YdpmFHfN9f47KpiRvqrKx0V9+erV1CNkpWzYhW/Qyc6aT8rEyCrvauWSYGZK2ia3o7vd3akF07acHAFpOA==" saltValue="yVW9XmDwTqEnmpSGai0KYg==" spinCount="100000" sqref="E8:P8 T8" name="Range1_3_5_3_3"/>
  </protectedRanges>
  <conditionalFormatting sqref="E7">
    <cfRule type="top10" dxfId="915" priority="14" rank="1"/>
  </conditionalFormatting>
  <conditionalFormatting sqref="G7">
    <cfRule type="top10" dxfId="914" priority="13" rank="1"/>
  </conditionalFormatting>
  <conditionalFormatting sqref="I7">
    <cfRule type="top10" dxfId="913" priority="12" rank="1"/>
  </conditionalFormatting>
  <conditionalFormatting sqref="K7">
    <cfRule type="top10" dxfId="912" priority="11" rank="1"/>
  </conditionalFormatting>
  <conditionalFormatting sqref="M7">
    <cfRule type="top10" dxfId="911" priority="10" rank="1"/>
  </conditionalFormatting>
  <conditionalFormatting sqref="O7">
    <cfRule type="top10" dxfId="910" priority="9" rank="1"/>
  </conditionalFormatting>
  <conditionalFormatting sqref="E7:O7">
    <cfRule type="cellIs" dxfId="909" priority="8" operator="greaterThanOrEqual">
      <formula>193</formula>
    </cfRule>
  </conditionalFormatting>
  <conditionalFormatting sqref="E8">
    <cfRule type="top10" dxfId="908" priority="7" rank="1"/>
  </conditionalFormatting>
  <conditionalFormatting sqref="G8">
    <cfRule type="top10" dxfId="907" priority="6" rank="1"/>
  </conditionalFormatting>
  <conditionalFormatting sqref="E8:P8">
    <cfRule type="cellIs" dxfId="906" priority="5" operator="greaterThanOrEqual">
      <formula>200</formula>
    </cfRule>
  </conditionalFormatting>
  <conditionalFormatting sqref="I8">
    <cfRule type="top10" dxfId="905" priority="4" rank="1"/>
  </conditionalFormatting>
  <conditionalFormatting sqref="K8">
    <cfRule type="top10" dxfId="904" priority="3" rank="1"/>
  </conditionalFormatting>
  <conditionalFormatting sqref="M8">
    <cfRule type="top10" dxfId="903" priority="2" rank="1"/>
  </conditionalFormatting>
  <conditionalFormatting sqref="O8">
    <cfRule type="top10" dxfId="902" priority="1" rank="1"/>
  </conditionalFormatting>
  <hyperlinks>
    <hyperlink ref="X1" location="'OLH 2025'!A1" display="Return to Rankings" xr:uid="{DC001840-E4FC-46F6-A862-85B27D1AD9DA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7D660-D176-4A71-9F75-9844897380BE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270</v>
      </c>
      <c r="C2" s="3">
        <v>45934</v>
      </c>
      <c r="D2" s="55" t="s">
        <v>61</v>
      </c>
      <c r="E2" s="5">
        <v>192</v>
      </c>
      <c r="F2" s="17">
        <v>1</v>
      </c>
      <c r="G2" s="5">
        <v>194</v>
      </c>
      <c r="H2" s="17">
        <v>4</v>
      </c>
      <c r="I2" s="5">
        <v>195</v>
      </c>
      <c r="J2" s="17">
        <v>2</v>
      </c>
      <c r="K2" s="5">
        <v>195</v>
      </c>
      <c r="L2" s="17">
        <v>4</v>
      </c>
      <c r="M2" s="5"/>
      <c r="N2" s="17"/>
      <c r="O2" s="5"/>
      <c r="P2" s="17"/>
      <c r="Q2" s="8">
        <v>4</v>
      </c>
      <c r="R2" s="8">
        <v>776</v>
      </c>
      <c r="S2" s="7">
        <v>194</v>
      </c>
      <c r="T2" s="31">
        <v>11</v>
      </c>
      <c r="U2" s="8">
        <v>3</v>
      </c>
      <c r="V2" s="7">
        <v>197</v>
      </c>
    </row>
    <row r="3" spans="1:24">
      <c r="A3" s="57" t="s">
        <v>12</v>
      </c>
      <c r="B3" s="2" t="s">
        <v>270</v>
      </c>
      <c r="C3" s="3">
        <v>45947</v>
      </c>
      <c r="D3" s="55" t="s">
        <v>61</v>
      </c>
      <c r="E3" s="5">
        <v>193</v>
      </c>
      <c r="F3" s="17">
        <v>4</v>
      </c>
      <c r="G3" s="5">
        <v>197.001</v>
      </c>
      <c r="H3" s="17">
        <v>2</v>
      </c>
      <c r="I3" s="5">
        <v>192</v>
      </c>
      <c r="J3" s="17">
        <v>2</v>
      </c>
      <c r="K3" s="5">
        <v>194</v>
      </c>
      <c r="L3" s="17">
        <v>3</v>
      </c>
      <c r="M3" s="5"/>
      <c r="N3" s="17"/>
      <c r="O3" s="5"/>
      <c r="P3" s="17"/>
      <c r="Q3" s="8">
        <v>4</v>
      </c>
      <c r="R3" s="8">
        <v>776.00099999999998</v>
      </c>
      <c r="S3" s="7">
        <v>194.00024999999999</v>
      </c>
      <c r="T3" s="31">
        <v>11</v>
      </c>
      <c r="U3" s="8">
        <v>5</v>
      </c>
      <c r="V3" s="7">
        <v>199.00024999999999</v>
      </c>
    </row>
    <row r="4" spans="1:24">
      <c r="A4" s="57" t="s">
        <v>12</v>
      </c>
      <c r="B4" s="2" t="s">
        <v>270</v>
      </c>
      <c r="C4" s="3">
        <v>45962</v>
      </c>
      <c r="D4" s="55" t="s">
        <v>61</v>
      </c>
      <c r="E4" s="5">
        <v>191</v>
      </c>
      <c r="F4" s="17">
        <v>0</v>
      </c>
      <c r="G4" s="5">
        <v>191</v>
      </c>
      <c r="H4" s="17">
        <v>1</v>
      </c>
      <c r="I4" s="5">
        <v>191</v>
      </c>
      <c r="J4" s="17">
        <v>3</v>
      </c>
      <c r="K4" s="5">
        <v>194</v>
      </c>
      <c r="L4" s="17">
        <v>0</v>
      </c>
      <c r="M4" s="5"/>
      <c r="N4" s="17"/>
      <c r="O4" s="5"/>
      <c r="P4" s="17"/>
      <c r="Q4" s="8">
        <v>4</v>
      </c>
      <c r="R4" s="8">
        <v>767</v>
      </c>
      <c r="S4" s="7">
        <v>191.751</v>
      </c>
      <c r="T4" s="31">
        <v>4</v>
      </c>
      <c r="U4" s="8">
        <v>2</v>
      </c>
      <c r="V4" s="7">
        <v>193.751</v>
      </c>
    </row>
    <row r="6" spans="1:24">
      <c r="Q6" s="27">
        <f>SUM(Q2:Q5)</f>
        <v>12</v>
      </c>
      <c r="R6" s="27">
        <f>SUM(R2:R5)</f>
        <v>2319.0010000000002</v>
      </c>
      <c r="S6" s="28">
        <f>SUM(R6/Q6)</f>
        <v>193.25008333333335</v>
      </c>
      <c r="T6" s="27">
        <f>SUM(T2:T5)</f>
        <v>26</v>
      </c>
      <c r="U6" s="27">
        <f>SUM(U2:U5)</f>
        <v>10</v>
      </c>
      <c r="V6" s="29">
        <f>SUM(S6+U6)</f>
        <v>203.25008333333335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2"/>
    <protectedRange algorithmName="SHA-512" hashValue="ON39YdpmFHfN9f47KpiRvqrKx0V9+erV1CNkpWzYhW/Qyc6aT8rEyCrvauWSYGZK2ia3o7vd3akF07acHAFpOA==" saltValue="yVW9XmDwTqEnmpSGai0KYg==" spinCount="100000" sqref="T3 E3:P3" name="Range1_3_5_3_2"/>
  </protectedRanges>
  <conditionalFormatting sqref="E2">
    <cfRule type="top10" dxfId="1918" priority="16" rank="1"/>
  </conditionalFormatting>
  <conditionalFormatting sqref="G2">
    <cfRule type="top10" dxfId="1917" priority="15" rank="1"/>
  </conditionalFormatting>
  <conditionalFormatting sqref="I2">
    <cfRule type="top10" dxfId="1916" priority="14" rank="1"/>
  </conditionalFormatting>
  <conditionalFormatting sqref="K2">
    <cfRule type="top10" dxfId="1915" priority="13" rank="1"/>
  </conditionalFormatting>
  <conditionalFormatting sqref="M2">
    <cfRule type="top10" dxfId="1914" priority="12" rank="1"/>
  </conditionalFormatting>
  <conditionalFormatting sqref="O2">
    <cfRule type="top10" dxfId="1913" priority="11" rank="1"/>
  </conditionalFormatting>
  <conditionalFormatting sqref="E2:P2">
    <cfRule type="cellIs" dxfId="1912" priority="10" operator="greaterThanOrEqual">
      <formula>200</formula>
    </cfRule>
  </conditionalFormatting>
  <conditionalFormatting sqref="M3:P3">
    <cfRule type="cellIs" dxfId="1911" priority="1" operator="greaterThanOrEqual">
      <formula>200</formula>
    </cfRule>
  </conditionalFormatting>
  <conditionalFormatting sqref="E3">
    <cfRule type="cellIs" dxfId="1910" priority="2" operator="greaterThanOrEqual">
      <formula>200</formula>
    </cfRule>
    <cfRule type="top10" dxfId="1909" priority="3" rank="1"/>
  </conditionalFormatting>
  <conditionalFormatting sqref="G3">
    <cfRule type="cellIs" dxfId="1908" priority="4" operator="greaterThanOrEqual">
      <formula>200</formula>
    </cfRule>
    <cfRule type="top10" dxfId="1907" priority="5" rank="1"/>
  </conditionalFormatting>
  <conditionalFormatting sqref="I3">
    <cfRule type="cellIs" dxfId="1906" priority="6" operator="greaterThanOrEqual">
      <formula>200</formula>
    </cfRule>
    <cfRule type="top10" dxfId="1905" priority="7" rank="1"/>
  </conditionalFormatting>
  <conditionalFormatting sqref="M3">
    <cfRule type="top10" dxfId="1904" priority="8" rank="1"/>
  </conditionalFormatting>
  <conditionalFormatting sqref="O3">
    <cfRule type="top10" dxfId="1903" priority="9" rank="1"/>
  </conditionalFormatting>
  <hyperlinks>
    <hyperlink ref="X1" location="'OLH 2025'!A1" display="Return to Rankings" xr:uid="{6C5B2E6C-3C70-4FED-AC45-C833BC202EB5}"/>
  </hyperlinks>
  <pageMargins left="0.7" right="0.7" top="0.75" bottom="0.75" header="0.3" footer="0.3"/>
  <pageSetup orientation="portrait" horizontalDpi="300" verticalDpi="30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D26CF-DC6F-4924-BE07-DA73C13D34DE}">
  <dimension ref="A1:X10"/>
  <sheetViews>
    <sheetView zoomScale="85" zoomScaleNormal="85"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154</v>
      </c>
      <c r="C2" s="3">
        <v>45781</v>
      </c>
      <c r="D2" s="4" t="s">
        <v>66</v>
      </c>
      <c r="E2" s="5">
        <v>191</v>
      </c>
      <c r="F2" s="17">
        <v>1</v>
      </c>
      <c r="G2" s="5">
        <v>193</v>
      </c>
      <c r="H2" s="17">
        <v>0</v>
      </c>
      <c r="I2" s="5">
        <v>192</v>
      </c>
      <c r="J2" s="17">
        <v>0</v>
      </c>
      <c r="K2" s="5">
        <v>199</v>
      </c>
      <c r="L2" s="17">
        <v>3</v>
      </c>
      <c r="M2" s="5"/>
      <c r="N2" s="17"/>
      <c r="O2" s="5"/>
      <c r="P2" s="17"/>
      <c r="Q2" s="6">
        <v>4</v>
      </c>
      <c r="R2" s="6">
        <v>775</v>
      </c>
      <c r="S2" s="7">
        <v>193.75</v>
      </c>
      <c r="T2" s="31">
        <v>4</v>
      </c>
      <c r="U2" s="8">
        <v>6</v>
      </c>
      <c r="V2" s="9">
        <v>199.75</v>
      </c>
    </row>
    <row r="3" spans="1:24">
      <c r="A3" s="1" t="s">
        <v>12</v>
      </c>
      <c r="B3" s="2" t="s">
        <v>154</v>
      </c>
      <c r="C3" s="3">
        <v>45815</v>
      </c>
      <c r="D3" s="4" t="s">
        <v>66</v>
      </c>
      <c r="E3" s="5">
        <v>196</v>
      </c>
      <c r="F3" s="17">
        <v>1</v>
      </c>
      <c r="G3" s="5">
        <v>194</v>
      </c>
      <c r="H3" s="17">
        <v>2</v>
      </c>
      <c r="I3" s="5">
        <v>193</v>
      </c>
      <c r="J3" s="17">
        <v>3</v>
      </c>
      <c r="K3" s="5">
        <v>197</v>
      </c>
      <c r="L3" s="17">
        <v>0</v>
      </c>
      <c r="M3" s="5">
        <v>197.001</v>
      </c>
      <c r="N3" s="17">
        <v>3</v>
      </c>
      <c r="O3" s="5">
        <v>195.001</v>
      </c>
      <c r="P3" s="17">
        <v>6</v>
      </c>
      <c r="Q3" s="6">
        <v>6</v>
      </c>
      <c r="R3" s="6">
        <v>1172.002</v>
      </c>
      <c r="S3" s="7">
        <v>195.33366666666666</v>
      </c>
      <c r="T3" s="31">
        <v>15</v>
      </c>
      <c r="U3" s="8">
        <v>34</v>
      </c>
      <c r="V3" s="9">
        <v>229.33366666666666</v>
      </c>
    </row>
    <row r="4" spans="1:24">
      <c r="A4" s="1" t="s">
        <v>12</v>
      </c>
      <c r="B4" s="2" t="s">
        <v>154</v>
      </c>
      <c r="C4" s="3">
        <v>45843</v>
      </c>
      <c r="D4" s="4" t="s">
        <v>66</v>
      </c>
      <c r="E4" s="5">
        <v>194</v>
      </c>
      <c r="F4" s="17">
        <v>1</v>
      </c>
      <c r="G4" s="5">
        <v>191</v>
      </c>
      <c r="H4" s="17">
        <v>4</v>
      </c>
      <c r="I4" s="5">
        <v>195</v>
      </c>
      <c r="J4" s="17">
        <v>1</v>
      </c>
      <c r="K4" s="5">
        <v>192</v>
      </c>
      <c r="L4" s="17">
        <v>2</v>
      </c>
      <c r="M4" s="5"/>
      <c r="N4" s="17"/>
      <c r="O4" s="5"/>
      <c r="P4" s="17"/>
      <c r="Q4" s="6">
        <v>4</v>
      </c>
      <c r="R4" s="6">
        <v>772</v>
      </c>
      <c r="S4" s="7">
        <v>193</v>
      </c>
      <c r="T4" s="31">
        <v>8</v>
      </c>
      <c r="U4" s="8">
        <v>13</v>
      </c>
      <c r="V4" s="9">
        <v>206</v>
      </c>
    </row>
    <row r="5" spans="1:24">
      <c r="A5" s="1" t="s">
        <v>12</v>
      </c>
      <c r="B5" s="2" t="s">
        <v>154</v>
      </c>
      <c r="C5" s="3">
        <v>45871</v>
      </c>
      <c r="D5" s="4" t="s">
        <v>66</v>
      </c>
      <c r="E5" s="5">
        <v>193</v>
      </c>
      <c r="F5" s="17">
        <v>0</v>
      </c>
      <c r="G5" s="5">
        <v>193</v>
      </c>
      <c r="H5" s="17">
        <v>0</v>
      </c>
      <c r="I5" s="5">
        <v>193</v>
      </c>
      <c r="J5" s="17">
        <v>1</v>
      </c>
      <c r="K5" s="5">
        <v>196</v>
      </c>
      <c r="L5" s="17">
        <v>3</v>
      </c>
      <c r="M5" s="5"/>
      <c r="N5" s="17"/>
      <c r="O5" s="5"/>
      <c r="P5" s="17"/>
      <c r="Q5" s="6">
        <v>4</v>
      </c>
      <c r="R5" s="6">
        <v>775</v>
      </c>
      <c r="S5" s="7">
        <v>193.75</v>
      </c>
      <c r="T5" s="31">
        <v>4</v>
      </c>
      <c r="U5" s="8">
        <v>11</v>
      </c>
      <c r="V5" s="9">
        <v>204.75</v>
      </c>
    </row>
    <row r="6" spans="1:24">
      <c r="A6" s="1" t="s">
        <v>12</v>
      </c>
      <c r="B6" s="2" t="s">
        <v>154</v>
      </c>
      <c r="C6" s="3">
        <v>45906</v>
      </c>
      <c r="D6" s="4" t="s">
        <v>66</v>
      </c>
      <c r="E6" s="5">
        <v>196</v>
      </c>
      <c r="F6" s="17">
        <v>7</v>
      </c>
      <c r="G6" s="5">
        <v>195</v>
      </c>
      <c r="H6" s="17">
        <v>2</v>
      </c>
      <c r="I6" s="5">
        <v>195</v>
      </c>
      <c r="J6" s="17">
        <v>3</v>
      </c>
      <c r="K6" s="5">
        <v>198</v>
      </c>
      <c r="L6" s="17">
        <v>4</v>
      </c>
      <c r="M6" s="5">
        <v>197</v>
      </c>
      <c r="N6" s="17">
        <v>4</v>
      </c>
      <c r="O6" s="5">
        <v>196</v>
      </c>
      <c r="P6" s="17">
        <v>1</v>
      </c>
      <c r="Q6" s="6">
        <v>6</v>
      </c>
      <c r="R6" s="6">
        <v>1177</v>
      </c>
      <c r="S6" s="7">
        <v>196.16666666666666</v>
      </c>
      <c r="T6" s="31">
        <v>21</v>
      </c>
      <c r="U6" s="8">
        <v>16</v>
      </c>
      <c r="V6" s="9">
        <v>212.16666666666666</v>
      </c>
    </row>
    <row r="7" spans="1:24">
      <c r="A7" s="57" t="s">
        <v>12</v>
      </c>
      <c r="B7" s="2" t="s">
        <v>154</v>
      </c>
      <c r="C7" s="3">
        <v>45934</v>
      </c>
      <c r="D7" s="55" t="s">
        <v>66</v>
      </c>
      <c r="E7" s="5">
        <v>195</v>
      </c>
      <c r="F7" s="17">
        <v>7</v>
      </c>
      <c r="G7" s="5">
        <v>199</v>
      </c>
      <c r="H7" s="17">
        <v>3</v>
      </c>
      <c r="I7" s="5">
        <v>195</v>
      </c>
      <c r="J7" s="17">
        <v>4</v>
      </c>
      <c r="K7" s="5">
        <v>196</v>
      </c>
      <c r="L7" s="17">
        <v>3</v>
      </c>
      <c r="M7" s="5"/>
      <c r="N7" s="17"/>
      <c r="O7" s="5"/>
      <c r="P7" s="17"/>
      <c r="Q7" s="8">
        <v>4</v>
      </c>
      <c r="R7" s="8">
        <v>785</v>
      </c>
      <c r="S7" s="7">
        <v>196.25</v>
      </c>
      <c r="T7" s="31">
        <v>17</v>
      </c>
      <c r="U7" s="8">
        <v>5</v>
      </c>
      <c r="V7" s="7">
        <v>201.25</v>
      </c>
    </row>
    <row r="8" spans="1:24">
      <c r="A8" s="57" t="s">
        <v>12</v>
      </c>
      <c r="B8" s="2" t="s">
        <v>154</v>
      </c>
      <c r="C8" s="3">
        <v>45962</v>
      </c>
      <c r="D8" s="55" t="s">
        <v>66</v>
      </c>
      <c r="E8" s="5">
        <v>196</v>
      </c>
      <c r="F8" s="17">
        <v>2</v>
      </c>
      <c r="G8" s="5">
        <v>196</v>
      </c>
      <c r="H8" s="17">
        <v>3</v>
      </c>
      <c r="I8" s="5">
        <v>197</v>
      </c>
      <c r="J8" s="17">
        <v>3</v>
      </c>
      <c r="K8" s="5">
        <v>196</v>
      </c>
      <c r="L8" s="17">
        <v>3</v>
      </c>
      <c r="M8" s="5"/>
      <c r="N8" s="17"/>
      <c r="O8" s="5"/>
      <c r="P8" s="17"/>
      <c r="Q8" s="8">
        <v>4</v>
      </c>
      <c r="R8" s="8">
        <v>785</v>
      </c>
      <c r="S8" s="7">
        <v>196.25</v>
      </c>
      <c r="T8" s="31">
        <v>11</v>
      </c>
      <c r="U8" s="8">
        <v>13</v>
      </c>
      <c r="V8" s="7">
        <v>209.25</v>
      </c>
    </row>
    <row r="10" spans="1:24">
      <c r="Q10" s="27">
        <f>SUM(Q2:Q9)</f>
        <v>32</v>
      </c>
      <c r="R10" s="27">
        <f>SUM(R2:R9)</f>
        <v>6241.0020000000004</v>
      </c>
      <c r="S10" s="28">
        <f>SUM(R10/Q10)</f>
        <v>195.03131250000001</v>
      </c>
      <c r="T10" s="27">
        <f>SUM(T2:T9)</f>
        <v>80</v>
      </c>
      <c r="U10" s="27">
        <f>SUM(U2:U9)</f>
        <v>98</v>
      </c>
      <c r="V10" s="29">
        <f>SUM(S10+U10)</f>
        <v>293.03131250000001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E6:P6 T6" name="Range1_3_5_4"/>
    <protectedRange algorithmName="SHA-512" hashValue="ON39YdpmFHfN9f47KpiRvqrKx0V9+erV1CNkpWzYhW/Qyc6aT8rEyCrvauWSYGZK2ia3o7vd3akF07acHAFpOA==" saltValue="yVW9XmDwTqEnmpSGai0KYg==" spinCount="100000" sqref="C7" name="Range1_13_1"/>
    <protectedRange algorithmName="SHA-512" hashValue="ON39YdpmFHfN9f47KpiRvqrKx0V9+erV1CNkpWzYhW/Qyc6aT8rEyCrvauWSYGZK2ia3o7vd3akF07acHAFpOA==" saltValue="yVW9XmDwTqEnmpSGai0KYg==" spinCount="100000" sqref="B7" name="Range1_17_1"/>
    <protectedRange algorithmName="SHA-512" hashValue="ON39YdpmFHfN9f47KpiRvqrKx0V9+erV1CNkpWzYhW/Qyc6aT8rEyCrvauWSYGZK2ia3o7vd3akF07acHAFpOA==" saltValue="yVW9XmDwTqEnmpSGai0KYg==" spinCount="100000" sqref="D7" name="Range1_1_7_1"/>
    <protectedRange algorithmName="SHA-512" hashValue="ON39YdpmFHfN9f47KpiRvqrKx0V9+erV1CNkpWzYhW/Qyc6aT8rEyCrvauWSYGZK2ia3o7vd3akF07acHAFpOA==" saltValue="yVW9XmDwTqEnmpSGai0KYg==" spinCount="100000" sqref="T7" name="Range1_3_5_7_1"/>
    <protectedRange algorithmName="SHA-512" hashValue="ON39YdpmFHfN9f47KpiRvqrKx0V9+erV1CNkpWzYhW/Qyc6aT8rEyCrvauWSYGZK2ia3o7vd3akF07acHAFpOA==" saltValue="yVW9XmDwTqEnmpSGai0KYg==" spinCount="100000" sqref="E8:P8 B8:C8" name="Range1_9_2"/>
    <protectedRange algorithmName="SHA-512" hashValue="ON39YdpmFHfN9f47KpiRvqrKx0V9+erV1CNkpWzYhW/Qyc6aT8rEyCrvauWSYGZK2ia3o7vd3akF07acHAFpOA==" saltValue="yVW9XmDwTqEnmpSGai0KYg==" spinCount="100000" sqref="D8" name="Range1_1_6_2"/>
    <protectedRange algorithmName="SHA-512" hashValue="ON39YdpmFHfN9f47KpiRvqrKx0V9+erV1CNkpWzYhW/Qyc6aT8rEyCrvauWSYGZK2ia3o7vd3akF07acHAFpOA==" saltValue="yVW9XmDwTqEnmpSGai0KYg==" spinCount="100000" sqref="T8" name="Range1_3_5_5_2"/>
  </protectedRanges>
  <conditionalFormatting sqref="E6">
    <cfRule type="top10" dxfId="901" priority="21" rank="1"/>
  </conditionalFormatting>
  <conditionalFormatting sqref="E6:P6">
    <cfRule type="cellIs" dxfId="900" priority="19" operator="greaterThanOrEqual">
      <formula>200</formula>
    </cfRule>
  </conditionalFormatting>
  <conditionalFormatting sqref="G6">
    <cfRule type="top10" dxfId="899" priority="20" rank="1"/>
  </conditionalFormatting>
  <conditionalFormatting sqref="I6">
    <cfRule type="top10" dxfId="898" priority="18" rank="1"/>
  </conditionalFormatting>
  <conditionalFormatting sqref="K6">
    <cfRule type="top10" dxfId="897" priority="17" rank="1"/>
  </conditionalFormatting>
  <conditionalFormatting sqref="M6">
    <cfRule type="top10" dxfId="896" priority="16" rank="1"/>
  </conditionalFormatting>
  <conditionalFormatting sqref="O6">
    <cfRule type="top10" dxfId="895" priority="15" rank="1"/>
  </conditionalFormatting>
  <conditionalFormatting sqref="G7">
    <cfRule type="top10" dxfId="894" priority="14" rank="1"/>
  </conditionalFormatting>
  <conditionalFormatting sqref="I7">
    <cfRule type="top10" dxfId="893" priority="13" rank="1"/>
  </conditionalFormatting>
  <conditionalFormatting sqref="E7">
    <cfRule type="top10" dxfId="892" priority="12" rank="1"/>
  </conditionalFormatting>
  <conditionalFormatting sqref="M7">
    <cfRule type="top10" dxfId="891" priority="11" rank="1"/>
  </conditionalFormatting>
  <conditionalFormatting sqref="O7">
    <cfRule type="top10" dxfId="890" priority="10" rank="1"/>
  </conditionalFormatting>
  <conditionalFormatting sqref="E7:O7">
    <cfRule type="cellIs" dxfId="889" priority="9" operator="greaterThanOrEqual">
      <formula>200</formula>
    </cfRule>
  </conditionalFormatting>
  <conditionalFormatting sqref="K7">
    <cfRule type="top10" dxfId="888" priority="8" rank="1"/>
  </conditionalFormatting>
  <conditionalFormatting sqref="E8">
    <cfRule type="top10" dxfId="887" priority="7" rank="1"/>
  </conditionalFormatting>
  <conditionalFormatting sqref="G8">
    <cfRule type="top10" dxfId="886" priority="6" rank="1"/>
  </conditionalFormatting>
  <conditionalFormatting sqref="I8">
    <cfRule type="top10" dxfId="885" priority="5" rank="1"/>
  </conditionalFormatting>
  <conditionalFormatting sqref="K8">
    <cfRule type="top10" dxfId="884" priority="4" rank="1"/>
  </conditionalFormatting>
  <conditionalFormatting sqref="M8">
    <cfRule type="top10" dxfId="883" priority="3" rank="1"/>
  </conditionalFormatting>
  <conditionalFormatting sqref="O8">
    <cfRule type="top10" dxfId="882" priority="2" rank="1"/>
  </conditionalFormatting>
  <conditionalFormatting sqref="E8:P8">
    <cfRule type="cellIs" dxfId="881" priority="1" operator="greaterThanOrEqual">
      <formula>200</formula>
    </cfRule>
  </conditionalFormatting>
  <hyperlinks>
    <hyperlink ref="X1" location="'OLH 2025'!A1" display="Return to Rankings" xr:uid="{531CDF36-D75D-4151-8C50-FDED403CAA9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D8 B8</xm:sqref>
        </x14:dataValidation>
      </x14:dataValidations>
    </ext>
  </extLst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2CCD-8A6E-4930-8520-65D9EEC4A187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78</v>
      </c>
      <c r="C2" s="3">
        <v>45735</v>
      </c>
      <c r="D2" s="4" t="s">
        <v>54</v>
      </c>
      <c r="E2" s="5">
        <v>181</v>
      </c>
      <c r="F2" s="17"/>
      <c r="G2" s="5">
        <v>186</v>
      </c>
      <c r="H2" s="17">
        <v>1</v>
      </c>
      <c r="I2" s="5">
        <v>166</v>
      </c>
      <c r="J2" s="17">
        <v>2</v>
      </c>
      <c r="K2" s="5">
        <v>183</v>
      </c>
      <c r="L2" s="17"/>
      <c r="M2" s="5"/>
      <c r="N2" s="17"/>
      <c r="O2" s="5"/>
      <c r="P2" s="17"/>
      <c r="Q2" s="6">
        <v>4</v>
      </c>
      <c r="R2" s="6">
        <v>716</v>
      </c>
      <c r="S2" s="7">
        <v>179</v>
      </c>
      <c r="T2" s="31">
        <v>3</v>
      </c>
      <c r="U2" s="8">
        <v>5</v>
      </c>
      <c r="V2" s="9">
        <v>184</v>
      </c>
    </row>
    <row r="3" spans="1:24">
      <c r="A3" s="1" t="s">
        <v>12</v>
      </c>
      <c r="B3" s="2" t="s">
        <v>78</v>
      </c>
      <c r="C3" s="3">
        <v>45756</v>
      </c>
      <c r="D3" s="4" t="s">
        <v>54</v>
      </c>
      <c r="E3" s="5">
        <v>196</v>
      </c>
      <c r="F3" s="17">
        <v>2</v>
      </c>
      <c r="G3" s="5">
        <v>198</v>
      </c>
      <c r="H3" s="17">
        <v>3</v>
      </c>
      <c r="I3" s="5">
        <v>197</v>
      </c>
      <c r="J3" s="17">
        <v>3</v>
      </c>
      <c r="K3" s="5">
        <v>197</v>
      </c>
      <c r="L3" s="17">
        <v>1</v>
      </c>
      <c r="M3" s="5"/>
      <c r="N3" s="17"/>
      <c r="O3" s="5"/>
      <c r="P3" s="17"/>
      <c r="Q3" s="6">
        <v>4</v>
      </c>
      <c r="R3" s="6">
        <v>788</v>
      </c>
      <c r="S3" s="7">
        <v>197</v>
      </c>
      <c r="T3" s="31">
        <v>9</v>
      </c>
      <c r="U3" s="8">
        <v>6</v>
      </c>
      <c r="V3" s="9">
        <v>203</v>
      </c>
    </row>
    <row r="4" spans="1:24">
      <c r="A4" s="1" t="s">
        <v>12</v>
      </c>
      <c r="B4" s="2" t="s">
        <v>78</v>
      </c>
      <c r="C4" s="3">
        <v>45763</v>
      </c>
      <c r="D4" s="4" t="s">
        <v>54</v>
      </c>
      <c r="E4" s="5">
        <v>189</v>
      </c>
      <c r="F4" s="17">
        <v>1</v>
      </c>
      <c r="G4" s="5">
        <v>191</v>
      </c>
      <c r="H4" s="17">
        <v>3</v>
      </c>
      <c r="I4" s="5">
        <v>195</v>
      </c>
      <c r="J4" s="17">
        <v>2</v>
      </c>
      <c r="K4" s="5">
        <v>189</v>
      </c>
      <c r="L4" s="17"/>
      <c r="M4" s="5"/>
      <c r="N4" s="17"/>
      <c r="O4" s="5"/>
      <c r="P4" s="17"/>
      <c r="Q4" s="6">
        <v>4</v>
      </c>
      <c r="R4" s="6">
        <v>764</v>
      </c>
      <c r="S4" s="7">
        <v>191</v>
      </c>
      <c r="T4" s="31">
        <v>6</v>
      </c>
      <c r="U4" s="8">
        <v>13</v>
      </c>
      <c r="V4" s="9">
        <v>204</v>
      </c>
    </row>
    <row r="5" spans="1:24">
      <c r="A5" s="1" t="s">
        <v>12</v>
      </c>
      <c r="B5" s="2" t="s">
        <v>78</v>
      </c>
      <c r="C5" s="3">
        <v>45868</v>
      </c>
      <c r="D5" s="4" t="s">
        <v>54</v>
      </c>
      <c r="E5" s="5">
        <v>192</v>
      </c>
      <c r="F5" s="17">
        <v>1</v>
      </c>
      <c r="G5" s="5">
        <v>195</v>
      </c>
      <c r="H5" s="17">
        <v>4</v>
      </c>
      <c r="I5" s="5">
        <v>195</v>
      </c>
      <c r="J5" s="17">
        <v>2</v>
      </c>
      <c r="K5" s="5">
        <v>193</v>
      </c>
      <c r="L5" s="17">
        <v>4</v>
      </c>
      <c r="M5" s="5"/>
      <c r="N5" s="17"/>
      <c r="O5" s="5"/>
      <c r="P5" s="17"/>
      <c r="Q5" s="6">
        <v>4</v>
      </c>
      <c r="R5" s="6">
        <v>775</v>
      </c>
      <c r="S5" s="7">
        <v>193.75</v>
      </c>
      <c r="T5" s="31">
        <v>11</v>
      </c>
      <c r="U5" s="8">
        <v>2</v>
      </c>
      <c r="V5" s="9">
        <v>195.75</v>
      </c>
    </row>
    <row r="6" spans="1:24">
      <c r="A6" s="1" t="s">
        <v>12</v>
      </c>
      <c r="B6" s="2" t="s">
        <v>78</v>
      </c>
      <c r="C6" s="3">
        <v>45875</v>
      </c>
      <c r="D6" s="4" t="s">
        <v>54</v>
      </c>
      <c r="E6" s="5">
        <v>197</v>
      </c>
      <c r="F6" s="17">
        <v>3</v>
      </c>
      <c r="G6" s="5">
        <v>191</v>
      </c>
      <c r="H6" s="17">
        <v>1</v>
      </c>
      <c r="I6" s="5">
        <v>192</v>
      </c>
      <c r="J6" s="17">
        <v>3</v>
      </c>
      <c r="K6" s="5">
        <v>193</v>
      </c>
      <c r="L6" s="17">
        <v>3</v>
      </c>
      <c r="M6" s="5"/>
      <c r="N6" s="17"/>
      <c r="O6" s="5"/>
      <c r="P6" s="17"/>
      <c r="Q6" s="6">
        <v>4</v>
      </c>
      <c r="R6" s="6">
        <v>773</v>
      </c>
      <c r="S6" s="7">
        <v>193.25</v>
      </c>
      <c r="T6" s="31">
        <v>10</v>
      </c>
      <c r="U6" s="8">
        <v>2</v>
      </c>
      <c r="V6" s="9">
        <v>195.25</v>
      </c>
    </row>
    <row r="7" spans="1:24">
      <c r="A7" s="1" t="s">
        <v>12</v>
      </c>
      <c r="B7" s="2" t="s">
        <v>78</v>
      </c>
      <c r="C7" s="3">
        <v>45879</v>
      </c>
      <c r="D7" s="4" t="s">
        <v>54</v>
      </c>
      <c r="E7" s="5">
        <v>192</v>
      </c>
      <c r="F7" s="17">
        <v>4</v>
      </c>
      <c r="G7" s="5">
        <v>186</v>
      </c>
      <c r="H7" s="17">
        <v>1</v>
      </c>
      <c r="I7" s="5">
        <v>194</v>
      </c>
      <c r="J7" s="17">
        <v>4</v>
      </c>
      <c r="K7" s="5">
        <v>190</v>
      </c>
      <c r="L7" s="17">
        <v>1</v>
      </c>
      <c r="M7" s="5">
        <v>186</v>
      </c>
      <c r="N7" s="17">
        <v>1</v>
      </c>
      <c r="O7" s="5">
        <v>190</v>
      </c>
      <c r="P7" s="17">
        <v>2</v>
      </c>
      <c r="Q7" s="6">
        <v>6</v>
      </c>
      <c r="R7" s="6">
        <v>1138</v>
      </c>
      <c r="S7" s="7">
        <v>189.66666666666666</v>
      </c>
      <c r="T7" s="31">
        <v>13</v>
      </c>
      <c r="U7" s="8">
        <v>4</v>
      </c>
      <c r="V7" s="9">
        <v>193.66666666666666</v>
      </c>
    </row>
    <row r="8" spans="1:24">
      <c r="A8" s="1" t="s">
        <v>12</v>
      </c>
      <c r="B8" s="2" t="s">
        <v>78</v>
      </c>
      <c r="C8" s="3">
        <v>45882</v>
      </c>
      <c r="D8" s="4" t="s">
        <v>54</v>
      </c>
      <c r="E8" s="5">
        <v>187</v>
      </c>
      <c r="F8" s="17">
        <v>1</v>
      </c>
      <c r="G8" s="5">
        <v>185</v>
      </c>
      <c r="H8" s="17">
        <v>1</v>
      </c>
      <c r="I8" s="5">
        <v>193</v>
      </c>
      <c r="J8" s="17"/>
      <c r="K8" s="5">
        <v>185</v>
      </c>
      <c r="L8" s="17">
        <v>2</v>
      </c>
      <c r="M8" s="5"/>
      <c r="N8" s="17"/>
      <c r="O8" s="5"/>
      <c r="P8" s="17"/>
      <c r="Q8" s="6">
        <v>4</v>
      </c>
      <c r="R8" s="6">
        <v>750</v>
      </c>
      <c r="S8" s="7">
        <v>187.5</v>
      </c>
      <c r="T8" s="31">
        <v>4</v>
      </c>
      <c r="U8" s="8">
        <v>4</v>
      </c>
      <c r="V8" s="9">
        <v>191.5</v>
      </c>
    </row>
    <row r="9" spans="1:24">
      <c r="A9" s="1" t="s">
        <v>12</v>
      </c>
      <c r="B9" s="2" t="s">
        <v>78</v>
      </c>
      <c r="C9" s="3">
        <v>45907</v>
      </c>
      <c r="D9" s="4" t="s">
        <v>54</v>
      </c>
      <c r="E9" s="5">
        <v>181</v>
      </c>
      <c r="F9" s="17">
        <v>2</v>
      </c>
      <c r="G9" s="5">
        <v>195</v>
      </c>
      <c r="H9" s="17">
        <v>1</v>
      </c>
      <c r="I9" s="5">
        <v>192</v>
      </c>
      <c r="J9" s="17">
        <v>2</v>
      </c>
      <c r="K9" s="5">
        <v>187</v>
      </c>
      <c r="L9" s="17">
        <v>1</v>
      </c>
      <c r="M9" s="5">
        <v>184</v>
      </c>
      <c r="N9" s="17">
        <v>2</v>
      </c>
      <c r="O9" s="5">
        <v>179</v>
      </c>
      <c r="P9" s="17"/>
      <c r="Q9" s="6">
        <v>6</v>
      </c>
      <c r="R9" s="6">
        <v>1118</v>
      </c>
      <c r="S9" s="7">
        <v>186.33333333333334</v>
      </c>
      <c r="T9" s="31">
        <v>8</v>
      </c>
      <c r="U9" s="8">
        <v>4</v>
      </c>
      <c r="V9" s="9">
        <v>190.33333333333334</v>
      </c>
    </row>
    <row r="11" spans="1:24">
      <c r="Q11" s="27">
        <f>SUM(Q2:Q10)</f>
        <v>36</v>
      </c>
      <c r="R11" s="27">
        <f>SUM(R2:R10)</f>
        <v>6822</v>
      </c>
      <c r="S11" s="28">
        <f>SUM(R11/Q11)</f>
        <v>189.5</v>
      </c>
      <c r="T11" s="27">
        <f>SUM(T2:T10)</f>
        <v>64</v>
      </c>
      <c r="U11" s="27">
        <f>SUM(U2:U10)</f>
        <v>40</v>
      </c>
      <c r="V11" s="29">
        <f>SUM(S11+U11)</f>
        <v>229.5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9:C9" name="Range1_4"/>
    <protectedRange algorithmName="SHA-512" hashValue="ON39YdpmFHfN9f47KpiRvqrKx0V9+erV1CNkpWzYhW/Qyc6aT8rEyCrvauWSYGZK2ia3o7vd3akF07acHAFpOA==" saltValue="yVW9XmDwTqEnmpSGai0KYg==" spinCount="100000" sqref="D9" name="Range1_1_4"/>
    <protectedRange algorithmName="SHA-512" hashValue="ON39YdpmFHfN9f47KpiRvqrKx0V9+erV1CNkpWzYhW/Qyc6aT8rEyCrvauWSYGZK2ia3o7vd3akF07acHAFpOA==" saltValue="yVW9XmDwTqEnmpSGai0KYg==" spinCount="100000" sqref="T9 E9:P9" name="Range1_3_5_4"/>
  </protectedRanges>
  <conditionalFormatting sqref="E9">
    <cfRule type="top10" dxfId="880" priority="7" rank="1"/>
  </conditionalFormatting>
  <conditionalFormatting sqref="E9:P9">
    <cfRule type="cellIs" dxfId="879" priority="5" operator="greaterThanOrEqual">
      <formula>200</formula>
    </cfRule>
  </conditionalFormatting>
  <conditionalFormatting sqref="G9">
    <cfRule type="top10" dxfId="878" priority="6" rank="1"/>
  </conditionalFormatting>
  <conditionalFormatting sqref="I9">
    <cfRule type="top10" dxfId="877" priority="4" rank="1"/>
  </conditionalFormatting>
  <conditionalFormatting sqref="K9">
    <cfRule type="top10" dxfId="876" priority="3" rank="1"/>
  </conditionalFormatting>
  <conditionalFormatting sqref="M9">
    <cfRule type="top10" dxfId="875" priority="2" rank="1"/>
  </conditionalFormatting>
  <conditionalFormatting sqref="O9">
    <cfRule type="top10" dxfId="874" priority="1" rank="1"/>
  </conditionalFormatting>
  <hyperlinks>
    <hyperlink ref="X1" location="'OLH 2025'!A1" display="Return to Rankings" xr:uid="{1DA04582-FD77-4981-A073-95CD967815F9}"/>
  </hyperlinks>
  <pageMargins left="0.7" right="0.7" top="0.75" bottom="0.75" header="0.3" footer="0.3"/>
  <pageSetup orientation="portrait" horizontalDpi="300" verticalDpi="300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8120A-2E92-4C96-8B65-D747DC3FB17A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204</v>
      </c>
      <c r="C2" s="3">
        <v>45836</v>
      </c>
      <c r="D2" s="4" t="s">
        <v>92</v>
      </c>
      <c r="E2" s="5">
        <v>197</v>
      </c>
      <c r="F2" s="17">
        <v>1</v>
      </c>
      <c r="G2" s="5">
        <v>199</v>
      </c>
      <c r="H2" s="17">
        <v>3</v>
      </c>
      <c r="I2" s="5">
        <v>198.01</v>
      </c>
      <c r="J2" s="17">
        <v>3</v>
      </c>
      <c r="K2" s="5">
        <v>196</v>
      </c>
      <c r="L2" s="17">
        <v>3</v>
      </c>
      <c r="M2" s="5"/>
      <c r="N2" s="17"/>
      <c r="O2" s="5"/>
      <c r="P2" s="17"/>
      <c r="Q2" s="6">
        <v>4</v>
      </c>
      <c r="R2" s="6">
        <v>790.01</v>
      </c>
      <c r="S2" s="7">
        <v>197.5025</v>
      </c>
      <c r="T2" s="31">
        <v>10</v>
      </c>
      <c r="U2" s="8">
        <v>7</v>
      </c>
      <c r="V2" s="9">
        <v>204.5025</v>
      </c>
    </row>
    <row r="4" spans="1:24">
      <c r="Q4" s="27">
        <f>SUM(Q2:Q3)</f>
        <v>4</v>
      </c>
      <c r="R4" s="27">
        <f>SUM(R2:R3)</f>
        <v>790.01</v>
      </c>
      <c r="S4" s="28">
        <f>SUM(R4/Q4)</f>
        <v>197.5025</v>
      </c>
      <c r="T4" s="27">
        <f>SUM(T2:T3)</f>
        <v>10</v>
      </c>
      <c r="U4" s="27">
        <f>SUM(U2:U3)</f>
        <v>7</v>
      </c>
      <c r="V4" s="29">
        <f>SUM(S4+U4)</f>
        <v>204.5025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137D36F9-362E-4B97-88E6-1E8C44E6A97C}"/>
  </hyperlinks>
  <pageMargins left="0.7" right="0.7" top="0.75" bottom="0.75" header="0.3" footer="0.3"/>
  <pageSetup orientation="portrait" horizontalDpi="300" verticalDpi="300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1A9E-0E0A-418C-B078-9E9DDCF71AEA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142</v>
      </c>
      <c r="C2" s="3">
        <v>45776</v>
      </c>
      <c r="D2" s="4" t="s">
        <v>52</v>
      </c>
      <c r="E2" s="5">
        <v>192</v>
      </c>
      <c r="F2" s="17">
        <v>4</v>
      </c>
      <c r="G2" s="5">
        <v>190</v>
      </c>
      <c r="H2" s="17">
        <v>2</v>
      </c>
      <c r="I2" s="5">
        <v>189</v>
      </c>
      <c r="J2" s="17">
        <v>3</v>
      </c>
      <c r="K2" s="5">
        <v>190</v>
      </c>
      <c r="L2" s="17">
        <v>4</v>
      </c>
      <c r="M2" s="5"/>
      <c r="N2" s="17"/>
      <c r="O2" s="5"/>
      <c r="P2" s="17"/>
      <c r="Q2" s="6">
        <v>4</v>
      </c>
      <c r="R2" s="6">
        <v>761</v>
      </c>
      <c r="S2" s="7">
        <v>190.25</v>
      </c>
      <c r="T2" s="18">
        <v>13</v>
      </c>
      <c r="U2" s="8">
        <v>2</v>
      </c>
      <c r="V2" s="9">
        <v>192.25</v>
      </c>
    </row>
    <row r="3" spans="1:24">
      <c r="A3" s="1" t="s">
        <v>12</v>
      </c>
      <c r="B3" s="2" t="s">
        <v>142</v>
      </c>
      <c r="C3" s="3">
        <v>45851</v>
      </c>
      <c r="D3" s="4" t="s">
        <v>52</v>
      </c>
      <c r="E3" s="5">
        <v>190</v>
      </c>
      <c r="F3" s="17">
        <v>2</v>
      </c>
      <c r="G3" s="5">
        <v>191</v>
      </c>
      <c r="H3" s="17">
        <v>0</v>
      </c>
      <c r="I3" s="5">
        <v>190</v>
      </c>
      <c r="J3" s="17">
        <v>3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762</v>
      </c>
      <c r="S3" s="7">
        <v>190.5</v>
      </c>
      <c r="T3" s="18">
        <v>6</v>
      </c>
      <c r="U3" s="8">
        <v>2</v>
      </c>
      <c r="V3" s="9">
        <v>192.5</v>
      </c>
    </row>
    <row r="4" spans="1:24">
      <c r="A4" s="1" t="s">
        <v>12</v>
      </c>
      <c r="B4" s="2" t="s">
        <v>142</v>
      </c>
      <c r="C4" s="3">
        <v>45895</v>
      </c>
      <c r="D4" s="4" t="s">
        <v>52</v>
      </c>
      <c r="E4" s="5">
        <v>191</v>
      </c>
      <c r="F4" s="17">
        <v>1</v>
      </c>
      <c r="G4" s="5">
        <v>184</v>
      </c>
      <c r="H4" s="17">
        <v>1</v>
      </c>
      <c r="I4" s="5">
        <v>194</v>
      </c>
      <c r="J4" s="17">
        <v>3</v>
      </c>
      <c r="K4" s="5">
        <v>192</v>
      </c>
      <c r="L4" s="17">
        <v>2</v>
      </c>
      <c r="M4" s="5"/>
      <c r="N4" s="17"/>
      <c r="O4" s="5"/>
      <c r="P4" s="17"/>
      <c r="Q4" s="6">
        <v>4</v>
      </c>
      <c r="R4" s="6">
        <v>761</v>
      </c>
      <c r="S4" s="7">
        <v>190.25</v>
      </c>
      <c r="T4" s="18">
        <v>7</v>
      </c>
      <c r="U4" s="8">
        <v>3</v>
      </c>
      <c r="V4" s="9">
        <v>193.25</v>
      </c>
    </row>
    <row r="6" spans="1:24">
      <c r="Q6" s="27">
        <f>SUM(Q2:Q5)</f>
        <v>12</v>
      </c>
      <c r="R6" s="27">
        <f>SUM(R2:R5)</f>
        <v>2284</v>
      </c>
      <c r="S6" s="28">
        <f>SUM(R6/Q6)</f>
        <v>190.33333333333334</v>
      </c>
      <c r="T6" s="27">
        <f>SUM(T2:T5)</f>
        <v>26</v>
      </c>
      <c r="U6" s="27">
        <f>SUM(U2:U5)</f>
        <v>7</v>
      </c>
      <c r="V6" s="29">
        <f>SUM(S6+U6)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3:C3" name="Range1_8"/>
    <protectedRange sqref="D3" name="Range1_1_17"/>
    <protectedRange sqref="E3:P3 T3" name="Range1_3_5_15"/>
  </protectedRanges>
  <hyperlinks>
    <hyperlink ref="X1" location="'OLH 2025'!A1" display="Return to Rankings" xr:uid="{40478760-2D65-470A-9687-C919077E7B29}"/>
  </hyperlinks>
  <pageMargins left="0.7" right="0.7" top="0.75" bottom="0.75" header="0.3" footer="0.3"/>
  <pageSetup orientation="portrait" horizontalDpi="300" verticalDpi="30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A4F85-B9B7-418E-9123-B3F65268E767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233</v>
      </c>
      <c r="C2" s="3">
        <v>45879</v>
      </c>
      <c r="D2" s="4" t="s">
        <v>54</v>
      </c>
      <c r="E2" s="5">
        <v>195</v>
      </c>
      <c r="F2" s="17">
        <v>2</v>
      </c>
      <c r="G2" s="5">
        <v>196</v>
      </c>
      <c r="H2" s="17">
        <v>1</v>
      </c>
      <c r="I2" s="5">
        <v>192</v>
      </c>
      <c r="J2" s="17">
        <v>2</v>
      </c>
      <c r="K2" s="5">
        <v>195</v>
      </c>
      <c r="L2" s="17">
        <v>5</v>
      </c>
      <c r="M2" s="5">
        <v>190</v>
      </c>
      <c r="N2" s="17">
        <v>1</v>
      </c>
      <c r="O2" s="5">
        <v>196</v>
      </c>
      <c r="P2" s="17">
        <v>3</v>
      </c>
      <c r="Q2" s="6">
        <v>6</v>
      </c>
      <c r="R2" s="6">
        <v>1164</v>
      </c>
      <c r="S2" s="7">
        <v>194</v>
      </c>
      <c r="T2" s="31">
        <v>14</v>
      </c>
      <c r="U2" s="8">
        <v>4</v>
      </c>
      <c r="V2" s="9">
        <v>198</v>
      </c>
    </row>
    <row r="3" spans="1:24">
      <c r="A3" s="1" t="s">
        <v>12</v>
      </c>
      <c r="B3" s="2" t="s">
        <v>233</v>
      </c>
      <c r="C3" s="3">
        <v>45899</v>
      </c>
      <c r="D3" s="4" t="s">
        <v>246</v>
      </c>
      <c r="E3" s="5">
        <v>197</v>
      </c>
      <c r="F3" s="17">
        <v>2</v>
      </c>
      <c r="G3" s="5">
        <v>198.001</v>
      </c>
      <c r="H3" s="17">
        <v>3</v>
      </c>
      <c r="I3" s="5">
        <v>196</v>
      </c>
      <c r="J3" s="17">
        <v>1</v>
      </c>
      <c r="K3" s="5">
        <v>197</v>
      </c>
      <c r="L3" s="17">
        <v>0</v>
      </c>
      <c r="M3" s="5">
        <v>195</v>
      </c>
      <c r="N3" s="17">
        <v>4</v>
      </c>
      <c r="O3" s="5">
        <v>191</v>
      </c>
      <c r="P3" s="17">
        <v>0</v>
      </c>
      <c r="Q3" s="6">
        <v>6</v>
      </c>
      <c r="R3" s="6">
        <v>1174.001</v>
      </c>
      <c r="S3" s="7">
        <v>195.66683333333333</v>
      </c>
      <c r="T3" s="31">
        <v>10</v>
      </c>
      <c r="U3" s="8">
        <v>4</v>
      </c>
      <c r="V3" s="9">
        <v>199.66683333333333</v>
      </c>
    </row>
    <row r="4" spans="1:24">
      <c r="A4" s="57" t="s">
        <v>12</v>
      </c>
      <c r="B4" s="2" t="s">
        <v>233</v>
      </c>
      <c r="C4" s="3">
        <v>45920</v>
      </c>
      <c r="D4" s="55" t="s">
        <v>54</v>
      </c>
      <c r="E4" s="5">
        <v>196</v>
      </c>
      <c r="F4" s="17">
        <v>2</v>
      </c>
      <c r="G4" s="5">
        <v>194</v>
      </c>
      <c r="H4" s="17">
        <v>1</v>
      </c>
      <c r="I4" s="5">
        <v>192</v>
      </c>
      <c r="J4" s="17">
        <v>2</v>
      </c>
      <c r="K4" s="5">
        <v>194</v>
      </c>
      <c r="L4" s="17">
        <v>2</v>
      </c>
      <c r="M4" s="5"/>
      <c r="N4" s="17"/>
      <c r="O4" s="5"/>
      <c r="P4" s="17"/>
      <c r="Q4" s="8">
        <v>4</v>
      </c>
      <c r="R4" s="8">
        <v>776</v>
      </c>
      <c r="S4" s="7">
        <v>194</v>
      </c>
      <c r="T4" s="31">
        <v>7</v>
      </c>
      <c r="U4" s="8">
        <v>2</v>
      </c>
      <c r="V4" s="7">
        <v>196</v>
      </c>
    </row>
    <row r="6" spans="1:24">
      <c r="Q6" s="27">
        <f>SUM(Q2:Q5)</f>
        <v>16</v>
      </c>
      <c r="R6" s="27">
        <f>SUM(R2:R5)</f>
        <v>3114.0010000000002</v>
      </c>
      <c r="S6" s="28">
        <f>SUM(R6/Q6)</f>
        <v>194.62506250000001</v>
      </c>
      <c r="T6" s="27">
        <f>SUM(T2:T5)</f>
        <v>31</v>
      </c>
      <c r="U6" s="27">
        <f>SUM(U2:U5)</f>
        <v>10</v>
      </c>
      <c r="V6" s="29">
        <f>SUM(S6+U6)</f>
        <v>204.62506250000001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:P3 T3" name="Range1_3_5_4"/>
    <protectedRange algorithmName="SHA-512" hashValue="ON39YdpmFHfN9f47KpiRvqrKx0V9+erV1CNkpWzYhW/Qyc6aT8rEyCrvauWSYGZK2ia3o7vd3akF07acHAFpOA==" saltValue="yVW9XmDwTqEnmpSGai0KYg==" spinCount="100000" sqref="B4:C4" name="Range1_3_1"/>
    <protectedRange algorithmName="SHA-512" hashValue="ON39YdpmFHfN9f47KpiRvqrKx0V9+erV1CNkpWzYhW/Qyc6aT8rEyCrvauWSYGZK2ia3o7vd3akF07acHAFpOA==" saltValue="yVW9XmDwTqEnmpSGai0KYg==" spinCount="100000" sqref="D4" name="Range1_1_3_5"/>
    <protectedRange algorithmName="SHA-512" hashValue="ON39YdpmFHfN9f47KpiRvqrKx0V9+erV1CNkpWzYhW/Qyc6aT8rEyCrvauWSYGZK2ia3o7vd3akF07acHAFpOA==" saltValue="yVW9XmDwTqEnmpSGai0KYg==" spinCount="100000" sqref="E4:P4 T4" name="Range1_3_5_3_5"/>
  </protectedRanges>
  <conditionalFormatting sqref="E3">
    <cfRule type="top10" dxfId="873" priority="14" rank="1"/>
  </conditionalFormatting>
  <conditionalFormatting sqref="E3:P3">
    <cfRule type="cellIs" dxfId="872" priority="12" operator="greaterThanOrEqual">
      <formula>200</formula>
    </cfRule>
  </conditionalFormatting>
  <conditionalFormatting sqref="G3">
    <cfRule type="top10" dxfId="871" priority="13" rank="1"/>
  </conditionalFormatting>
  <conditionalFormatting sqref="I3">
    <cfRule type="top10" dxfId="870" priority="11" rank="1"/>
  </conditionalFormatting>
  <conditionalFormatting sqref="K3">
    <cfRule type="top10" dxfId="869" priority="10" rank="1"/>
  </conditionalFormatting>
  <conditionalFormatting sqref="M3">
    <cfRule type="top10" dxfId="868" priority="9" rank="1"/>
  </conditionalFormatting>
  <conditionalFormatting sqref="O3">
    <cfRule type="top10" dxfId="867" priority="8" rank="1"/>
  </conditionalFormatting>
  <conditionalFormatting sqref="E4">
    <cfRule type="top10" dxfId="866" priority="7" rank="1"/>
  </conditionalFormatting>
  <conditionalFormatting sqref="G4">
    <cfRule type="top10" dxfId="865" priority="6" rank="1"/>
  </conditionalFormatting>
  <conditionalFormatting sqref="E4:P4">
    <cfRule type="cellIs" dxfId="864" priority="5" operator="greaterThanOrEqual">
      <formula>200</formula>
    </cfRule>
  </conditionalFormatting>
  <conditionalFormatting sqref="I4">
    <cfRule type="top10" dxfId="863" priority="4" rank="1"/>
  </conditionalFormatting>
  <conditionalFormatting sqref="K4">
    <cfRule type="top10" dxfId="862" priority="3" rank="1"/>
  </conditionalFormatting>
  <conditionalFormatting sqref="M4">
    <cfRule type="top10" dxfId="861" priority="2" rank="1"/>
  </conditionalFormatting>
  <conditionalFormatting sqref="O4">
    <cfRule type="top10" dxfId="860" priority="1" rank="1"/>
  </conditionalFormatting>
  <hyperlinks>
    <hyperlink ref="X1" location="'OLH 2025'!A1" display="Return to Rankings" xr:uid="{D3BD4B66-EA00-4153-8579-D323177C15A7}"/>
  </hyperlinks>
  <pageMargins left="0.7" right="0.7" top="0.75" bottom="0.75" header="0.3" footer="0.3"/>
  <pageSetup orientation="portrait" horizontalDpi="300" verticalDpi="300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D3123-745D-47B9-B1A3-1C3FEDFE5495}">
  <dimension ref="A1:X19"/>
  <sheetViews>
    <sheetView workbookViewId="0">
      <selection activeCell="A17" sqref="A17:V1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100</v>
      </c>
      <c r="C2" s="3">
        <v>45752</v>
      </c>
      <c r="D2" s="4" t="s">
        <v>61</v>
      </c>
      <c r="E2" s="5">
        <v>194</v>
      </c>
      <c r="F2" s="17">
        <v>2</v>
      </c>
      <c r="G2" s="5">
        <v>195</v>
      </c>
      <c r="H2" s="17">
        <v>1</v>
      </c>
      <c r="I2" s="5">
        <v>194</v>
      </c>
      <c r="J2" s="17">
        <v>2</v>
      </c>
      <c r="K2" s="5">
        <v>195</v>
      </c>
      <c r="L2" s="17">
        <v>2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7</v>
      </c>
      <c r="U2" s="8">
        <v>4</v>
      </c>
      <c r="V2" s="9">
        <v>198.5</v>
      </c>
    </row>
    <row r="3" spans="1:24">
      <c r="A3" s="1" t="s">
        <v>12</v>
      </c>
      <c r="B3" s="2" t="s">
        <v>100</v>
      </c>
      <c r="C3" s="3">
        <v>45765</v>
      </c>
      <c r="D3" s="4" t="s">
        <v>61</v>
      </c>
      <c r="E3" s="5">
        <v>182</v>
      </c>
      <c r="F3" s="17">
        <v>1</v>
      </c>
      <c r="G3" s="5">
        <v>189</v>
      </c>
      <c r="H3" s="17">
        <v>2</v>
      </c>
      <c r="I3" s="5">
        <v>191</v>
      </c>
      <c r="J3" s="17">
        <v>1</v>
      </c>
      <c r="K3" s="5">
        <v>184</v>
      </c>
      <c r="L3" s="17">
        <v>3</v>
      </c>
      <c r="M3" s="5"/>
      <c r="N3" s="17"/>
      <c r="O3" s="5"/>
      <c r="P3" s="17"/>
      <c r="Q3" s="6">
        <v>4</v>
      </c>
      <c r="R3" s="6">
        <v>746</v>
      </c>
      <c r="S3" s="7">
        <v>186.5</v>
      </c>
      <c r="T3" s="31">
        <v>7</v>
      </c>
      <c r="U3" s="8">
        <v>6</v>
      </c>
      <c r="V3" s="9">
        <v>192.5</v>
      </c>
    </row>
    <row r="4" spans="1:24">
      <c r="A4" s="1" t="s">
        <v>12</v>
      </c>
      <c r="B4" s="2" t="s">
        <v>100</v>
      </c>
      <c r="C4" s="3">
        <v>45780</v>
      </c>
      <c r="D4" s="4" t="s">
        <v>61</v>
      </c>
      <c r="E4" s="5">
        <v>193</v>
      </c>
      <c r="F4" s="17">
        <v>3</v>
      </c>
      <c r="G4" s="5">
        <v>198.001</v>
      </c>
      <c r="H4" s="17">
        <v>4</v>
      </c>
      <c r="I4" s="5">
        <v>195</v>
      </c>
      <c r="J4" s="17">
        <v>2</v>
      </c>
      <c r="K4" s="5">
        <v>198</v>
      </c>
      <c r="L4" s="17">
        <v>2</v>
      </c>
      <c r="M4" s="5"/>
      <c r="N4" s="17"/>
      <c r="O4" s="5"/>
      <c r="P4" s="17"/>
      <c r="Q4" s="6">
        <v>4</v>
      </c>
      <c r="R4" s="6">
        <v>784.00099999999998</v>
      </c>
      <c r="S4" s="7">
        <v>196.00024999999999</v>
      </c>
      <c r="T4" s="31">
        <v>11</v>
      </c>
      <c r="U4" s="8">
        <v>9</v>
      </c>
      <c r="V4" s="9">
        <v>205.00024999999999</v>
      </c>
    </row>
    <row r="5" spans="1:24">
      <c r="A5" s="44" t="s">
        <v>12</v>
      </c>
      <c r="B5" s="2" t="s">
        <v>100</v>
      </c>
      <c r="C5" s="3">
        <v>45793</v>
      </c>
      <c r="D5" s="4" t="s">
        <v>61</v>
      </c>
      <c r="E5" s="5">
        <v>196</v>
      </c>
      <c r="F5" s="17">
        <v>4</v>
      </c>
      <c r="G5" s="5">
        <v>197</v>
      </c>
      <c r="H5" s="17">
        <v>4</v>
      </c>
      <c r="I5" s="5">
        <v>194</v>
      </c>
      <c r="J5" s="17">
        <v>3</v>
      </c>
      <c r="K5" s="5">
        <v>197</v>
      </c>
      <c r="L5" s="17">
        <v>2</v>
      </c>
      <c r="M5" s="5"/>
      <c r="N5" s="17"/>
      <c r="O5" s="5"/>
      <c r="P5" s="17"/>
      <c r="Q5" s="6">
        <v>4</v>
      </c>
      <c r="R5" s="6">
        <v>784</v>
      </c>
      <c r="S5" s="7">
        <v>196</v>
      </c>
      <c r="T5" s="31">
        <v>13</v>
      </c>
      <c r="U5" s="8">
        <v>11</v>
      </c>
      <c r="V5" s="9">
        <v>207</v>
      </c>
    </row>
    <row r="6" spans="1:24">
      <c r="A6" s="1" t="s">
        <v>12</v>
      </c>
      <c r="B6" s="2" t="s">
        <v>100</v>
      </c>
      <c r="C6" s="3">
        <v>45828</v>
      </c>
      <c r="D6" s="4" t="s">
        <v>61</v>
      </c>
      <c r="E6" s="5">
        <v>198</v>
      </c>
      <c r="F6" s="17">
        <v>1</v>
      </c>
      <c r="G6" s="5">
        <v>197</v>
      </c>
      <c r="H6" s="17">
        <v>3</v>
      </c>
      <c r="I6" s="5">
        <v>195</v>
      </c>
      <c r="J6" s="17">
        <v>5</v>
      </c>
      <c r="K6" s="5">
        <v>195</v>
      </c>
      <c r="L6" s="17">
        <v>0</v>
      </c>
      <c r="M6" s="5"/>
      <c r="N6" s="17"/>
      <c r="O6" s="5"/>
      <c r="P6" s="17"/>
      <c r="Q6" s="6">
        <v>4</v>
      </c>
      <c r="R6" s="6">
        <v>785</v>
      </c>
      <c r="S6" s="7">
        <v>196.25</v>
      </c>
      <c r="T6" s="31">
        <v>9</v>
      </c>
      <c r="U6" s="8">
        <v>6</v>
      </c>
      <c r="V6" s="9">
        <v>202.25</v>
      </c>
    </row>
    <row r="7" spans="1:24">
      <c r="A7" s="1" t="s">
        <v>12</v>
      </c>
      <c r="B7" s="2" t="s">
        <v>100</v>
      </c>
      <c r="C7" s="3">
        <v>45850</v>
      </c>
      <c r="D7" s="4" t="s">
        <v>61</v>
      </c>
      <c r="E7" s="5">
        <v>198</v>
      </c>
      <c r="F7" s="17">
        <v>1</v>
      </c>
      <c r="G7" s="5">
        <v>195</v>
      </c>
      <c r="H7" s="17">
        <v>4</v>
      </c>
      <c r="I7" s="5">
        <v>194</v>
      </c>
      <c r="J7" s="17">
        <v>2</v>
      </c>
      <c r="K7" s="5">
        <v>194.001</v>
      </c>
      <c r="L7" s="17">
        <v>2</v>
      </c>
      <c r="M7" s="5"/>
      <c r="N7" s="17"/>
      <c r="O7" s="5"/>
      <c r="P7" s="17"/>
      <c r="Q7" s="6">
        <v>4</v>
      </c>
      <c r="R7" s="6">
        <v>781.00099999999998</v>
      </c>
      <c r="S7" s="7">
        <v>195.25024999999999</v>
      </c>
      <c r="T7" s="31">
        <v>9</v>
      </c>
      <c r="U7" s="8">
        <v>11</v>
      </c>
      <c r="V7" s="9">
        <v>206.25024999999999</v>
      </c>
    </row>
    <row r="8" spans="1:24">
      <c r="A8" s="1" t="s">
        <v>12</v>
      </c>
      <c r="B8" s="2" t="s">
        <v>100</v>
      </c>
      <c r="C8" s="3">
        <v>45856</v>
      </c>
      <c r="D8" s="4" t="s">
        <v>61</v>
      </c>
      <c r="E8" s="5">
        <v>197</v>
      </c>
      <c r="F8" s="17">
        <v>1</v>
      </c>
      <c r="G8" s="5">
        <v>191</v>
      </c>
      <c r="H8" s="17">
        <v>2</v>
      </c>
      <c r="I8" s="5">
        <v>196</v>
      </c>
      <c r="J8" s="17">
        <v>5</v>
      </c>
      <c r="K8" s="5">
        <v>198</v>
      </c>
      <c r="L8" s="17">
        <v>6</v>
      </c>
      <c r="M8" s="5"/>
      <c r="N8" s="17"/>
      <c r="O8" s="5"/>
      <c r="P8" s="17"/>
      <c r="Q8" s="6">
        <v>4</v>
      </c>
      <c r="R8" s="6">
        <v>782</v>
      </c>
      <c r="S8" s="7">
        <v>195.5</v>
      </c>
      <c r="T8" s="31">
        <v>14</v>
      </c>
      <c r="U8" s="8">
        <v>5</v>
      </c>
      <c r="V8" s="9">
        <v>200.5</v>
      </c>
    </row>
    <row r="9" spans="1:24">
      <c r="A9" s="1" t="s">
        <v>12</v>
      </c>
      <c r="B9" s="2" t="s">
        <v>100</v>
      </c>
      <c r="C9" s="3">
        <v>45871</v>
      </c>
      <c r="D9" s="4" t="s">
        <v>61</v>
      </c>
      <c r="E9" s="5">
        <v>196.001</v>
      </c>
      <c r="F9" s="17">
        <v>3</v>
      </c>
      <c r="G9" s="5">
        <v>199.001</v>
      </c>
      <c r="H9" s="17">
        <v>3</v>
      </c>
      <c r="I9" s="5">
        <v>196.001</v>
      </c>
      <c r="J9" s="17">
        <v>3</v>
      </c>
      <c r="K9" s="5">
        <v>198.001</v>
      </c>
      <c r="L9" s="17">
        <v>3</v>
      </c>
      <c r="M9" s="5"/>
      <c r="N9" s="17"/>
      <c r="O9" s="5"/>
      <c r="P9" s="17"/>
      <c r="Q9" s="6">
        <v>4</v>
      </c>
      <c r="R9" s="6">
        <v>789.00400000000002</v>
      </c>
      <c r="S9" s="7">
        <v>197.251</v>
      </c>
      <c r="T9" s="31">
        <v>12</v>
      </c>
      <c r="U9" s="8">
        <v>5</v>
      </c>
      <c r="V9" s="9">
        <v>202.251</v>
      </c>
    </row>
    <row r="10" spans="1:24">
      <c r="A10" s="1" t="s">
        <v>12</v>
      </c>
      <c r="B10" s="2" t="s">
        <v>100</v>
      </c>
      <c r="C10" s="3">
        <v>45892</v>
      </c>
      <c r="D10" s="4" t="s">
        <v>61</v>
      </c>
      <c r="E10" s="5">
        <v>199</v>
      </c>
      <c r="F10" s="17">
        <v>2</v>
      </c>
      <c r="G10" s="5">
        <v>193</v>
      </c>
      <c r="H10" s="17">
        <v>0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392</v>
      </c>
      <c r="S10" s="7">
        <v>196</v>
      </c>
      <c r="T10" s="31">
        <v>2</v>
      </c>
      <c r="U10" s="8">
        <v>4</v>
      </c>
      <c r="V10" s="9">
        <v>200</v>
      </c>
    </row>
    <row r="11" spans="1:24">
      <c r="A11" s="1" t="s">
        <v>12</v>
      </c>
      <c r="B11" s="2" t="s">
        <v>100</v>
      </c>
      <c r="C11" s="3">
        <v>45897</v>
      </c>
      <c r="D11" s="4" t="s">
        <v>246</v>
      </c>
      <c r="E11" s="5">
        <v>191</v>
      </c>
      <c r="F11" s="17">
        <v>2</v>
      </c>
      <c r="G11" s="5">
        <v>196</v>
      </c>
      <c r="H11" s="17">
        <v>3</v>
      </c>
      <c r="I11" s="5">
        <v>196</v>
      </c>
      <c r="J11" s="17">
        <v>0</v>
      </c>
      <c r="K11" s="5"/>
      <c r="L11" s="17"/>
      <c r="M11" s="5"/>
      <c r="N11" s="17"/>
      <c r="O11" s="5"/>
      <c r="P11" s="17"/>
      <c r="Q11" s="6">
        <v>3</v>
      </c>
      <c r="R11" s="6">
        <v>583</v>
      </c>
      <c r="S11" s="7">
        <v>194.33333333333334</v>
      </c>
      <c r="T11" s="31">
        <v>5</v>
      </c>
      <c r="U11" s="8">
        <v>2</v>
      </c>
      <c r="V11" s="9">
        <v>196.33333333333334</v>
      </c>
    </row>
    <row r="12" spans="1:24">
      <c r="A12" s="1" t="s">
        <v>12</v>
      </c>
      <c r="B12" s="2" t="s">
        <v>100</v>
      </c>
      <c r="C12" s="3">
        <v>45899</v>
      </c>
      <c r="D12" s="4" t="s">
        <v>246</v>
      </c>
      <c r="E12" s="5">
        <v>196</v>
      </c>
      <c r="F12" s="17">
        <v>5</v>
      </c>
      <c r="G12" s="5">
        <v>194</v>
      </c>
      <c r="H12" s="17">
        <v>3</v>
      </c>
      <c r="I12" s="5">
        <v>199</v>
      </c>
      <c r="J12" s="17">
        <v>3</v>
      </c>
      <c r="K12" s="5">
        <v>199</v>
      </c>
      <c r="L12" s="17">
        <v>4</v>
      </c>
      <c r="M12" s="5">
        <v>198</v>
      </c>
      <c r="N12" s="17">
        <v>4</v>
      </c>
      <c r="O12" s="5">
        <v>197</v>
      </c>
      <c r="P12" s="17">
        <v>4</v>
      </c>
      <c r="Q12" s="6">
        <v>6</v>
      </c>
      <c r="R12" s="6">
        <v>1183</v>
      </c>
      <c r="S12" s="7">
        <v>197.16666666666666</v>
      </c>
      <c r="T12" s="31">
        <v>23</v>
      </c>
      <c r="U12" s="8">
        <v>4</v>
      </c>
      <c r="V12" s="9">
        <v>201.16666666666666</v>
      </c>
    </row>
    <row r="13" spans="1:24">
      <c r="A13" s="1" t="s">
        <v>12</v>
      </c>
      <c r="B13" s="2" t="s">
        <v>100</v>
      </c>
      <c r="C13" s="3">
        <v>45906</v>
      </c>
      <c r="D13" s="4" t="s">
        <v>246</v>
      </c>
      <c r="E13" s="5">
        <v>195</v>
      </c>
      <c r="F13" s="17">
        <v>4</v>
      </c>
      <c r="G13" s="5">
        <v>198</v>
      </c>
      <c r="H13" s="17">
        <v>2</v>
      </c>
      <c r="I13" s="5"/>
      <c r="J13" s="17"/>
      <c r="K13" s="5"/>
      <c r="L13" s="17"/>
      <c r="M13" s="5"/>
      <c r="N13" s="17"/>
      <c r="O13" s="5"/>
      <c r="P13" s="17"/>
      <c r="Q13" s="6">
        <v>2</v>
      </c>
      <c r="R13" s="6">
        <v>393</v>
      </c>
      <c r="S13" s="7">
        <v>196.5</v>
      </c>
      <c r="T13" s="31">
        <v>6</v>
      </c>
      <c r="U13" s="8">
        <v>2</v>
      </c>
      <c r="V13" s="9">
        <v>198.5</v>
      </c>
    </row>
    <row r="14" spans="1:24">
      <c r="A14" s="57" t="s">
        <v>12</v>
      </c>
      <c r="B14" s="2" t="s">
        <v>100</v>
      </c>
      <c r="C14" s="3">
        <v>45919</v>
      </c>
      <c r="D14" s="55" t="s">
        <v>61</v>
      </c>
      <c r="E14" s="5">
        <v>197</v>
      </c>
      <c r="F14" s="17">
        <v>1</v>
      </c>
      <c r="G14" s="5">
        <v>193</v>
      </c>
      <c r="H14" s="17">
        <v>1</v>
      </c>
      <c r="I14" s="5">
        <v>195</v>
      </c>
      <c r="J14" s="17">
        <v>4</v>
      </c>
      <c r="K14" s="5">
        <v>199</v>
      </c>
      <c r="L14" s="17">
        <v>3</v>
      </c>
      <c r="M14" s="5"/>
      <c r="N14" s="17"/>
      <c r="O14" s="5"/>
      <c r="P14" s="17"/>
      <c r="Q14" s="8">
        <v>4</v>
      </c>
      <c r="R14" s="8">
        <v>784</v>
      </c>
      <c r="S14" s="7">
        <v>196</v>
      </c>
      <c r="T14" s="31">
        <v>9</v>
      </c>
      <c r="U14" s="8">
        <v>8</v>
      </c>
      <c r="V14" s="7">
        <v>204</v>
      </c>
    </row>
    <row r="15" spans="1:24">
      <c r="A15" s="57" t="s">
        <v>12</v>
      </c>
      <c r="B15" s="2" t="s">
        <v>100</v>
      </c>
      <c r="C15" s="3">
        <v>45934</v>
      </c>
      <c r="D15" s="55" t="s">
        <v>61</v>
      </c>
      <c r="E15" s="5">
        <v>196</v>
      </c>
      <c r="F15" s="17">
        <v>4</v>
      </c>
      <c r="G15" s="5">
        <v>195</v>
      </c>
      <c r="H15" s="17">
        <v>3</v>
      </c>
      <c r="I15" s="5">
        <v>197</v>
      </c>
      <c r="J15" s="17">
        <v>1</v>
      </c>
      <c r="K15" s="5">
        <v>200</v>
      </c>
      <c r="L15" s="17">
        <v>4</v>
      </c>
      <c r="M15" s="5"/>
      <c r="N15" s="17"/>
      <c r="O15" s="5"/>
      <c r="P15" s="17"/>
      <c r="Q15" s="8">
        <v>4</v>
      </c>
      <c r="R15" s="8">
        <v>788</v>
      </c>
      <c r="S15" s="7">
        <v>197</v>
      </c>
      <c r="T15" s="31">
        <v>12</v>
      </c>
      <c r="U15" s="8">
        <v>7</v>
      </c>
      <c r="V15" s="7">
        <v>204</v>
      </c>
    </row>
    <row r="16" spans="1:24">
      <c r="A16" s="57" t="s">
        <v>12</v>
      </c>
      <c r="B16" s="2" t="s">
        <v>100</v>
      </c>
      <c r="C16" s="3">
        <v>45947</v>
      </c>
      <c r="D16" s="55" t="s">
        <v>61</v>
      </c>
      <c r="E16" s="5">
        <v>195</v>
      </c>
      <c r="F16" s="17">
        <v>1</v>
      </c>
      <c r="G16" s="5">
        <v>196</v>
      </c>
      <c r="H16" s="17">
        <v>2</v>
      </c>
      <c r="I16" s="5">
        <v>189</v>
      </c>
      <c r="J16" s="17">
        <v>3</v>
      </c>
      <c r="K16" s="5">
        <v>195</v>
      </c>
      <c r="L16" s="17">
        <v>2</v>
      </c>
      <c r="M16" s="5"/>
      <c r="N16" s="17"/>
      <c r="O16" s="5"/>
      <c r="P16" s="17"/>
      <c r="Q16" s="8">
        <v>4</v>
      </c>
      <c r="R16" s="8">
        <v>775</v>
      </c>
      <c r="S16" s="7">
        <v>193.75</v>
      </c>
      <c r="T16" s="31">
        <v>8</v>
      </c>
      <c r="U16" s="8">
        <v>2</v>
      </c>
      <c r="V16" s="7">
        <v>195.75</v>
      </c>
    </row>
    <row r="17" spans="1:22">
      <c r="A17" s="57" t="s">
        <v>12</v>
      </c>
      <c r="B17" s="2" t="s">
        <v>100</v>
      </c>
      <c r="C17" s="3">
        <v>45962</v>
      </c>
      <c r="D17" s="55" t="s">
        <v>61</v>
      </c>
      <c r="E17" s="5">
        <v>192</v>
      </c>
      <c r="F17" s="17">
        <v>2</v>
      </c>
      <c r="G17" s="5">
        <v>196</v>
      </c>
      <c r="H17" s="17">
        <v>3</v>
      </c>
      <c r="I17" s="5">
        <v>198</v>
      </c>
      <c r="J17" s="17">
        <v>4</v>
      </c>
      <c r="K17" s="5">
        <v>198</v>
      </c>
      <c r="L17" s="17">
        <v>2</v>
      </c>
      <c r="M17" s="5"/>
      <c r="N17" s="17"/>
      <c r="O17" s="5"/>
      <c r="P17" s="17"/>
      <c r="Q17" s="8">
        <v>4</v>
      </c>
      <c r="R17" s="8">
        <v>784</v>
      </c>
      <c r="S17" s="7">
        <v>196</v>
      </c>
      <c r="T17" s="31">
        <v>11</v>
      </c>
      <c r="U17" s="8">
        <v>9</v>
      </c>
      <c r="V17" s="7">
        <v>205</v>
      </c>
    </row>
    <row r="19" spans="1:22">
      <c r="Q19" s="27">
        <f>SUM(Q2:Q18)</f>
        <v>61</v>
      </c>
      <c r="R19" s="27">
        <f>SUM(R2:R18)</f>
        <v>11911.006000000001</v>
      </c>
      <c r="S19" s="28">
        <f>SUM(R19/Q19)</f>
        <v>195.26239344262297</v>
      </c>
      <c r="T19" s="27">
        <f>SUM(T2:T18)</f>
        <v>158</v>
      </c>
      <c r="U19" s="27">
        <f>SUM(U2:U18)</f>
        <v>95</v>
      </c>
      <c r="V19" s="29">
        <f>SUM(S19+U19)</f>
        <v>290.26239344262297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7:C7" name="Range1_8"/>
    <protectedRange sqref="D7" name="Range1_1_17"/>
    <protectedRange sqref="E7:P7 T7" name="Range1_3_5_15"/>
    <protectedRange algorithmName="SHA-512" hashValue="ON39YdpmFHfN9f47KpiRvqrKx0V9+erV1CNkpWzYhW/Qyc6aT8rEyCrvauWSYGZK2ia3o7vd3akF07acHAFpOA==" saltValue="yVW9XmDwTqEnmpSGai0KYg==" spinCount="100000" sqref="B9:D9" name="Range1_15"/>
    <protectedRange algorithmName="SHA-512" hashValue="ON39YdpmFHfN9f47KpiRvqrKx0V9+erV1CNkpWzYhW/Qyc6aT8rEyCrvauWSYGZK2ia3o7vd3akF07acHAFpOA==" saltValue="yVW9XmDwTqEnmpSGai0KYg==" spinCount="100000" sqref="E9:P9 T9" name="Range1_3_5_14"/>
    <protectedRange algorithmName="SHA-512" hashValue="ON39YdpmFHfN9f47KpiRvqrKx0V9+erV1CNkpWzYhW/Qyc6aT8rEyCrvauWSYGZK2ia3o7vd3akF07acHAFpOA==" saltValue="yVW9XmDwTqEnmpSGai0KYg==" spinCount="100000" sqref="B12:C13" name="Range1_4"/>
    <protectedRange algorithmName="SHA-512" hashValue="ON39YdpmFHfN9f47KpiRvqrKx0V9+erV1CNkpWzYhW/Qyc6aT8rEyCrvauWSYGZK2ia3o7vd3akF07acHAFpOA==" saltValue="yVW9XmDwTqEnmpSGai0KYg==" spinCount="100000" sqref="D12:D13" name="Range1_1_4"/>
    <protectedRange algorithmName="SHA-512" hashValue="ON39YdpmFHfN9f47KpiRvqrKx0V9+erV1CNkpWzYhW/Qyc6aT8rEyCrvauWSYGZK2ia3o7vd3akF07acHAFpOA==" saltValue="yVW9XmDwTqEnmpSGai0KYg==" spinCount="100000" sqref="T12:T13 E12:P13" name="Range1_3_5_4"/>
    <protectedRange algorithmName="SHA-512" hashValue="ON39YdpmFHfN9f47KpiRvqrKx0V9+erV1CNkpWzYhW/Qyc6aT8rEyCrvauWSYGZK2ia3o7vd3akF07acHAFpOA==" saltValue="yVW9XmDwTqEnmpSGai0KYg==" spinCount="100000" sqref="B14:C14" name="Range1_3_1"/>
    <protectedRange algorithmName="SHA-512" hashValue="ON39YdpmFHfN9f47KpiRvqrKx0V9+erV1CNkpWzYhW/Qyc6aT8rEyCrvauWSYGZK2ia3o7vd3akF07acHAFpOA==" saltValue="yVW9XmDwTqEnmpSGai0KYg==" spinCount="100000" sqref="D14" name="Range1_1_3_5"/>
    <protectedRange algorithmName="SHA-512" hashValue="ON39YdpmFHfN9f47KpiRvqrKx0V9+erV1CNkpWzYhW/Qyc6aT8rEyCrvauWSYGZK2ia3o7vd3akF07acHAFpOA==" saltValue="yVW9XmDwTqEnmpSGai0KYg==" spinCount="100000" sqref="T14 E14:P14" name="Range1_3_5_3_5"/>
    <protectedRange algorithmName="SHA-512" hashValue="ON39YdpmFHfN9f47KpiRvqrKx0V9+erV1CNkpWzYhW/Qyc6aT8rEyCrvauWSYGZK2ia3o7vd3akF07acHAFpOA==" saltValue="yVW9XmDwTqEnmpSGai0KYg==" spinCount="100000" sqref="C15" name="Range1_13_1"/>
    <protectedRange algorithmName="SHA-512" hashValue="ON39YdpmFHfN9f47KpiRvqrKx0V9+erV1CNkpWzYhW/Qyc6aT8rEyCrvauWSYGZK2ia3o7vd3akF07acHAFpOA==" saltValue="yVW9XmDwTqEnmpSGai0KYg==" spinCount="100000" sqref="H15:P15 E15:F15 B15" name="Range1_18"/>
    <protectedRange algorithmName="SHA-512" hashValue="ON39YdpmFHfN9f47KpiRvqrKx0V9+erV1CNkpWzYhW/Qyc6aT8rEyCrvauWSYGZK2ia3o7vd3akF07acHAFpOA==" saltValue="yVW9XmDwTqEnmpSGai0KYg==" spinCount="100000" sqref="D15" name="Range1_1_13"/>
    <protectedRange algorithmName="SHA-512" hashValue="ON39YdpmFHfN9f47KpiRvqrKx0V9+erV1CNkpWzYhW/Qyc6aT8rEyCrvauWSYGZK2ia3o7vd3akF07acHAFpOA==" saltValue="yVW9XmDwTqEnmpSGai0KYg==" spinCount="100000" sqref="T15" name="Range1_3_5_9"/>
    <protectedRange algorithmName="SHA-512" hashValue="ON39YdpmFHfN9f47KpiRvqrKx0V9+erV1CNkpWzYhW/Qyc6aT8rEyCrvauWSYGZK2ia3o7vd3akF07acHAFpOA==" saltValue="yVW9XmDwTqEnmpSGai0KYg==" spinCount="100000" sqref="B16:C16" name="Range1_3_5"/>
    <protectedRange algorithmName="SHA-512" hashValue="ON39YdpmFHfN9f47KpiRvqrKx0V9+erV1CNkpWzYhW/Qyc6aT8rEyCrvauWSYGZK2ia3o7vd3akF07acHAFpOA==" saltValue="yVW9XmDwTqEnmpSGai0KYg==" spinCount="100000" sqref="D16" name="Range1_1_3_3"/>
    <protectedRange algorithmName="SHA-512" hashValue="ON39YdpmFHfN9f47KpiRvqrKx0V9+erV1CNkpWzYhW/Qyc6aT8rEyCrvauWSYGZK2ia3o7vd3akF07acHAFpOA==" saltValue="yVW9XmDwTqEnmpSGai0KYg==" spinCount="100000" sqref="T16 E16:P16" name="Range1_3_5_3_3"/>
    <protectedRange algorithmName="SHA-512" hashValue="ON39YdpmFHfN9f47KpiRvqrKx0V9+erV1CNkpWzYhW/Qyc6aT8rEyCrvauWSYGZK2ia3o7vd3akF07acHAFpOA==" saltValue="yVW9XmDwTqEnmpSGai0KYg==" spinCount="100000" sqref="B17:C17" name="Range1_10_2"/>
    <protectedRange algorithmName="SHA-512" hashValue="ON39YdpmFHfN9f47KpiRvqrKx0V9+erV1CNkpWzYhW/Qyc6aT8rEyCrvauWSYGZK2ia3o7vd3akF07acHAFpOA==" saltValue="yVW9XmDwTqEnmpSGai0KYg==" spinCount="100000" sqref="D17" name="Range1_1_7_3"/>
    <protectedRange algorithmName="SHA-512" hashValue="ON39YdpmFHfN9f47KpiRvqrKx0V9+erV1CNkpWzYhW/Qyc6aT8rEyCrvauWSYGZK2ia3o7vd3akF07acHAFpOA==" saltValue="yVW9XmDwTqEnmpSGai0KYg==" spinCount="100000" sqref="T17" name="Range1_3_5_6_1"/>
  </protectedRanges>
  <conditionalFormatting sqref="E12:E13">
    <cfRule type="top10" dxfId="859" priority="35" rank="1"/>
  </conditionalFormatting>
  <conditionalFormatting sqref="E12:P13">
    <cfRule type="cellIs" dxfId="858" priority="33" operator="greaterThanOrEqual">
      <formula>200</formula>
    </cfRule>
  </conditionalFormatting>
  <conditionalFormatting sqref="G12:G13">
    <cfRule type="top10" dxfId="857" priority="34" rank="1"/>
  </conditionalFormatting>
  <conditionalFormatting sqref="I12:I13">
    <cfRule type="top10" dxfId="856" priority="32" rank="1"/>
  </conditionalFormatting>
  <conditionalFormatting sqref="K12:K13">
    <cfRule type="top10" dxfId="855" priority="31" rank="1"/>
  </conditionalFormatting>
  <conditionalFormatting sqref="M12:M13">
    <cfRule type="top10" dxfId="854" priority="30" rank="1"/>
  </conditionalFormatting>
  <conditionalFormatting sqref="O12:O13">
    <cfRule type="top10" dxfId="853" priority="29" rank="1"/>
  </conditionalFormatting>
  <conditionalFormatting sqref="E14">
    <cfRule type="top10" dxfId="852" priority="28" rank="1"/>
  </conditionalFormatting>
  <conditionalFormatting sqref="G14">
    <cfRule type="top10" dxfId="851" priority="27" rank="1"/>
  </conditionalFormatting>
  <conditionalFormatting sqref="E14:P14">
    <cfRule type="cellIs" dxfId="850" priority="26" operator="greaterThanOrEqual">
      <formula>200</formula>
    </cfRule>
  </conditionalFormatting>
  <conditionalFormatting sqref="I14">
    <cfRule type="top10" dxfId="849" priority="25" rank="1"/>
  </conditionalFormatting>
  <conditionalFormatting sqref="K14">
    <cfRule type="top10" dxfId="848" priority="24" rank="1"/>
  </conditionalFormatting>
  <conditionalFormatting sqref="M14">
    <cfRule type="top10" dxfId="847" priority="23" rank="1"/>
  </conditionalFormatting>
  <conditionalFormatting sqref="O14">
    <cfRule type="top10" dxfId="846" priority="22" rank="1"/>
  </conditionalFormatting>
  <conditionalFormatting sqref="E15">
    <cfRule type="top10" dxfId="845" priority="21" rank="1"/>
  </conditionalFormatting>
  <conditionalFormatting sqref="G15">
    <cfRule type="top10" dxfId="844" priority="20" rank="1"/>
  </conditionalFormatting>
  <conditionalFormatting sqref="I15">
    <cfRule type="top10" dxfId="843" priority="19" rank="1"/>
  </conditionalFormatting>
  <conditionalFormatting sqref="K15">
    <cfRule type="top10" dxfId="842" priority="18" rank="1"/>
  </conditionalFormatting>
  <conditionalFormatting sqref="M15">
    <cfRule type="top10" dxfId="841" priority="17" rank="1"/>
  </conditionalFormatting>
  <conditionalFormatting sqref="O15">
    <cfRule type="top10" dxfId="840" priority="16" rank="1"/>
  </conditionalFormatting>
  <conditionalFormatting sqref="E15:O15">
    <cfRule type="cellIs" dxfId="839" priority="15" operator="greaterThanOrEqual">
      <formula>193</formula>
    </cfRule>
  </conditionalFormatting>
  <conditionalFormatting sqref="E16">
    <cfRule type="top10" dxfId="838" priority="14" rank="1"/>
  </conditionalFormatting>
  <conditionalFormatting sqref="G16">
    <cfRule type="top10" dxfId="837" priority="13" rank="1"/>
  </conditionalFormatting>
  <conditionalFormatting sqref="E16:P16">
    <cfRule type="cellIs" dxfId="836" priority="12" operator="greaterThanOrEqual">
      <formula>200</formula>
    </cfRule>
  </conditionalFormatting>
  <conditionalFormatting sqref="I16">
    <cfRule type="top10" dxfId="835" priority="11" rank="1"/>
  </conditionalFormatting>
  <conditionalFormatting sqref="K16">
    <cfRule type="top10" dxfId="834" priority="10" rank="1"/>
  </conditionalFormatting>
  <conditionalFormatting sqref="M16">
    <cfRule type="top10" dxfId="833" priority="9" rank="1"/>
  </conditionalFormatting>
  <conditionalFormatting sqref="O16">
    <cfRule type="top10" dxfId="832" priority="8" rank="1"/>
  </conditionalFormatting>
  <conditionalFormatting sqref="G17">
    <cfRule type="top10" dxfId="831" priority="7" rank="1"/>
  </conditionalFormatting>
  <conditionalFormatting sqref="I17">
    <cfRule type="top10" dxfId="830" priority="6" rank="1"/>
  </conditionalFormatting>
  <conditionalFormatting sqref="E17">
    <cfRule type="top10" dxfId="829" priority="5" rank="1"/>
  </conditionalFormatting>
  <conditionalFormatting sqref="M17">
    <cfRule type="top10" dxfId="828" priority="4" rank="1"/>
  </conditionalFormatting>
  <conditionalFormatting sqref="O17">
    <cfRule type="top10" dxfId="827" priority="3" rank="1"/>
  </conditionalFormatting>
  <conditionalFormatting sqref="E17:O17">
    <cfRule type="cellIs" dxfId="826" priority="2" operator="greaterThanOrEqual">
      <formula>200</formula>
    </cfRule>
  </conditionalFormatting>
  <conditionalFormatting sqref="K17">
    <cfRule type="top10" dxfId="825" priority="1" rank="1"/>
  </conditionalFormatting>
  <hyperlinks>
    <hyperlink ref="X1" location="'OLH 2025'!A1" display="Return to Rankings" xr:uid="{EAB723B2-A117-4C1C-8FD1-49FEB52F5FE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D17 B17</xm:sqref>
        </x14:dataValidation>
      </x14:dataValidations>
    </ext>
  </extLst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19EE1-547C-4CDE-AB33-B2CC565BE756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216</v>
      </c>
      <c r="C2" s="3">
        <v>45857</v>
      </c>
      <c r="D2" s="4" t="s">
        <v>73</v>
      </c>
      <c r="E2" s="5">
        <v>188</v>
      </c>
      <c r="F2" s="17">
        <v>0</v>
      </c>
      <c r="G2" s="5">
        <v>189</v>
      </c>
      <c r="H2" s="17">
        <v>0</v>
      </c>
      <c r="I2" s="5">
        <v>190</v>
      </c>
      <c r="J2" s="17">
        <v>1</v>
      </c>
      <c r="K2" s="5">
        <v>190</v>
      </c>
      <c r="L2" s="17">
        <v>2</v>
      </c>
      <c r="M2" s="5">
        <v>186</v>
      </c>
      <c r="N2" s="17">
        <v>2</v>
      </c>
      <c r="O2" s="5">
        <v>190</v>
      </c>
      <c r="P2" s="17">
        <v>1</v>
      </c>
      <c r="Q2" s="6">
        <v>6</v>
      </c>
      <c r="R2" s="6">
        <v>1133</v>
      </c>
      <c r="S2" s="7">
        <v>188.83333333333334</v>
      </c>
      <c r="T2" s="31">
        <v>6</v>
      </c>
      <c r="U2" s="8">
        <v>4</v>
      </c>
      <c r="V2" s="9">
        <v>192.83333333333334</v>
      </c>
    </row>
    <row r="4" spans="1:24">
      <c r="Q4" s="27">
        <f>SUM(Q2:Q3)</f>
        <v>6</v>
      </c>
      <c r="R4" s="27">
        <f>SUM(R2:R3)</f>
        <v>1133</v>
      </c>
      <c r="S4" s="28">
        <f>SUM(R4/Q4)</f>
        <v>188.83333333333334</v>
      </c>
      <c r="T4" s="27">
        <f>SUM(T2:T3)</f>
        <v>6</v>
      </c>
      <c r="U4" s="27">
        <f>SUM(U2:U3)</f>
        <v>4</v>
      </c>
      <c r="V4" s="29">
        <f>SUM(S4+U4)</f>
        <v>192.83333333333334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20"/>
    <protectedRange algorithmName="SHA-512" hashValue="ON39YdpmFHfN9f47KpiRvqrKx0V9+erV1CNkpWzYhW/Qyc6aT8rEyCrvauWSYGZK2ia3o7vd3akF07acHAFpOA==" saltValue="yVW9XmDwTqEnmpSGai0KYg==" spinCount="100000" sqref="T2 E2:P2" name="Range1_3_5_22"/>
  </protectedRanges>
  <hyperlinks>
    <hyperlink ref="X1" location="'OLH 2025'!A1" display="Return to Rankings" xr:uid="{25D6A093-EC59-4E9B-8BD1-96402E2CBB3C}"/>
  </hyperlinks>
  <pageMargins left="0.7" right="0.7" top="0.75" bottom="0.75" header="0.3" footer="0.3"/>
  <pageSetup orientation="portrait" horizontalDpi="300" verticalDpi="30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3CF5-E138-4706-80C5-A21A115EDA1D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272</v>
      </c>
      <c r="C2" s="3">
        <v>45934</v>
      </c>
      <c r="D2" s="55" t="s">
        <v>61</v>
      </c>
      <c r="E2" s="5">
        <v>194</v>
      </c>
      <c r="F2" s="17">
        <v>3</v>
      </c>
      <c r="G2" s="5">
        <v>197</v>
      </c>
      <c r="H2" s="17">
        <v>2</v>
      </c>
      <c r="I2" s="5">
        <v>197.001</v>
      </c>
      <c r="J2" s="17">
        <v>2</v>
      </c>
      <c r="K2" s="5">
        <v>190</v>
      </c>
      <c r="L2" s="17">
        <v>1</v>
      </c>
      <c r="M2" s="5"/>
      <c r="N2" s="17"/>
      <c r="O2" s="5"/>
      <c r="P2" s="17"/>
      <c r="Q2" s="8">
        <v>4</v>
      </c>
      <c r="R2" s="8">
        <v>778.00099999999998</v>
      </c>
      <c r="S2" s="7">
        <v>194.50024999999999</v>
      </c>
      <c r="T2" s="31">
        <v>8</v>
      </c>
      <c r="U2" s="8">
        <v>8</v>
      </c>
      <c r="V2" s="7">
        <v>202.50024999999999</v>
      </c>
    </row>
    <row r="3" spans="1:24">
      <c r="A3" s="57" t="s">
        <v>12</v>
      </c>
      <c r="B3" s="2" t="s">
        <v>272</v>
      </c>
      <c r="C3" s="3">
        <v>45947</v>
      </c>
      <c r="D3" s="55" t="s">
        <v>61</v>
      </c>
      <c r="E3" s="5">
        <v>197</v>
      </c>
      <c r="F3" s="17">
        <v>3</v>
      </c>
      <c r="G3" s="5">
        <v>197</v>
      </c>
      <c r="H3" s="17">
        <v>2</v>
      </c>
      <c r="I3" s="5">
        <v>196</v>
      </c>
      <c r="J3" s="17">
        <v>2</v>
      </c>
      <c r="K3" s="5">
        <v>195</v>
      </c>
      <c r="L3" s="17">
        <v>2</v>
      </c>
      <c r="M3" s="5"/>
      <c r="N3" s="17"/>
      <c r="O3" s="5"/>
      <c r="P3" s="17"/>
      <c r="Q3" s="8">
        <v>4</v>
      </c>
      <c r="R3" s="8">
        <v>785</v>
      </c>
      <c r="S3" s="7">
        <v>196.25</v>
      </c>
      <c r="T3" s="31">
        <v>9</v>
      </c>
      <c r="U3" s="8">
        <v>9</v>
      </c>
      <c r="V3" s="7">
        <v>205.25</v>
      </c>
    </row>
    <row r="5" spans="1:24">
      <c r="Q5" s="27">
        <f>SUM(Q2:Q4)</f>
        <v>8</v>
      </c>
      <c r="R5" s="27">
        <f>SUM(R2:R4)</f>
        <v>1563.001</v>
      </c>
      <c r="S5" s="28">
        <f>SUM(R5/Q5)</f>
        <v>195.375125</v>
      </c>
      <c r="T5" s="27">
        <f>SUM(T2:T4)</f>
        <v>17</v>
      </c>
      <c r="U5" s="27">
        <f>SUM(U2:U4)</f>
        <v>17</v>
      </c>
      <c r="V5" s="29">
        <f>SUM(S5+U5)</f>
        <v>212.375125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13_1"/>
    <protectedRange algorithmName="SHA-512" hashValue="ON39YdpmFHfN9f47KpiRvqrKx0V9+erV1CNkpWzYhW/Qyc6aT8rEyCrvauWSYGZK2ia3o7vd3akF07acHAFpOA==" saltValue="yVW9XmDwTqEnmpSGai0KYg==" spinCount="100000" sqref="E2:F2 B2 H2:P2" name="Range1_18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" name="Range1_3_5_9"/>
    <protectedRange algorithmName="SHA-512" hashValue="ON39YdpmFHfN9f47KpiRvqrKx0V9+erV1CNkpWzYhW/Qyc6aT8rEyCrvauWSYGZK2ia3o7vd3akF07acHAFpOA==" saltValue="yVW9XmDwTqEnmpSGai0KYg==" spinCount="100000" sqref="B3:C3" name="Range1_3_5"/>
    <protectedRange algorithmName="SHA-512" hashValue="ON39YdpmFHfN9f47KpiRvqrKx0V9+erV1CNkpWzYhW/Qyc6aT8rEyCrvauWSYGZK2ia3o7vd3akF07acHAFpOA==" saltValue="yVW9XmDwTqEnmpSGai0KYg==" spinCount="100000" sqref="D3" name="Range1_1_3_3"/>
    <protectedRange algorithmName="SHA-512" hashValue="ON39YdpmFHfN9f47KpiRvqrKx0V9+erV1CNkpWzYhW/Qyc6aT8rEyCrvauWSYGZK2ia3o7vd3akF07acHAFpOA==" saltValue="yVW9XmDwTqEnmpSGai0KYg==" spinCount="100000" sqref="E3:P3 T3" name="Range1_3_5_3_3"/>
  </protectedRanges>
  <conditionalFormatting sqref="E2">
    <cfRule type="top10" dxfId="824" priority="14" rank="1"/>
  </conditionalFormatting>
  <conditionalFormatting sqref="G2">
    <cfRule type="top10" dxfId="823" priority="13" rank="1"/>
  </conditionalFormatting>
  <conditionalFormatting sqref="I2">
    <cfRule type="top10" dxfId="822" priority="12" rank="1"/>
  </conditionalFormatting>
  <conditionalFormatting sqref="K2">
    <cfRule type="top10" dxfId="821" priority="11" rank="1"/>
  </conditionalFormatting>
  <conditionalFormatting sqref="M2">
    <cfRule type="top10" dxfId="820" priority="10" rank="1"/>
  </conditionalFormatting>
  <conditionalFormatting sqref="O2">
    <cfRule type="top10" dxfId="819" priority="9" rank="1"/>
  </conditionalFormatting>
  <conditionalFormatting sqref="E2:O2">
    <cfRule type="cellIs" dxfId="818" priority="8" operator="greaterThanOrEqual">
      <formula>193</formula>
    </cfRule>
  </conditionalFormatting>
  <conditionalFormatting sqref="E3">
    <cfRule type="top10" dxfId="817" priority="7" rank="1"/>
  </conditionalFormatting>
  <conditionalFormatting sqref="G3">
    <cfRule type="top10" dxfId="816" priority="6" rank="1"/>
  </conditionalFormatting>
  <conditionalFormatting sqref="E3:P3">
    <cfRule type="cellIs" dxfId="815" priority="5" operator="greaterThanOrEqual">
      <formula>200</formula>
    </cfRule>
  </conditionalFormatting>
  <conditionalFormatting sqref="I3">
    <cfRule type="top10" dxfId="814" priority="4" rank="1"/>
  </conditionalFormatting>
  <conditionalFormatting sqref="K3">
    <cfRule type="top10" dxfId="813" priority="3" rank="1"/>
  </conditionalFormatting>
  <conditionalFormatting sqref="M3">
    <cfRule type="top10" dxfId="812" priority="2" rank="1"/>
  </conditionalFormatting>
  <conditionalFormatting sqref="O3">
    <cfRule type="top10" dxfId="811" priority="1" rank="1"/>
  </conditionalFormatting>
  <hyperlinks>
    <hyperlink ref="X1" location="'OLH 2025'!A1" display="Return to Rankings" xr:uid="{1AEB5E99-7A02-4C12-9F75-40F31403E349}"/>
  </hyperlinks>
  <pageMargins left="0.7" right="0.7" top="0.75" bottom="0.75" header="0.3" footer="0.3"/>
  <pageSetup orientation="portrait" horizontalDpi="300" verticalDpi="30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1553E-19F3-4A48-84F5-2A17BD67262B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101</v>
      </c>
      <c r="C2" s="3">
        <v>45752</v>
      </c>
      <c r="D2" s="4" t="s">
        <v>61</v>
      </c>
      <c r="E2" s="5">
        <v>196</v>
      </c>
      <c r="F2" s="17">
        <v>1</v>
      </c>
      <c r="G2" s="5">
        <v>193</v>
      </c>
      <c r="H2" s="17">
        <v>2</v>
      </c>
      <c r="I2" s="5">
        <v>188</v>
      </c>
      <c r="J2" s="17">
        <v>1</v>
      </c>
      <c r="K2" s="5">
        <v>190</v>
      </c>
      <c r="L2" s="17">
        <v>3</v>
      </c>
      <c r="M2" s="5"/>
      <c r="N2" s="17"/>
      <c r="O2" s="5"/>
      <c r="P2" s="17"/>
      <c r="Q2" s="6">
        <v>4</v>
      </c>
      <c r="R2" s="6">
        <v>767</v>
      </c>
      <c r="S2" s="7">
        <v>191.75</v>
      </c>
      <c r="T2" s="31">
        <v>7</v>
      </c>
      <c r="U2" s="8">
        <v>4</v>
      </c>
      <c r="V2" s="9">
        <v>195.75</v>
      </c>
    </row>
    <row r="3" spans="1:24">
      <c r="A3" s="1" t="s">
        <v>12</v>
      </c>
      <c r="B3" s="2" t="s">
        <v>101</v>
      </c>
      <c r="C3" s="3">
        <v>45780</v>
      </c>
      <c r="D3" s="4" t="s">
        <v>61</v>
      </c>
      <c r="E3" s="5">
        <v>194</v>
      </c>
      <c r="F3" s="17">
        <v>3</v>
      </c>
      <c r="G3" s="5">
        <v>189</v>
      </c>
      <c r="H3" s="17">
        <v>3</v>
      </c>
      <c r="I3" s="5">
        <v>188</v>
      </c>
      <c r="J3" s="17">
        <v>2</v>
      </c>
      <c r="K3" s="5">
        <v>190</v>
      </c>
      <c r="L3" s="17">
        <v>4</v>
      </c>
      <c r="M3" s="5"/>
      <c r="N3" s="17"/>
      <c r="O3" s="5"/>
      <c r="P3" s="17"/>
      <c r="Q3" s="6">
        <v>4</v>
      </c>
      <c r="R3" s="6">
        <v>761</v>
      </c>
      <c r="S3" s="7">
        <v>190.25</v>
      </c>
      <c r="T3" s="31">
        <v>12</v>
      </c>
      <c r="U3" s="8">
        <v>2</v>
      </c>
      <c r="V3" s="9">
        <v>192.25</v>
      </c>
    </row>
    <row r="4" spans="1:24">
      <c r="A4" s="1" t="s">
        <v>12</v>
      </c>
      <c r="B4" s="2" t="s">
        <v>101</v>
      </c>
      <c r="C4" s="3">
        <v>45828</v>
      </c>
      <c r="D4" s="4" t="s">
        <v>61</v>
      </c>
      <c r="E4" s="5">
        <v>188</v>
      </c>
      <c r="F4" s="17">
        <v>1</v>
      </c>
      <c r="G4" s="5">
        <v>182</v>
      </c>
      <c r="H4" s="17">
        <v>0</v>
      </c>
      <c r="I4" s="5">
        <v>192</v>
      </c>
      <c r="J4" s="17">
        <v>1</v>
      </c>
      <c r="K4" s="5">
        <v>185</v>
      </c>
      <c r="L4" s="17">
        <v>0</v>
      </c>
      <c r="M4" s="5"/>
      <c r="N4" s="17"/>
      <c r="O4" s="5"/>
      <c r="P4" s="17"/>
      <c r="Q4" s="6">
        <v>4</v>
      </c>
      <c r="R4" s="6">
        <v>747</v>
      </c>
      <c r="S4" s="7">
        <v>186.75</v>
      </c>
      <c r="T4" s="31">
        <v>2</v>
      </c>
      <c r="U4" s="8">
        <v>2</v>
      </c>
      <c r="V4" s="9">
        <v>188.75</v>
      </c>
    </row>
    <row r="5" spans="1:24">
      <c r="A5" s="1" t="s">
        <v>12</v>
      </c>
      <c r="B5" s="2" t="s">
        <v>101</v>
      </c>
      <c r="C5" s="3">
        <v>45857</v>
      </c>
      <c r="D5" s="4" t="s">
        <v>187</v>
      </c>
      <c r="E5" s="5">
        <v>199</v>
      </c>
      <c r="F5" s="17">
        <v>1</v>
      </c>
      <c r="G5" s="5">
        <v>197</v>
      </c>
      <c r="H5" s="17">
        <v>0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396</v>
      </c>
      <c r="S5" s="7">
        <v>198</v>
      </c>
      <c r="T5" s="31">
        <v>1</v>
      </c>
      <c r="U5" s="8">
        <v>4</v>
      </c>
      <c r="V5" s="9">
        <v>202</v>
      </c>
    </row>
    <row r="6" spans="1:24">
      <c r="A6" s="1" t="s">
        <v>12</v>
      </c>
      <c r="B6" s="2" t="s">
        <v>101</v>
      </c>
      <c r="C6" s="3">
        <v>45906</v>
      </c>
      <c r="D6" s="4" t="s">
        <v>246</v>
      </c>
      <c r="E6" s="5">
        <v>196</v>
      </c>
      <c r="F6" s="17">
        <v>2</v>
      </c>
      <c r="G6" s="5">
        <v>198</v>
      </c>
      <c r="H6" s="17">
        <v>0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394</v>
      </c>
      <c r="S6" s="7">
        <v>197</v>
      </c>
      <c r="T6" s="31">
        <v>2</v>
      </c>
      <c r="U6" s="8">
        <v>2</v>
      </c>
      <c r="V6" s="9">
        <v>199</v>
      </c>
    </row>
    <row r="7" spans="1:24">
      <c r="A7" s="57" t="s">
        <v>12</v>
      </c>
      <c r="B7" s="2" t="s">
        <v>101</v>
      </c>
      <c r="C7" s="3">
        <v>45962</v>
      </c>
      <c r="D7" s="55" t="s">
        <v>61</v>
      </c>
      <c r="E7" s="5">
        <v>190</v>
      </c>
      <c r="F7" s="17">
        <v>1</v>
      </c>
      <c r="G7" s="5">
        <v>195</v>
      </c>
      <c r="H7" s="17">
        <v>4</v>
      </c>
      <c r="I7" s="5">
        <v>188</v>
      </c>
      <c r="J7" s="17">
        <v>2</v>
      </c>
      <c r="K7" s="5">
        <v>195</v>
      </c>
      <c r="L7" s="17">
        <v>3</v>
      </c>
      <c r="M7" s="5"/>
      <c r="N7" s="17"/>
      <c r="O7" s="5"/>
      <c r="P7" s="17"/>
      <c r="Q7" s="8">
        <v>4</v>
      </c>
      <c r="R7" s="8">
        <v>768</v>
      </c>
      <c r="S7" s="7">
        <v>192</v>
      </c>
      <c r="T7" s="31">
        <v>10</v>
      </c>
      <c r="U7" s="8">
        <v>2</v>
      </c>
      <c r="V7" s="7">
        <v>194</v>
      </c>
    </row>
    <row r="9" spans="1:24">
      <c r="Q9" s="27">
        <f>SUM(Q2:Q8)</f>
        <v>20</v>
      </c>
      <c r="R9" s="27">
        <f>SUM(R2:R8)</f>
        <v>3833</v>
      </c>
      <c r="S9" s="28">
        <f>SUM(R9/Q9)</f>
        <v>191.65</v>
      </c>
      <c r="T9" s="27">
        <f>SUM(T2:T8)</f>
        <v>34</v>
      </c>
      <c r="U9" s="27">
        <f>SUM(U2:U8)</f>
        <v>16</v>
      </c>
      <c r="V9" s="29">
        <f>SUM(S9+U9)</f>
        <v>207.65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E6:P6 T6" name="Range1_3_5_4"/>
    <protectedRange algorithmName="SHA-512" hashValue="ON39YdpmFHfN9f47KpiRvqrKx0V9+erV1CNkpWzYhW/Qyc6aT8rEyCrvauWSYGZK2ia3o7vd3akF07acHAFpOA==" saltValue="yVW9XmDwTqEnmpSGai0KYg==" spinCount="100000" sqref="H7:P7 E7:F7 B7:C7" name="Range1_11_1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T7" name="Range1_3_5_7_4"/>
  </protectedRanges>
  <conditionalFormatting sqref="E6">
    <cfRule type="top10" dxfId="810" priority="14" rank="1"/>
  </conditionalFormatting>
  <conditionalFormatting sqref="E6:P6">
    <cfRule type="cellIs" dxfId="809" priority="12" operator="greaterThanOrEqual">
      <formula>200</formula>
    </cfRule>
  </conditionalFormatting>
  <conditionalFormatting sqref="G6">
    <cfRule type="top10" dxfId="808" priority="13" rank="1"/>
  </conditionalFormatting>
  <conditionalFormatting sqref="I6">
    <cfRule type="top10" dxfId="807" priority="11" rank="1"/>
  </conditionalFormatting>
  <conditionalFormatting sqref="K6">
    <cfRule type="top10" dxfId="806" priority="10" rank="1"/>
  </conditionalFormatting>
  <conditionalFormatting sqref="M6">
    <cfRule type="top10" dxfId="805" priority="9" rank="1"/>
  </conditionalFormatting>
  <conditionalFormatting sqref="O6">
    <cfRule type="top10" dxfId="804" priority="8" rank="1"/>
  </conditionalFormatting>
  <conditionalFormatting sqref="E7">
    <cfRule type="top10" dxfId="803" priority="7" rank="1"/>
  </conditionalFormatting>
  <conditionalFormatting sqref="G7">
    <cfRule type="top10" dxfId="802" priority="6" rank="1"/>
  </conditionalFormatting>
  <conditionalFormatting sqref="I7">
    <cfRule type="top10" dxfId="801" priority="5" rank="1"/>
  </conditionalFormatting>
  <conditionalFormatting sqref="K7">
    <cfRule type="top10" dxfId="800" priority="4" rank="1"/>
  </conditionalFormatting>
  <conditionalFormatting sqref="M7">
    <cfRule type="top10" dxfId="799" priority="3" rank="1"/>
  </conditionalFormatting>
  <conditionalFormatting sqref="O7">
    <cfRule type="top10" dxfId="798" priority="2" rank="1"/>
  </conditionalFormatting>
  <conditionalFormatting sqref="E7:O7">
    <cfRule type="cellIs" dxfId="797" priority="1" operator="greaterThanOrEqual">
      <formula>193</formula>
    </cfRule>
  </conditionalFormatting>
  <hyperlinks>
    <hyperlink ref="X1" location="'OLH 2025'!A1" display="Return to Rankings" xr:uid="{593BE226-0780-431F-AF9F-F7990A2B862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D7 B7</xm:sqref>
        </x14:dataValidation>
      </x14:dataValidations>
    </ext>
  </extLst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FB69-2E1A-4832-BAFC-688CA9F49F7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273</v>
      </c>
      <c r="C2" s="3">
        <v>45941</v>
      </c>
      <c r="D2" s="55" t="s">
        <v>53</v>
      </c>
      <c r="E2" s="5">
        <v>181</v>
      </c>
      <c r="F2" s="17">
        <v>0</v>
      </c>
      <c r="G2" s="5">
        <v>185</v>
      </c>
      <c r="H2" s="17">
        <v>1</v>
      </c>
      <c r="I2" s="5">
        <v>173</v>
      </c>
      <c r="J2" s="17">
        <v>1</v>
      </c>
      <c r="K2" s="5">
        <v>181</v>
      </c>
      <c r="L2" s="17">
        <v>0</v>
      </c>
      <c r="M2" s="5"/>
      <c r="N2" s="17"/>
      <c r="O2" s="5"/>
      <c r="P2" s="17"/>
      <c r="Q2" s="8">
        <v>4</v>
      </c>
      <c r="R2" s="8">
        <v>720</v>
      </c>
      <c r="S2" s="7">
        <v>180</v>
      </c>
      <c r="T2" s="31">
        <v>2</v>
      </c>
      <c r="U2" s="8">
        <v>5</v>
      </c>
      <c r="V2" s="7">
        <v>185</v>
      </c>
    </row>
    <row r="4" spans="1:24">
      <c r="Q4" s="27">
        <f>SUM(Q2:Q3)</f>
        <v>4</v>
      </c>
      <c r="R4" s="27">
        <f>SUM(R2:R3)</f>
        <v>720</v>
      </c>
      <c r="S4" s="28">
        <f>SUM(R4/Q4)</f>
        <v>180</v>
      </c>
      <c r="T4" s="27">
        <f>SUM(T2:T3)</f>
        <v>2</v>
      </c>
      <c r="U4" s="27">
        <f>SUM(U2:U3)</f>
        <v>5</v>
      </c>
      <c r="V4" s="29">
        <f>SUM(S4+U4)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2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E2:P2 T2" name="Range1_3_5_3_3"/>
  </protectedRanges>
  <conditionalFormatting sqref="G2">
    <cfRule type="top10" dxfId="796" priority="6" rank="1"/>
  </conditionalFormatting>
  <conditionalFormatting sqref="E2">
    <cfRule type="top10" dxfId="795" priority="7" rank="1"/>
  </conditionalFormatting>
  <conditionalFormatting sqref="E2:P2">
    <cfRule type="cellIs" dxfId="794" priority="5" operator="greaterThanOrEqual">
      <formula>200</formula>
    </cfRule>
  </conditionalFormatting>
  <conditionalFormatting sqref="I2">
    <cfRule type="top10" dxfId="793" priority="4" rank="1"/>
  </conditionalFormatting>
  <conditionalFormatting sqref="K2">
    <cfRule type="top10" dxfId="792" priority="3" rank="1"/>
  </conditionalFormatting>
  <conditionalFormatting sqref="M2">
    <cfRule type="top10" dxfId="791" priority="2" rank="1"/>
  </conditionalFormatting>
  <conditionalFormatting sqref="O2">
    <cfRule type="top10" dxfId="790" priority="1" rank="1"/>
  </conditionalFormatting>
  <hyperlinks>
    <hyperlink ref="X1" location="'OLH 2025'!A1" display="Return to Rankings" xr:uid="{D49F1911-527B-4468-8E42-D6B4B137DB8E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801E-B5E2-41D1-BD15-1CD5404FD443}">
  <dimension ref="A1:X7"/>
  <sheetViews>
    <sheetView workbookViewId="0">
      <selection activeCell="Q8" sqref="Q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103</v>
      </c>
      <c r="C2" s="3">
        <v>45759</v>
      </c>
      <c r="D2" s="4" t="s">
        <v>53</v>
      </c>
      <c r="E2" s="5">
        <v>177</v>
      </c>
      <c r="F2" s="17">
        <v>0</v>
      </c>
      <c r="G2" s="5">
        <v>166</v>
      </c>
      <c r="H2" s="17">
        <v>0</v>
      </c>
      <c r="I2" s="5">
        <v>170</v>
      </c>
      <c r="J2" s="17">
        <v>1</v>
      </c>
      <c r="K2" s="5">
        <v>170</v>
      </c>
      <c r="L2" s="17">
        <v>2</v>
      </c>
      <c r="M2" s="5"/>
      <c r="N2" s="17"/>
      <c r="O2" s="5"/>
      <c r="P2" s="17"/>
      <c r="Q2" s="6">
        <v>4</v>
      </c>
      <c r="R2" s="6">
        <v>683</v>
      </c>
      <c r="S2" s="7">
        <v>170.75</v>
      </c>
      <c r="T2" s="31">
        <v>3</v>
      </c>
      <c r="U2" s="8">
        <v>3</v>
      </c>
      <c r="V2" s="9">
        <v>173.75</v>
      </c>
    </row>
    <row r="3" spans="1:24" ht="15" customHeight="1">
      <c r="A3" s="1" t="s">
        <v>12</v>
      </c>
      <c r="B3" s="2" t="s">
        <v>103</v>
      </c>
      <c r="C3" s="3">
        <v>45773</v>
      </c>
      <c r="D3" s="4" t="s">
        <v>53</v>
      </c>
      <c r="E3" s="5">
        <v>178</v>
      </c>
      <c r="F3" s="17">
        <v>3</v>
      </c>
      <c r="G3" s="5">
        <v>180</v>
      </c>
      <c r="H3" s="17">
        <v>0</v>
      </c>
      <c r="I3" s="5">
        <v>168</v>
      </c>
      <c r="J3" s="17">
        <v>0</v>
      </c>
      <c r="K3" s="5">
        <v>164</v>
      </c>
      <c r="L3" s="17">
        <v>0</v>
      </c>
      <c r="M3" s="5"/>
      <c r="N3" s="17"/>
      <c r="O3" s="5"/>
      <c r="P3" s="17"/>
      <c r="Q3" s="6">
        <v>4</v>
      </c>
      <c r="R3" s="6">
        <v>690</v>
      </c>
      <c r="S3" s="7">
        <v>172.5</v>
      </c>
      <c r="T3" s="31">
        <v>3</v>
      </c>
      <c r="U3" s="8">
        <v>5</v>
      </c>
      <c r="V3" s="9">
        <v>177.5</v>
      </c>
    </row>
    <row r="4" spans="1:24" ht="15" customHeight="1">
      <c r="A4" s="1" t="s">
        <v>12</v>
      </c>
      <c r="B4" s="2" t="s">
        <v>103</v>
      </c>
      <c r="C4" s="3">
        <v>45787</v>
      </c>
      <c r="D4" s="4" t="s">
        <v>53</v>
      </c>
      <c r="E4" s="5">
        <v>187</v>
      </c>
      <c r="F4" s="17">
        <v>3</v>
      </c>
      <c r="G4" s="5">
        <v>181</v>
      </c>
      <c r="H4" s="17">
        <v>1</v>
      </c>
      <c r="I4" s="5">
        <v>166</v>
      </c>
      <c r="J4" s="17">
        <v>3</v>
      </c>
      <c r="K4" s="5">
        <v>179.001</v>
      </c>
      <c r="L4" s="17">
        <v>1</v>
      </c>
      <c r="M4" s="5"/>
      <c r="N4" s="17"/>
      <c r="O4" s="5"/>
      <c r="P4" s="17"/>
      <c r="Q4" s="6">
        <v>4</v>
      </c>
      <c r="R4" s="6">
        <v>713.00099999999998</v>
      </c>
      <c r="S4" s="7">
        <v>178.25024999999999</v>
      </c>
      <c r="T4" s="31">
        <v>8</v>
      </c>
      <c r="U4" s="8">
        <v>6</v>
      </c>
      <c r="V4" s="9">
        <v>184.25024999999999</v>
      </c>
    </row>
    <row r="5" spans="1:24" ht="15" customHeight="1">
      <c r="A5" s="1" t="s">
        <v>12</v>
      </c>
      <c r="B5" s="2" t="s">
        <v>103</v>
      </c>
      <c r="C5" s="3">
        <v>45801</v>
      </c>
      <c r="D5" s="4" t="s">
        <v>53</v>
      </c>
      <c r="E5" s="5">
        <v>180</v>
      </c>
      <c r="F5" s="17">
        <v>0</v>
      </c>
      <c r="G5" s="5">
        <v>177</v>
      </c>
      <c r="H5" s="17">
        <v>1</v>
      </c>
      <c r="I5" s="5">
        <v>167</v>
      </c>
      <c r="J5" s="17">
        <v>0</v>
      </c>
      <c r="K5" s="5">
        <v>186</v>
      </c>
      <c r="L5" s="17">
        <v>2</v>
      </c>
      <c r="M5" s="5"/>
      <c r="N5" s="17"/>
      <c r="O5" s="5"/>
      <c r="P5" s="17"/>
      <c r="Q5" s="6">
        <v>4</v>
      </c>
      <c r="R5" s="6">
        <v>710</v>
      </c>
      <c r="S5" s="7">
        <v>177.5</v>
      </c>
      <c r="T5" s="31">
        <v>3</v>
      </c>
      <c r="U5" s="8">
        <v>5</v>
      </c>
      <c r="V5" s="9">
        <v>182.5</v>
      </c>
    </row>
    <row r="7" spans="1:24">
      <c r="Q7" s="27">
        <f>SUM(Q2:Q6)</f>
        <v>16</v>
      </c>
      <c r="R7" s="27">
        <f>SUM(R2:R6)</f>
        <v>2796.0010000000002</v>
      </c>
      <c r="S7" s="28">
        <f>SUM(R7/Q7)</f>
        <v>174.75006250000001</v>
      </c>
      <c r="T7" s="27">
        <f>SUM(T2:T6)</f>
        <v>17</v>
      </c>
      <c r="U7" s="27">
        <f>SUM(U2:U6)</f>
        <v>19</v>
      </c>
      <c r="V7" s="29">
        <f>SUM(S7+U7)</f>
        <v>193.75006250000001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 E2:P2" name="Range1_3_5_1"/>
    <protectedRange algorithmName="SHA-512" hashValue="ON39YdpmFHfN9f47KpiRvqrKx0V9+erV1CNkpWzYhW/Qyc6aT8rEyCrvauWSYGZK2ia3o7vd3akF07acHAFpOA==" saltValue="yVW9XmDwTqEnmpSGai0KYg==" spinCount="100000" sqref="D4 D5" name="Range1_1_4"/>
    <protectedRange algorithmName="SHA-512" hashValue="ON39YdpmFHfN9f47KpiRvqrKx0V9+erV1CNkpWzYhW/Qyc6aT8rEyCrvauWSYGZK2ia3o7vd3akF07acHAFpOA==" saltValue="yVW9XmDwTqEnmpSGai0KYg==" spinCount="100000" sqref="B4:C4 B5:C5" name="Range1_24"/>
    <protectedRange algorithmName="SHA-512" hashValue="ON39YdpmFHfN9f47KpiRvqrKx0V9+erV1CNkpWzYhW/Qyc6aT8rEyCrvauWSYGZK2ia3o7vd3akF07acHAFpOA==" saltValue="yVW9XmDwTqEnmpSGai0KYg==" spinCount="100000" sqref="E4:P4 T4 T5 E5:P5" name="Range1_3_5_10"/>
  </protectedRanges>
  <hyperlinks>
    <hyperlink ref="X1" location="'OLH 2025'!A1" display="Return to Rankings" xr:uid="{5BD52D0B-C063-49EE-B230-8239372168F4}"/>
  </hyperlinks>
  <pageMargins left="0.7" right="0.7" top="0.75" bottom="0.75" header="0.3" footer="0.3"/>
  <pageSetup orientation="portrait" horizontalDpi="300" verticalDpi="30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25FF-0940-4799-B37B-718F326B8FB5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119</v>
      </c>
      <c r="C2" s="3">
        <v>45766</v>
      </c>
      <c r="D2" s="4" t="s">
        <v>123</v>
      </c>
      <c r="E2" s="5">
        <v>189</v>
      </c>
      <c r="F2" s="17">
        <v>3</v>
      </c>
      <c r="G2" s="5">
        <v>195</v>
      </c>
      <c r="H2" s="17">
        <v>1</v>
      </c>
      <c r="I2" s="5">
        <v>192</v>
      </c>
      <c r="J2" s="17">
        <v>2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763</v>
      </c>
      <c r="S2" s="7">
        <v>190.75</v>
      </c>
      <c r="T2" s="31">
        <v>7</v>
      </c>
      <c r="U2" s="8">
        <v>2</v>
      </c>
      <c r="V2" s="9">
        <v>192.75</v>
      </c>
    </row>
    <row r="3" spans="1:24">
      <c r="A3" s="44" t="s">
        <v>12</v>
      </c>
      <c r="B3" s="2" t="s">
        <v>119</v>
      </c>
      <c r="C3" s="3">
        <v>45794</v>
      </c>
      <c r="D3" s="4" t="s">
        <v>123</v>
      </c>
      <c r="E3" s="5">
        <v>194</v>
      </c>
      <c r="F3" s="17">
        <v>1</v>
      </c>
      <c r="G3" s="5">
        <v>198</v>
      </c>
      <c r="H3" s="17">
        <v>1</v>
      </c>
      <c r="I3" s="5">
        <v>194</v>
      </c>
      <c r="J3" s="17">
        <v>0</v>
      </c>
      <c r="K3" s="5">
        <v>197</v>
      </c>
      <c r="L3" s="17">
        <v>6</v>
      </c>
      <c r="M3" s="5"/>
      <c r="N3" s="17"/>
      <c r="O3" s="5"/>
      <c r="P3" s="17"/>
      <c r="Q3" s="6">
        <v>4</v>
      </c>
      <c r="R3" s="6">
        <v>783</v>
      </c>
      <c r="S3" s="7">
        <v>195.75</v>
      </c>
      <c r="T3" s="31">
        <v>8</v>
      </c>
      <c r="U3" s="8">
        <v>7</v>
      </c>
      <c r="V3" s="9">
        <v>202.75</v>
      </c>
    </row>
    <row r="4" spans="1:24">
      <c r="A4" s="1" t="s">
        <v>12</v>
      </c>
      <c r="B4" s="2" t="s">
        <v>119</v>
      </c>
      <c r="C4" s="3">
        <v>45829</v>
      </c>
      <c r="D4" s="4" t="s">
        <v>123</v>
      </c>
      <c r="E4" s="5">
        <v>196</v>
      </c>
      <c r="F4" s="17">
        <v>1</v>
      </c>
      <c r="G4" s="5">
        <v>193</v>
      </c>
      <c r="H4" s="17">
        <v>0</v>
      </c>
      <c r="I4" s="5">
        <v>192</v>
      </c>
      <c r="J4" s="17">
        <v>2</v>
      </c>
      <c r="K4" s="5">
        <v>193</v>
      </c>
      <c r="L4" s="17">
        <v>2</v>
      </c>
      <c r="M4" s="5">
        <v>198</v>
      </c>
      <c r="N4" s="17">
        <v>4</v>
      </c>
      <c r="O4" s="5">
        <v>195</v>
      </c>
      <c r="P4" s="17">
        <v>5</v>
      </c>
      <c r="Q4" s="6">
        <v>6</v>
      </c>
      <c r="R4" s="6">
        <v>1167</v>
      </c>
      <c r="S4" s="7">
        <v>194.5</v>
      </c>
      <c r="T4" s="31">
        <v>14</v>
      </c>
      <c r="U4" s="8">
        <v>6</v>
      </c>
      <c r="V4" s="9">
        <v>200.5</v>
      </c>
    </row>
    <row r="5" spans="1:24">
      <c r="A5" s="1" t="s">
        <v>12</v>
      </c>
      <c r="B5" s="2" t="s">
        <v>119</v>
      </c>
      <c r="C5" s="3">
        <v>45857</v>
      </c>
      <c r="D5" s="4" t="s">
        <v>123</v>
      </c>
      <c r="E5" s="5">
        <v>197.01</v>
      </c>
      <c r="F5" s="17">
        <v>1</v>
      </c>
      <c r="G5" s="5">
        <v>196</v>
      </c>
      <c r="H5" s="17">
        <v>2</v>
      </c>
      <c r="I5" s="5">
        <v>195</v>
      </c>
      <c r="J5" s="17">
        <v>2</v>
      </c>
      <c r="K5" s="5">
        <v>194</v>
      </c>
      <c r="L5" s="17">
        <v>2</v>
      </c>
      <c r="M5" s="5"/>
      <c r="N5" s="17"/>
      <c r="O5" s="5"/>
      <c r="P5" s="17"/>
      <c r="Q5" s="6">
        <v>4</v>
      </c>
      <c r="R5" s="6">
        <v>782.01</v>
      </c>
      <c r="S5" s="7">
        <v>195.5025</v>
      </c>
      <c r="T5" s="31">
        <v>7</v>
      </c>
      <c r="U5" s="8">
        <v>6</v>
      </c>
      <c r="V5" s="9">
        <v>201.5025</v>
      </c>
    </row>
    <row r="6" spans="1:24">
      <c r="A6" s="1" t="s">
        <v>12</v>
      </c>
      <c r="B6" s="2" t="s">
        <v>119</v>
      </c>
      <c r="C6" s="3">
        <v>45871</v>
      </c>
      <c r="D6" s="4" t="s">
        <v>123</v>
      </c>
      <c r="E6" s="5">
        <v>196</v>
      </c>
      <c r="F6" s="17">
        <v>2</v>
      </c>
      <c r="G6" s="5">
        <v>198</v>
      </c>
      <c r="H6" s="17">
        <v>1</v>
      </c>
      <c r="I6" s="5">
        <v>196</v>
      </c>
      <c r="J6" s="17">
        <v>1</v>
      </c>
      <c r="K6" s="5">
        <v>199</v>
      </c>
      <c r="L6" s="17">
        <v>6</v>
      </c>
      <c r="M6" s="5"/>
      <c r="N6" s="17"/>
      <c r="O6" s="5"/>
      <c r="P6" s="17"/>
      <c r="Q6" s="6">
        <v>4</v>
      </c>
      <c r="R6" s="6">
        <v>789</v>
      </c>
      <c r="S6" s="7">
        <v>197.25</v>
      </c>
      <c r="T6" s="31">
        <v>10</v>
      </c>
      <c r="U6" s="8">
        <v>3</v>
      </c>
      <c r="V6" s="9">
        <v>200.25</v>
      </c>
    </row>
    <row r="7" spans="1:24">
      <c r="A7" s="1" t="s">
        <v>12</v>
      </c>
      <c r="B7" s="2" t="s">
        <v>119</v>
      </c>
      <c r="C7" s="3">
        <v>45885</v>
      </c>
      <c r="D7" s="4" t="s">
        <v>123</v>
      </c>
      <c r="E7" s="5">
        <v>198</v>
      </c>
      <c r="F7" s="17">
        <v>3</v>
      </c>
      <c r="G7" s="5">
        <v>195</v>
      </c>
      <c r="H7" s="17">
        <v>2</v>
      </c>
      <c r="I7" s="5">
        <v>198</v>
      </c>
      <c r="J7" s="17">
        <v>6</v>
      </c>
      <c r="K7" s="5">
        <v>197</v>
      </c>
      <c r="L7" s="17">
        <v>3</v>
      </c>
      <c r="M7" s="5"/>
      <c r="N7" s="17"/>
      <c r="O7" s="5"/>
      <c r="P7" s="17"/>
      <c r="Q7" s="6">
        <v>4</v>
      </c>
      <c r="R7" s="6">
        <v>788</v>
      </c>
      <c r="S7" s="7">
        <v>197</v>
      </c>
      <c r="T7" s="31">
        <v>14</v>
      </c>
      <c r="U7" s="8">
        <v>4</v>
      </c>
      <c r="V7" s="9">
        <v>201</v>
      </c>
    </row>
    <row r="8" spans="1:24">
      <c r="A8" s="1" t="s">
        <v>12</v>
      </c>
      <c r="B8" s="2" t="s">
        <v>119</v>
      </c>
      <c r="C8" s="3">
        <v>45906</v>
      </c>
      <c r="D8" s="4" t="s">
        <v>123</v>
      </c>
      <c r="E8" s="5">
        <v>193</v>
      </c>
      <c r="F8" s="17">
        <v>4</v>
      </c>
      <c r="G8" s="5">
        <v>200.01</v>
      </c>
      <c r="H8" s="17">
        <v>5</v>
      </c>
      <c r="I8" s="5">
        <v>195</v>
      </c>
      <c r="J8" s="17">
        <v>5</v>
      </c>
      <c r="K8" s="5">
        <v>198</v>
      </c>
      <c r="L8" s="17">
        <v>3</v>
      </c>
      <c r="M8" s="5"/>
      <c r="N8" s="17"/>
      <c r="O8" s="5"/>
      <c r="P8" s="17"/>
      <c r="Q8" s="6">
        <v>4</v>
      </c>
      <c r="R8" s="6">
        <v>786.01</v>
      </c>
      <c r="S8" s="7">
        <v>196.5025</v>
      </c>
      <c r="T8" s="31">
        <v>17</v>
      </c>
      <c r="U8" s="8">
        <v>4</v>
      </c>
      <c r="V8" s="9">
        <v>200.5025</v>
      </c>
    </row>
    <row r="9" spans="1:24">
      <c r="A9" s="57" t="s">
        <v>12</v>
      </c>
      <c r="B9" s="2" t="s">
        <v>119</v>
      </c>
      <c r="C9" s="3">
        <v>45920</v>
      </c>
      <c r="D9" s="55" t="s">
        <v>123</v>
      </c>
      <c r="E9" s="5">
        <v>192</v>
      </c>
      <c r="F9" s="17">
        <v>3</v>
      </c>
      <c r="G9" s="5">
        <v>195</v>
      </c>
      <c r="H9" s="17">
        <v>1</v>
      </c>
      <c r="I9" s="5">
        <v>193</v>
      </c>
      <c r="J9" s="17">
        <v>4</v>
      </c>
      <c r="K9" s="5">
        <v>192</v>
      </c>
      <c r="L9" s="17">
        <v>2</v>
      </c>
      <c r="M9" s="5"/>
      <c r="N9" s="17"/>
      <c r="O9" s="5"/>
      <c r="P9" s="17"/>
      <c r="Q9" s="8">
        <v>4</v>
      </c>
      <c r="R9" s="8">
        <v>772</v>
      </c>
      <c r="S9" s="7">
        <v>193</v>
      </c>
      <c r="T9" s="31">
        <v>10</v>
      </c>
      <c r="U9" s="8">
        <v>2</v>
      </c>
      <c r="V9" s="7">
        <v>195</v>
      </c>
    </row>
    <row r="10" spans="1:24">
      <c r="A10" s="57" t="s">
        <v>12</v>
      </c>
      <c r="B10" s="2" t="s">
        <v>119</v>
      </c>
      <c r="C10" s="3">
        <v>45948</v>
      </c>
      <c r="D10" s="55" t="s">
        <v>123</v>
      </c>
      <c r="E10" s="5">
        <v>197</v>
      </c>
      <c r="F10" s="17">
        <v>1</v>
      </c>
      <c r="G10" s="5">
        <v>192</v>
      </c>
      <c r="H10" s="17">
        <v>5</v>
      </c>
      <c r="I10" s="5">
        <v>193</v>
      </c>
      <c r="J10" s="17">
        <v>3</v>
      </c>
      <c r="K10" s="5">
        <v>190.001</v>
      </c>
      <c r="L10" s="17">
        <v>4</v>
      </c>
      <c r="M10" s="5"/>
      <c r="N10" s="17"/>
      <c r="O10" s="5"/>
      <c r="P10" s="17"/>
      <c r="Q10" s="8">
        <v>4</v>
      </c>
      <c r="R10" s="8">
        <v>772.00099999999998</v>
      </c>
      <c r="S10" s="7">
        <v>193.00024999999999</v>
      </c>
      <c r="T10" s="31">
        <v>13</v>
      </c>
      <c r="U10" s="8">
        <v>2</v>
      </c>
      <c r="V10" s="7">
        <v>195.00024999999999</v>
      </c>
    </row>
    <row r="12" spans="1:24">
      <c r="Q12" s="27">
        <f>SUM(Q2:Q11)</f>
        <v>38</v>
      </c>
      <c r="R12" s="27">
        <f>SUM(R2:R11)</f>
        <v>7402.0210000000006</v>
      </c>
      <c r="S12" s="28">
        <f>SUM(R12/Q12)</f>
        <v>194.7900263157895</v>
      </c>
      <c r="T12" s="27">
        <f>SUM(T2:T11)</f>
        <v>100</v>
      </c>
      <c r="U12" s="27">
        <f>SUM(U2:U11)</f>
        <v>36</v>
      </c>
      <c r="V12" s="29">
        <f>SUM(S12+U12)</f>
        <v>230.7900263157895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D6" name="Range1_15"/>
    <protectedRange algorithmName="SHA-512" hashValue="ON39YdpmFHfN9f47KpiRvqrKx0V9+erV1CNkpWzYhW/Qyc6aT8rEyCrvauWSYGZK2ia3o7vd3akF07acHAFpOA==" saltValue="yVW9XmDwTqEnmpSGai0KYg==" spinCount="100000" sqref="E6:P6 T6" name="Range1_3_5_14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T8 E8:P8" name="Range1_3_5_4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3_5"/>
    <protectedRange algorithmName="SHA-512" hashValue="ON39YdpmFHfN9f47KpiRvqrKx0V9+erV1CNkpWzYhW/Qyc6aT8rEyCrvauWSYGZK2ia3o7vd3akF07acHAFpOA==" saltValue="yVW9XmDwTqEnmpSGai0KYg==" spinCount="100000" sqref="E9:P9 T9" name="Range1_3_5_3_5"/>
    <protectedRange algorithmName="SHA-512" hashValue="ON39YdpmFHfN9f47KpiRvqrKx0V9+erV1CNkpWzYhW/Qyc6aT8rEyCrvauWSYGZK2ia3o7vd3akF07acHAFpOA==" saltValue="yVW9XmDwTqEnmpSGai0KYg==" spinCount="100000" sqref="B10:C10" name="Range1_3_5"/>
    <protectedRange algorithmName="SHA-512" hashValue="ON39YdpmFHfN9f47KpiRvqrKx0V9+erV1CNkpWzYhW/Qyc6aT8rEyCrvauWSYGZK2ia3o7vd3akF07acHAFpOA==" saltValue="yVW9XmDwTqEnmpSGai0KYg==" spinCount="100000" sqref="D10" name="Range1_1_3_3"/>
    <protectedRange algorithmName="SHA-512" hashValue="ON39YdpmFHfN9f47KpiRvqrKx0V9+erV1CNkpWzYhW/Qyc6aT8rEyCrvauWSYGZK2ia3o7vd3akF07acHAFpOA==" saltValue="yVW9XmDwTqEnmpSGai0KYg==" spinCount="100000" sqref="T10 E10:P10" name="Range1_3_5_3_3"/>
  </protectedRanges>
  <conditionalFormatting sqref="E8">
    <cfRule type="top10" dxfId="789" priority="21" rank="1"/>
  </conditionalFormatting>
  <conditionalFormatting sqref="E8:P8">
    <cfRule type="cellIs" dxfId="788" priority="19" operator="greaterThanOrEqual">
      <formula>200</formula>
    </cfRule>
  </conditionalFormatting>
  <conditionalFormatting sqref="G8">
    <cfRule type="top10" dxfId="787" priority="20" rank="1"/>
  </conditionalFormatting>
  <conditionalFormatting sqref="I8">
    <cfRule type="top10" dxfId="786" priority="18" rank="1"/>
  </conditionalFormatting>
  <conditionalFormatting sqref="K8">
    <cfRule type="top10" dxfId="785" priority="17" rank="1"/>
  </conditionalFormatting>
  <conditionalFormatting sqref="M8">
    <cfRule type="top10" dxfId="784" priority="16" rank="1"/>
  </conditionalFormatting>
  <conditionalFormatting sqref="O8">
    <cfRule type="top10" dxfId="783" priority="15" rank="1"/>
  </conditionalFormatting>
  <conditionalFormatting sqref="E9">
    <cfRule type="top10" dxfId="782" priority="14" rank="1"/>
  </conditionalFormatting>
  <conditionalFormatting sqref="G9">
    <cfRule type="top10" dxfId="781" priority="13" rank="1"/>
  </conditionalFormatting>
  <conditionalFormatting sqref="E9:P9">
    <cfRule type="cellIs" dxfId="780" priority="12" operator="greaterThanOrEqual">
      <formula>200</formula>
    </cfRule>
  </conditionalFormatting>
  <conditionalFormatting sqref="I9">
    <cfRule type="top10" dxfId="779" priority="11" rank="1"/>
  </conditionalFormatting>
  <conditionalFormatting sqref="K9">
    <cfRule type="top10" dxfId="778" priority="10" rank="1"/>
  </conditionalFormatting>
  <conditionalFormatting sqref="M9">
    <cfRule type="top10" dxfId="777" priority="9" rank="1"/>
  </conditionalFormatting>
  <conditionalFormatting sqref="O9">
    <cfRule type="top10" dxfId="776" priority="8" rank="1"/>
  </conditionalFormatting>
  <conditionalFormatting sqref="E10">
    <cfRule type="top10" dxfId="775" priority="7" rank="1"/>
  </conditionalFormatting>
  <conditionalFormatting sqref="G10">
    <cfRule type="top10" dxfId="774" priority="6" rank="1"/>
  </conditionalFormatting>
  <conditionalFormatting sqref="E10:P10">
    <cfRule type="cellIs" dxfId="773" priority="5" operator="greaterThanOrEqual">
      <formula>200</formula>
    </cfRule>
  </conditionalFormatting>
  <conditionalFormatting sqref="I10">
    <cfRule type="top10" dxfId="772" priority="4" rank="1"/>
  </conditionalFormatting>
  <conditionalFormatting sqref="K10">
    <cfRule type="top10" dxfId="771" priority="3" rank="1"/>
  </conditionalFormatting>
  <conditionalFormatting sqref="M10">
    <cfRule type="top10" dxfId="770" priority="2" rank="1"/>
  </conditionalFormatting>
  <conditionalFormatting sqref="O10">
    <cfRule type="top10" dxfId="769" priority="1" rank="1"/>
  </conditionalFormatting>
  <hyperlinks>
    <hyperlink ref="X1" location="'OLH 2025'!A1" display="Return to Rankings" xr:uid="{1648CB86-BD0B-48E8-98ED-E7C3CD7C5A94}"/>
  </hyperlinks>
  <pageMargins left="0.7" right="0.7" top="0.75" bottom="0.75" header="0.3" footer="0.3"/>
  <pageSetup orientation="portrait" horizontalDpi="300" verticalDpi="30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2A947-E09F-4CD8-9F33-A74AFFE2B4B6}">
  <dimension ref="A1:X1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86</v>
      </c>
      <c r="C2" s="3">
        <v>45745</v>
      </c>
      <c r="D2" s="4" t="s">
        <v>73</v>
      </c>
      <c r="E2" s="5">
        <v>195</v>
      </c>
      <c r="F2" s="17">
        <v>3</v>
      </c>
      <c r="G2" s="5">
        <v>190</v>
      </c>
      <c r="H2" s="17">
        <v>0</v>
      </c>
      <c r="I2" s="5">
        <v>192</v>
      </c>
      <c r="J2" s="17">
        <v>3</v>
      </c>
      <c r="K2" s="5">
        <v>189.001</v>
      </c>
      <c r="L2" s="17">
        <v>4</v>
      </c>
      <c r="M2" s="5"/>
      <c r="N2" s="17"/>
      <c r="O2" s="5"/>
      <c r="P2" s="17"/>
      <c r="Q2" s="6">
        <v>4</v>
      </c>
      <c r="R2" s="6">
        <v>766</v>
      </c>
      <c r="S2" s="7">
        <v>191.5</v>
      </c>
      <c r="T2" s="31">
        <v>10</v>
      </c>
      <c r="U2" s="8">
        <v>2</v>
      </c>
      <c r="V2" s="9">
        <v>193.5</v>
      </c>
    </row>
    <row r="3" spans="1:24">
      <c r="A3" s="1" t="s">
        <v>12</v>
      </c>
      <c r="B3" s="2" t="s">
        <v>86</v>
      </c>
      <c r="C3" s="3">
        <v>45766</v>
      </c>
      <c r="D3" s="4" t="s">
        <v>73</v>
      </c>
      <c r="E3" s="5">
        <v>196.001</v>
      </c>
      <c r="F3" s="17">
        <v>2</v>
      </c>
      <c r="G3" s="5">
        <v>197</v>
      </c>
      <c r="H3" s="17">
        <v>0</v>
      </c>
      <c r="I3" s="5">
        <v>187</v>
      </c>
      <c r="J3" s="17">
        <v>0</v>
      </c>
      <c r="K3" s="5">
        <v>192</v>
      </c>
      <c r="L3" s="17">
        <v>2</v>
      </c>
      <c r="M3" s="5"/>
      <c r="N3" s="17"/>
      <c r="O3" s="5"/>
      <c r="P3" s="17"/>
      <c r="Q3" s="6">
        <v>4</v>
      </c>
      <c r="R3" s="6">
        <v>772.00099999999998</v>
      </c>
      <c r="S3" s="7">
        <v>193.00024999999999</v>
      </c>
      <c r="T3" s="31">
        <v>4</v>
      </c>
      <c r="U3" s="8">
        <v>8</v>
      </c>
      <c r="V3" s="9">
        <v>201.00024999999999</v>
      </c>
    </row>
    <row r="4" spans="1:24">
      <c r="A4" s="1" t="s">
        <v>12</v>
      </c>
      <c r="B4" s="2" t="s">
        <v>86</v>
      </c>
      <c r="C4" s="3">
        <v>45784</v>
      </c>
      <c r="D4" s="4" t="s">
        <v>54</v>
      </c>
      <c r="E4" s="5">
        <v>199</v>
      </c>
      <c r="F4" s="17">
        <v>7</v>
      </c>
      <c r="G4" s="5">
        <v>198.001</v>
      </c>
      <c r="H4" s="17">
        <v>7</v>
      </c>
      <c r="I4" s="5">
        <v>199</v>
      </c>
      <c r="J4" s="17">
        <v>3</v>
      </c>
      <c r="K4" s="46">
        <v>200</v>
      </c>
      <c r="L4" s="17">
        <v>5</v>
      </c>
      <c r="M4" s="5"/>
      <c r="N4" s="17"/>
      <c r="O4" s="5"/>
      <c r="P4" s="17"/>
      <c r="Q4" s="6">
        <v>4</v>
      </c>
      <c r="R4" s="6">
        <v>796.00099999999998</v>
      </c>
      <c r="S4" s="7">
        <v>199.00024999999999</v>
      </c>
      <c r="T4" s="31">
        <v>22</v>
      </c>
      <c r="U4" s="8">
        <v>9</v>
      </c>
      <c r="V4" s="9">
        <v>208.00024999999999</v>
      </c>
    </row>
    <row r="5" spans="1:24">
      <c r="A5" s="1" t="s">
        <v>12</v>
      </c>
      <c r="B5" s="2" t="s">
        <v>86</v>
      </c>
      <c r="C5" s="3">
        <v>45840</v>
      </c>
      <c r="D5" s="4" t="s">
        <v>54</v>
      </c>
      <c r="E5" s="5">
        <v>196</v>
      </c>
      <c r="F5" s="17">
        <v>3</v>
      </c>
      <c r="G5" s="5">
        <v>199</v>
      </c>
      <c r="H5" s="17">
        <v>1</v>
      </c>
      <c r="I5" s="5">
        <v>194</v>
      </c>
      <c r="J5" s="17">
        <v>2</v>
      </c>
      <c r="K5" s="46">
        <v>200.001</v>
      </c>
      <c r="L5" s="17">
        <v>5</v>
      </c>
      <c r="M5" s="5"/>
      <c r="N5" s="17"/>
      <c r="O5" s="5"/>
      <c r="P5" s="17"/>
      <c r="Q5" s="6">
        <v>4</v>
      </c>
      <c r="R5" s="6">
        <v>789.00099999999998</v>
      </c>
      <c r="S5" s="7">
        <v>197.25024999999999</v>
      </c>
      <c r="T5" s="31">
        <v>11</v>
      </c>
      <c r="U5" s="8">
        <v>9</v>
      </c>
      <c r="V5" s="9">
        <v>206.25024999999999</v>
      </c>
    </row>
    <row r="6" spans="1:24">
      <c r="A6" s="1" t="s">
        <v>12</v>
      </c>
      <c r="B6" s="2" t="s">
        <v>86</v>
      </c>
      <c r="C6" s="3">
        <v>45857</v>
      </c>
      <c r="D6" s="4" t="s">
        <v>73</v>
      </c>
      <c r="E6" s="5">
        <v>199</v>
      </c>
      <c r="F6" s="17">
        <v>3</v>
      </c>
      <c r="G6" s="5">
        <v>198.00200000000001</v>
      </c>
      <c r="H6" s="17">
        <v>6</v>
      </c>
      <c r="I6" s="5">
        <v>198</v>
      </c>
      <c r="J6" s="17">
        <v>4</v>
      </c>
      <c r="K6" s="5">
        <v>198.001</v>
      </c>
      <c r="L6" s="17">
        <v>3</v>
      </c>
      <c r="M6" s="5">
        <v>197</v>
      </c>
      <c r="N6" s="17">
        <v>0</v>
      </c>
      <c r="O6" s="5">
        <v>198</v>
      </c>
      <c r="P6" s="17">
        <v>2</v>
      </c>
      <c r="Q6" s="6">
        <v>6</v>
      </c>
      <c r="R6" s="6">
        <v>1188.0029999999999</v>
      </c>
      <c r="S6" s="7">
        <v>198.00049999999999</v>
      </c>
      <c r="T6" s="31">
        <v>18</v>
      </c>
      <c r="U6" s="8">
        <v>34</v>
      </c>
      <c r="V6" s="9">
        <v>232.00049999999999</v>
      </c>
    </row>
    <row r="7" spans="1:24">
      <c r="A7" s="1" t="s">
        <v>12</v>
      </c>
      <c r="B7" s="2" t="s">
        <v>86</v>
      </c>
      <c r="C7" s="3">
        <v>45864</v>
      </c>
      <c r="D7" s="4" t="s">
        <v>73</v>
      </c>
      <c r="E7" s="5">
        <v>197</v>
      </c>
      <c r="F7" s="17">
        <v>2</v>
      </c>
      <c r="G7" s="5">
        <v>198</v>
      </c>
      <c r="H7" s="17">
        <v>1</v>
      </c>
      <c r="I7" s="5">
        <v>197</v>
      </c>
      <c r="J7" s="17">
        <v>2</v>
      </c>
      <c r="K7" s="5">
        <v>197</v>
      </c>
      <c r="L7" s="17">
        <v>3</v>
      </c>
      <c r="M7" s="5"/>
      <c r="N7" s="17"/>
      <c r="O7" s="5"/>
      <c r="P7" s="17"/>
      <c r="Q7" s="6">
        <v>4</v>
      </c>
      <c r="R7" s="6">
        <v>789</v>
      </c>
      <c r="S7" s="7">
        <v>197.25</v>
      </c>
      <c r="T7" s="31">
        <v>8</v>
      </c>
      <c r="U7" s="8">
        <v>5</v>
      </c>
      <c r="V7" s="9">
        <v>202.25</v>
      </c>
    </row>
    <row r="8" spans="1:24">
      <c r="A8" s="1" t="s">
        <v>12</v>
      </c>
      <c r="B8" s="2" t="s">
        <v>86</v>
      </c>
      <c r="C8" s="3">
        <v>45868</v>
      </c>
      <c r="D8" s="4" t="s">
        <v>54</v>
      </c>
      <c r="E8" s="5">
        <v>193</v>
      </c>
      <c r="F8" s="17">
        <v>1</v>
      </c>
      <c r="G8" s="5">
        <v>194</v>
      </c>
      <c r="H8" s="17">
        <v>2</v>
      </c>
      <c r="I8" s="5">
        <v>196</v>
      </c>
      <c r="J8" s="17">
        <v>5</v>
      </c>
      <c r="K8" s="5">
        <v>196</v>
      </c>
      <c r="L8" s="17">
        <v>5</v>
      </c>
      <c r="M8" s="5"/>
      <c r="N8" s="17"/>
      <c r="O8" s="5"/>
      <c r="P8" s="17"/>
      <c r="Q8" s="6">
        <v>4</v>
      </c>
      <c r="R8" s="6">
        <v>779</v>
      </c>
      <c r="S8" s="7">
        <v>194.75</v>
      </c>
      <c r="T8" s="31">
        <v>13</v>
      </c>
      <c r="U8" s="8">
        <v>2</v>
      </c>
      <c r="V8" s="9">
        <v>196.75</v>
      </c>
    </row>
    <row r="9" spans="1:24">
      <c r="A9" s="1" t="s">
        <v>12</v>
      </c>
      <c r="B9" s="2" t="s">
        <v>86</v>
      </c>
      <c r="C9" s="3">
        <v>45875</v>
      </c>
      <c r="D9" s="4" t="s">
        <v>54</v>
      </c>
      <c r="E9" s="5">
        <v>199</v>
      </c>
      <c r="F9" s="17">
        <v>9</v>
      </c>
      <c r="G9" s="46">
        <v>200</v>
      </c>
      <c r="H9" s="17">
        <v>4</v>
      </c>
      <c r="I9" s="5">
        <v>199.001</v>
      </c>
      <c r="J9" s="17">
        <v>4</v>
      </c>
      <c r="K9" s="5">
        <v>199.001</v>
      </c>
      <c r="L9" s="17">
        <v>3</v>
      </c>
      <c r="M9" s="5"/>
      <c r="N9" s="17"/>
      <c r="O9" s="5"/>
      <c r="P9" s="17"/>
      <c r="Q9" s="6">
        <v>4</v>
      </c>
      <c r="R9" s="6">
        <v>797.00199999999995</v>
      </c>
      <c r="S9" s="7">
        <v>199.25049999999999</v>
      </c>
      <c r="T9" s="31">
        <v>20</v>
      </c>
      <c r="U9" s="8">
        <v>11</v>
      </c>
      <c r="V9" s="9">
        <v>210.25049999999999</v>
      </c>
    </row>
    <row r="10" spans="1:24">
      <c r="A10" s="1" t="s">
        <v>12</v>
      </c>
      <c r="B10" s="2" t="s">
        <v>86</v>
      </c>
      <c r="C10" s="3">
        <v>45879</v>
      </c>
      <c r="D10" s="4" t="s">
        <v>54</v>
      </c>
      <c r="E10" s="5">
        <v>199</v>
      </c>
      <c r="F10" s="17">
        <v>4</v>
      </c>
      <c r="G10" s="5">
        <v>199</v>
      </c>
      <c r="H10" s="17">
        <v>4</v>
      </c>
      <c r="I10" s="5">
        <v>197</v>
      </c>
      <c r="J10" s="17">
        <v>6</v>
      </c>
      <c r="K10" s="5">
        <v>198</v>
      </c>
      <c r="L10" s="17">
        <v>5</v>
      </c>
      <c r="M10" s="5">
        <v>198</v>
      </c>
      <c r="N10" s="17">
        <v>7</v>
      </c>
      <c r="O10" s="5">
        <v>199</v>
      </c>
      <c r="P10" s="17">
        <v>7</v>
      </c>
      <c r="Q10" s="6">
        <v>6</v>
      </c>
      <c r="R10" s="6">
        <v>1190</v>
      </c>
      <c r="S10" s="7">
        <v>198.33333333333334</v>
      </c>
      <c r="T10" s="31">
        <v>33</v>
      </c>
      <c r="U10" s="8">
        <v>4</v>
      </c>
      <c r="V10" s="9">
        <v>202.33333333333334</v>
      </c>
    </row>
    <row r="11" spans="1:24">
      <c r="A11" s="1" t="s">
        <v>12</v>
      </c>
      <c r="B11" s="2" t="s">
        <v>86</v>
      </c>
      <c r="C11" s="3">
        <v>45907</v>
      </c>
      <c r="D11" s="4" t="s">
        <v>54</v>
      </c>
      <c r="E11" s="5">
        <v>198</v>
      </c>
      <c r="F11" s="17">
        <v>6</v>
      </c>
      <c r="G11" s="5">
        <v>198</v>
      </c>
      <c r="H11" s="17">
        <v>5</v>
      </c>
      <c r="I11" s="5">
        <v>197</v>
      </c>
      <c r="J11" s="17">
        <v>5</v>
      </c>
      <c r="K11" s="5">
        <v>200</v>
      </c>
      <c r="L11" s="17">
        <v>8</v>
      </c>
      <c r="M11" s="5">
        <v>196</v>
      </c>
      <c r="N11" s="17">
        <v>6</v>
      </c>
      <c r="O11" s="5">
        <v>199.001</v>
      </c>
      <c r="P11" s="17">
        <v>3</v>
      </c>
      <c r="Q11" s="6">
        <v>6</v>
      </c>
      <c r="R11" s="6">
        <v>1188.001</v>
      </c>
      <c r="S11" s="7">
        <v>198.00016666666667</v>
      </c>
      <c r="T11" s="31">
        <v>33</v>
      </c>
      <c r="U11" s="8">
        <v>22</v>
      </c>
      <c r="V11" s="9">
        <v>220.00016666666667</v>
      </c>
    </row>
    <row r="12" spans="1:24">
      <c r="A12" s="57" t="s">
        <v>12</v>
      </c>
      <c r="B12" s="2" t="s">
        <v>86</v>
      </c>
      <c r="C12" s="3">
        <v>45920</v>
      </c>
      <c r="D12" s="55" t="s">
        <v>73</v>
      </c>
      <c r="E12" s="49">
        <v>198</v>
      </c>
      <c r="F12" s="48">
        <v>2</v>
      </c>
      <c r="G12" s="49">
        <v>198</v>
      </c>
      <c r="H12" s="48">
        <v>3</v>
      </c>
      <c r="I12" s="49">
        <v>197.001</v>
      </c>
      <c r="J12" s="48">
        <v>4</v>
      </c>
      <c r="K12" s="49">
        <v>197.001</v>
      </c>
      <c r="L12" s="48">
        <v>3</v>
      </c>
      <c r="M12" s="5"/>
      <c r="N12" s="17"/>
      <c r="O12" s="5"/>
      <c r="P12" s="17"/>
      <c r="Q12" s="8">
        <v>4</v>
      </c>
      <c r="R12" s="8">
        <v>790.00199999999995</v>
      </c>
      <c r="S12" s="7">
        <v>197.50049999999999</v>
      </c>
      <c r="T12" s="31">
        <v>12</v>
      </c>
      <c r="U12" s="8">
        <v>11</v>
      </c>
      <c r="V12" s="7">
        <v>208.50049999999999</v>
      </c>
    </row>
    <row r="14" spans="1:24">
      <c r="Q14" s="27">
        <f>SUM(Q2:Q13)</f>
        <v>50</v>
      </c>
      <c r="R14" s="27">
        <f>SUM(R2:R13)</f>
        <v>9844.0110000000004</v>
      </c>
      <c r="S14" s="28">
        <f>SUM(R14/Q14)</f>
        <v>196.88022000000001</v>
      </c>
      <c r="T14" s="27">
        <f>SUM(T2:T13)</f>
        <v>184</v>
      </c>
      <c r="U14" s="27">
        <f>SUM(U2:U13)</f>
        <v>117</v>
      </c>
      <c r="V14" s="29">
        <f>SUM(S14+U14)</f>
        <v>313.88022000000001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29"/>
    <protectedRange algorithmName="SHA-512" hashValue="ON39YdpmFHfN9f47KpiRvqrKx0V9+erV1CNkpWzYhW/Qyc6aT8rEyCrvauWSYGZK2ia3o7vd3akF07acHAFpOA==" saltValue="yVW9XmDwTqEnmpSGai0KYg==" spinCount="100000" sqref="D6" name="Range1_1_20"/>
    <protectedRange algorithmName="SHA-512" hashValue="ON39YdpmFHfN9f47KpiRvqrKx0V9+erV1CNkpWzYhW/Qyc6aT8rEyCrvauWSYGZK2ia3o7vd3akF07acHAFpOA==" saltValue="yVW9XmDwTqEnmpSGai0KYg==" spinCount="100000" sqref="T6 E6:P6" name="Range1_3_5_22"/>
    <protectedRange algorithmName="SHA-512" hashValue="ON39YdpmFHfN9f47KpiRvqrKx0V9+erV1CNkpWzYhW/Qyc6aT8rEyCrvauWSYGZK2ia3o7vd3akF07acHAFpOA==" saltValue="yVW9XmDwTqEnmpSGai0KYg==" spinCount="100000" sqref="B8:D8" name="Range1_15"/>
    <protectedRange algorithmName="SHA-512" hashValue="ON39YdpmFHfN9f47KpiRvqrKx0V9+erV1CNkpWzYhW/Qyc6aT8rEyCrvauWSYGZK2ia3o7vd3akF07acHAFpOA==" saltValue="yVW9XmDwTqEnmpSGai0KYg==" spinCount="100000" sqref="E8:P8 T8" name="Range1_3_5_14"/>
    <protectedRange algorithmName="SHA-512" hashValue="ON39YdpmFHfN9f47KpiRvqrKx0V9+erV1CNkpWzYhW/Qyc6aT8rEyCrvauWSYGZK2ia3o7vd3akF07acHAFpOA==" saltValue="yVW9XmDwTqEnmpSGai0KYg==" spinCount="100000" sqref="B11:C11" name="Range1_4"/>
    <protectedRange algorithmName="SHA-512" hashValue="ON39YdpmFHfN9f47KpiRvqrKx0V9+erV1CNkpWzYhW/Qyc6aT8rEyCrvauWSYGZK2ia3o7vd3akF07acHAFpOA==" saltValue="yVW9XmDwTqEnmpSGai0KYg==" spinCount="100000" sqref="D11" name="Range1_1_4"/>
    <protectedRange algorithmName="SHA-512" hashValue="ON39YdpmFHfN9f47KpiRvqrKx0V9+erV1CNkpWzYhW/Qyc6aT8rEyCrvauWSYGZK2ia3o7vd3akF07acHAFpOA==" saltValue="yVW9XmDwTqEnmpSGai0KYg==" spinCount="100000" sqref="E11:P11 T11" name="Range1_3_5_4"/>
    <protectedRange algorithmName="SHA-512" hashValue="ON39YdpmFHfN9f47KpiRvqrKx0V9+erV1CNkpWzYhW/Qyc6aT8rEyCrvauWSYGZK2ia3o7vd3akF07acHAFpOA==" saltValue="yVW9XmDwTqEnmpSGai0KYg==" spinCount="100000" sqref="B12:C12" name="Range1_3_1"/>
    <protectedRange algorithmName="SHA-512" hashValue="ON39YdpmFHfN9f47KpiRvqrKx0V9+erV1CNkpWzYhW/Qyc6aT8rEyCrvauWSYGZK2ia3o7vd3akF07acHAFpOA==" saltValue="yVW9XmDwTqEnmpSGai0KYg==" spinCount="100000" sqref="D12" name="Range1_1_3_5"/>
    <protectedRange algorithmName="SHA-512" hashValue="ON39YdpmFHfN9f47KpiRvqrKx0V9+erV1CNkpWzYhW/Qyc6aT8rEyCrvauWSYGZK2ia3o7vd3akF07acHAFpOA==" saltValue="yVW9XmDwTqEnmpSGai0KYg==" spinCount="100000" sqref="T12 E12:P12" name="Range1_3_5_3_5"/>
  </protectedRanges>
  <conditionalFormatting sqref="E11">
    <cfRule type="top10" dxfId="768" priority="14" rank="1"/>
  </conditionalFormatting>
  <conditionalFormatting sqref="E11:P11">
    <cfRule type="cellIs" dxfId="767" priority="12" operator="greaterThanOrEqual">
      <formula>200</formula>
    </cfRule>
  </conditionalFormatting>
  <conditionalFormatting sqref="G11">
    <cfRule type="top10" dxfId="766" priority="13" rank="1"/>
  </conditionalFormatting>
  <conditionalFormatting sqref="I11">
    <cfRule type="top10" dxfId="765" priority="11" rank="1"/>
  </conditionalFormatting>
  <conditionalFormatting sqref="K11">
    <cfRule type="top10" dxfId="764" priority="10" rank="1"/>
  </conditionalFormatting>
  <conditionalFormatting sqref="M11">
    <cfRule type="top10" dxfId="763" priority="9" rank="1"/>
  </conditionalFormatting>
  <conditionalFormatting sqref="O11">
    <cfRule type="top10" dxfId="762" priority="8" rank="1"/>
  </conditionalFormatting>
  <conditionalFormatting sqref="E12">
    <cfRule type="top10" dxfId="761" priority="7" rank="1"/>
  </conditionalFormatting>
  <conditionalFormatting sqref="G12">
    <cfRule type="top10" dxfId="760" priority="6" rank="1"/>
  </conditionalFormatting>
  <conditionalFormatting sqref="E12:P12">
    <cfRule type="cellIs" dxfId="759" priority="5" operator="greaterThanOrEqual">
      <formula>200</formula>
    </cfRule>
  </conditionalFormatting>
  <conditionalFormatting sqref="I12">
    <cfRule type="top10" dxfId="758" priority="4" rank="1"/>
  </conditionalFormatting>
  <conditionalFormatting sqref="K12">
    <cfRule type="top10" dxfId="757" priority="3" rank="1"/>
  </conditionalFormatting>
  <conditionalFormatting sqref="M12">
    <cfRule type="top10" dxfId="756" priority="2" rank="1"/>
  </conditionalFormatting>
  <conditionalFormatting sqref="O12">
    <cfRule type="top10" dxfId="755" priority="1" rank="1"/>
  </conditionalFormatting>
  <hyperlinks>
    <hyperlink ref="X1" location="'OLH 2025'!A1" display="Return to Rankings" xr:uid="{7230A54B-9049-42CC-814E-6890E2C8AC19}"/>
  </hyperlinks>
  <pageMargins left="0.7" right="0.7" top="0.75" bottom="0.75" header="0.3" footer="0.3"/>
  <pageSetup orientation="portrait" horizontalDpi="300" verticalDpi="30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5BC09-815B-4462-B376-1CC825255422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128</v>
      </c>
      <c r="C2" s="3">
        <v>45766</v>
      </c>
      <c r="D2" s="4" t="s">
        <v>133</v>
      </c>
      <c r="E2" s="5">
        <v>193</v>
      </c>
      <c r="F2" s="17">
        <v>2</v>
      </c>
      <c r="G2" s="5">
        <v>194.01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387.01</v>
      </c>
      <c r="S2" s="7">
        <v>193.505</v>
      </c>
      <c r="T2" s="31">
        <v>4</v>
      </c>
      <c r="U2" s="8">
        <v>4</v>
      </c>
      <c r="V2" s="9">
        <v>197.505</v>
      </c>
    </row>
    <row r="3" spans="1:24">
      <c r="A3" s="1" t="s">
        <v>12</v>
      </c>
      <c r="B3" s="2" t="s">
        <v>128</v>
      </c>
      <c r="C3" s="3">
        <v>45906</v>
      </c>
      <c r="D3" s="4" t="s">
        <v>246</v>
      </c>
      <c r="E3" s="5">
        <v>199</v>
      </c>
      <c r="F3" s="17">
        <v>3</v>
      </c>
      <c r="G3" s="5">
        <v>197</v>
      </c>
      <c r="H3" s="17">
        <v>2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396</v>
      </c>
      <c r="S3" s="7">
        <v>198</v>
      </c>
      <c r="T3" s="31">
        <v>5</v>
      </c>
      <c r="U3" s="8">
        <v>2</v>
      </c>
      <c r="V3" s="9">
        <v>200</v>
      </c>
    </row>
    <row r="5" spans="1:24">
      <c r="Q5" s="27">
        <f>SUM(Q2:Q4)</f>
        <v>4</v>
      </c>
      <c r="R5" s="27">
        <f>SUM(R2:R4)</f>
        <v>783.01</v>
      </c>
      <c r="S5" s="28">
        <f>SUM(R5/Q5)</f>
        <v>195.7525</v>
      </c>
      <c r="T5" s="27">
        <f>SUM(T2:T4)</f>
        <v>9</v>
      </c>
      <c r="U5" s="27">
        <f>SUM(U2:U4)</f>
        <v>6</v>
      </c>
      <c r="V5" s="29">
        <f>SUM(S5+U5)</f>
        <v>201.7525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 E3:P3" name="Range1_3_5_4"/>
  </protectedRanges>
  <conditionalFormatting sqref="E3">
    <cfRule type="top10" dxfId="754" priority="7" rank="1"/>
  </conditionalFormatting>
  <conditionalFormatting sqref="E3:P3">
    <cfRule type="cellIs" dxfId="753" priority="5" operator="greaterThanOrEqual">
      <formula>200</formula>
    </cfRule>
  </conditionalFormatting>
  <conditionalFormatting sqref="G3">
    <cfRule type="top10" dxfId="752" priority="6" rank="1"/>
  </conditionalFormatting>
  <conditionalFormatting sqref="I3">
    <cfRule type="top10" dxfId="751" priority="4" rank="1"/>
  </conditionalFormatting>
  <conditionalFormatting sqref="K3">
    <cfRule type="top10" dxfId="750" priority="3" rank="1"/>
  </conditionalFormatting>
  <conditionalFormatting sqref="M3">
    <cfRule type="top10" dxfId="749" priority="2" rank="1"/>
  </conditionalFormatting>
  <conditionalFormatting sqref="O3">
    <cfRule type="top10" dxfId="748" priority="1" rank="1"/>
  </conditionalFormatting>
  <hyperlinks>
    <hyperlink ref="X1" location="'OLH 2025'!A1" display="Return to Rankings" xr:uid="{21FEA495-FCAE-4986-9EC5-A7D8AE282886}"/>
  </hyperlinks>
  <pageMargins left="0.7" right="0.7" top="0.75" bottom="0.75" header="0.3" footer="0.3"/>
  <pageSetup orientation="portrait" horizontalDpi="300" verticalDpi="300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FEF96-0C1F-4C1A-91E6-617051FECC04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198</v>
      </c>
      <c r="C2" s="3">
        <v>45829</v>
      </c>
      <c r="D2" s="4" t="s">
        <v>133</v>
      </c>
      <c r="E2" s="5">
        <v>197</v>
      </c>
      <c r="F2" s="17">
        <v>5</v>
      </c>
      <c r="G2" s="5">
        <v>196</v>
      </c>
      <c r="H2" s="17">
        <v>0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393</v>
      </c>
      <c r="S2" s="7">
        <v>196.5</v>
      </c>
      <c r="T2" s="31">
        <v>5</v>
      </c>
      <c r="U2" s="8">
        <v>2</v>
      </c>
      <c r="V2" s="9">
        <v>198.5</v>
      </c>
    </row>
    <row r="3" spans="1:24">
      <c r="A3" s="1" t="s">
        <v>12</v>
      </c>
      <c r="B3" s="2" t="s">
        <v>198</v>
      </c>
      <c r="C3" s="3">
        <v>45871</v>
      </c>
      <c r="D3" s="3" t="s">
        <v>220</v>
      </c>
      <c r="E3" s="5">
        <v>196</v>
      </c>
      <c r="F3" s="17">
        <v>3</v>
      </c>
      <c r="G3" s="5">
        <v>198</v>
      </c>
      <c r="H3" s="17">
        <v>1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394</v>
      </c>
      <c r="S3" s="7">
        <v>197</v>
      </c>
      <c r="T3" s="31">
        <v>5</v>
      </c>
      <c r="U3" s="8">
        <v>2</v>
      </c>
      <c r="V3" s="9">
        <v>199</v>
      </c>
    </row>
    <row r="4" spans="1:24">
      <c r="A4" s="1" t="s">
        <v>12</v>
      </c>
      <c r="B4" s="2" t="s">
        <v>198</v>
      </c>
      <c r="C4" s="3">
        <v>45885</v>
      </c>
      <c r="D4" s="4" t="s">
        <v>187</v>
      </c>
      <c r="E4" s="5">
        <v>197</v>
      </c>
      <c r="F4" s="17">
        <v>1</v>
      </c>
      <c r="G4" s="5">
        <v>193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390</v>
      </c>
      <c r="S4" s="7">
        <v>195</v>
      </c>
      <c r="T4" s="31">
        <v>4</v>
      </c>
      <c r="U4" s="8">
        <v>2</v>
      </c>
      <c r="V4" s="9">
        <v>197</v>
      </c>
    </row>
    <row r="5" spans="1:24">
      <c r="A5" s="1" t="s">
        <v>12</v>
      </c>
      <c r="B5" s="2" t="s">
        <v>251</v>
      </c>
      <c r="C5" s="3">
        <v>45906</v>
      </c>
      <c r="D5" s="4" t="s">
        <v>246</v>
      </c>
      <c r="E5" s="5">
        <v>157</v>
      </c>
      <c r="F5" s="17">
        <v>3</v>
      </c>
      <c r="G5" s="5">
        <v>196</v>
      </c>
      <c r="H5" s="17">
        <v>2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353</v>
      </c>
      <c r="S5" s="7">
        <v>176.5</v>
      </c>
      <c r="T5" s="31">
        <v>5</v>
      </c>
      <c r="U5" s="8">
        <v>2</v>
      </c>
      <c r="V5" s="9">
        <v>178.5</v>
      </c>
    </row>
    <row r="7" spans="1:24">
      <c r="Q7" s="27">
        <f>SUM(Q2:Q6)</f>
        <v>8</v>
      </c>
      <c r="R7" s="27">
        <f>SUM(R2:R6)</f>
        <v>1530</v>
      </c>
      <c r="S7" s="28">
        <f>SUM(R7/Q7)</f>
        <v>191.25</v>
      </c>
      <c r="T7" s="27">
        <f>SUM(T2:T6)</f>
        <v>19</v>
      </c>
      <c r="U7" s="27">
        <f>SUM(U2:U6)</f>
        <v>8</v>
      </c>
      <c r="V7" s="29">
        <f>SUM(S7+U7)</f>
        <v>199.25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E3:P3 T3" name="Range1_3_5_14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E5:P5 T5" name="Range1_3_5_4"/>
  </protectedRanges>
  <conditionalFormatting sqref="E5">
    <cfRule type="top10" dxfId="747" priority="7" rank="1"/>
  </conditionalFormatting>
  <conditionalFormatting sqref="E5:P5">
    <cfRule type="cellIs" dxfId="746" priority="5" operator="greaterThanOrEqual">
      <formula>200</formula>
    </cfRule>
  </conditionalFormatting>
  <conditionalFormatting sqref="G5">
    <cfRule type="top10" dxfId="745" priority="6" rank="1"/>
  </conditionalFormatting>
  <conditionalFormatting sqref="I5">
    <cfRule type="top10" dxfId="744" priority="4" rank="1"/>
  </conditionalFormatting>
  <conditionalFormatting sqref="K5">
    <cfRule type="top10" dxfId="743" priority="3" rank="1"/>
  </conditionalFormatting>
  <conditionalFormatting sqref="M5">
    <cfRule type="top10" dxfId="742" priority="2" rank="1"/>
  </conditionalFormatting>
  <conditionalFormatting sqref="O5">
    <cfRule type="top10" dxfId="741" priority="1" rank="1"/>
  </conditionalFormatting>
  <hyperlinks>
    <hyperlink ref="X1" location="'OLH 2025'!A1" display="Return to Rankings" xr:uid="{473BB4A1-0A35-42B8-B94B-BE6ABD88A362}"/>
  </hyperlinks>
  <pageMargins left="0.7" right="0.7" top="0.75" bottom="0.75" header="0.3" footer="0.3"/>
  <pageSetup orientation="portrait" horizontalDpi="300" verticalDpi="300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E7FF3-8538-47F4-9EEC-F79EB2FCFC2F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33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242</v>
      </c>
      <c r="C2" s="3">
        <v>45885</v>
      </c>
      <c r="D2" s="4" t="s">
        <v>207</v>
      </c>
      <c r="E2" s="5">
        <v>197</v>
      </c>
      <c r="F2" s="17">
        <v>2</v>
      </c>
      <c r="G2" s="5">
        <v>197</v>
      </c>
      <c r="H2" s="17">
        <v>5</v>
      </c>
      <c r="I2" s="5">
        <v>196</v>
      </c>
      <c r="J2" s="17">
        <v>0</v>
      </c>
      <c r="K2" s="5">
        <v>196</v>
      </c>
      <c r="L2" s="17">
        <v>4</v>
      </c>
      <c r="M2" s="5">
        <v>197</v>
      </c>
      <c r="N2" s="17">
        <v>2</v>
      </c>
      <c r="O2" s="5">
        <v>193</v>
      </c>
      <c r="P2" s="17">
        <v>2</v>
      </c>
      <c r="Q2" s="6">
        <v>6</v>
      </c>
      <c r="R2" s="6">
        <v>1176</v>
      </c>
      <c r="S2" s="7">
        <v>196</v>
      </c>
      <c r="T2" s="31">
        <v>15</v>
      </c>
      <c r="U2" s="8">
        <v>12</v>
      </c>
      <c r="V2" s="9">
        <v>208</v>
      </c>
    </row>
    <row r="4" spans="1:24">
      <c r="Q4" s="27">
        <f>SUM(Q2:Q3)</f>
        <v>6</v>
      </c>
      <c r="R4" s="27">
        <f>SUM(R2:R3)</f>
        <v>1176</v>
      </c>
      <c r="S4" s="28">
        <f>SUM(R4/Q4)</f>
        <v>196</v>
      </c>
      <c r="T4" s="27">
        <f>SUM(T2:T3)</f>
        <v>15</v>
      </c>
      <c r="U4" s="27">
        <f>SUM(U2:U3)</f>
        <v>12</v>
      </c>
      <c r="V4" s="29">
        <f>SUM(S4+U4)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2409EB46-BB8D-4440-9AB4-3B12B6461A5C}"/>
  </hyperlinks>
  <pageMargins left="0.7" right="0.7" top="0.75" bottom="0.75" header="0.3" footer="0.3"/>
  <pageSetup orientation="portrait" horizontalDpi="300" verticalDpi="300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F502-B3C5-4883-91F6-F989F0F9F364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215</v>
      </c>
      <c r="C2" s="3">
        <v>45850</v>
      </c>
      <c r="D2" s="4" t="s">
        <v>54</v>
      </c>
      <c r="E2" s="46">
        <v>200</v>
      </c>
      <c r="F2" s="17">
        <v>4</v>
      </c>
      <c r="G2" s="5">
        <v>198</v>
      </c>
      <c r="H2" s="17">
        <v>1</v>
      </c>
      <c r="I2" s="5">
        <v>197</v>
      </c>
      <c r="J2" s="17">
        <v>3</v>
      </c>
      <c r="K2" s="5">
        <v>199</v>
      </c>
      <c r="L2" s="17">
        <v>4</v>
      </c>
      <c r="M2" s="5"/>
      <c r="N2" s="17"/>
      <c r="O2" s="5"/>
      <c r="P2" s="17"/>
      <c r="Q2" s="6">
        <v>4</v>
      </c>
      <c r="R2" s="6">
        <v>794</v>
      </c>
      <c r="S2" s="7">
        <v>198.5</v>
      </c>
      <c r="T2" s="31">
        <v>12</v>
      </c>
      <c r="U2" s="8">
        <v>5</v>
      </c>
      <c r="V2" s="9">
        <v>203.5</v>
      </c>
    </row>
    <row r="3" spans="1:24">
      <c r="A3" s="1" t="s">
        <v>12</v>
      </c>
      <c r="B3" s="2" t="s">
        <v>215</v>
      </c>
      <c r="C3" s="3">
        <v>45879</v>
      </c>
      <c r="D3" s="4" t="s">
        <v>54</v>
      </c>
      <c r="E3" s="5">
        <v>197</v>
      </c>
      <c r="F3" s="17">
        <v>3</v>
      </c>
      <c r="G3" s="5">
        <v>199</v>
      </c>
      <c r="H3" s="17">
        <v>2</v>
      </c>
      <c r="I3" s="5">
        <v>198</v>
      </c>
      <c r="J3" s="17">
        <v>2</v>
      </c>
      <c r="K3" s="46">
        <v>200.001</v>
      </c>
      <c r="L3" s="17">
        <v>7</v>
      </c>
      <c r="M3" s="5">
        <v>198</v>
      </c>
      <c r="N3" s="17">
        <v>5</v>
      </c>
      <c r="O3" s="5">
        <v>197</v>
      </c>
      <c r="P3" s="17">
        <v>2</v>
      </c>
      <c r="Q3" s="6">
        <v>6</v>
      </c>
      <c r="R3" s="6">
        <v>1189.001</v>
      </c>
      <c r="S3" s="7">
        <v>198.16683333333333</v>
      </c>
      <c r="T3" s="31">
        <v>21</v>
      </c>
      <c r="U3" s="8">
        <v>8</v>
      </c>
      <c r="V3" s="9">
        <v>206.16683333333333</v>
      </c>
    </row>
    <row r="5" spans="1:24">
      <c r="Q5" s="27">
        <f>SUM(Q2:Q4)</f>
        <v>10</v>
      </c>
      <c r="R5" s="27">
        <f>SUM(R2:R4)</f>
        <v>1983.001</v>
      </c>
      <c r="S5" s="28">
        <f>SUM(R5/Q5)</f>
        <v>198.30009999999999</v>
      </c>
      <c r="T5" s="27">
        <f>SUM(T2:T4)</f>
        <v>33</v>
      </c>
      <c r="U5" s="27">
        <f>SUM(U2:U4)</f>
        <v>13</v>
      </c>
      <c r="V5" s="29">
        <f>SUM(S5+U5)</f>
        <v>211.30009999999999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99402E5-CA2A-487A-9E37-D3B9277C8045}"/>
  </hyperlinks>
  <pageMargins left="0.7" right="0.7" top="0.75" bottom="0.75" header="0.3" footer="0.3"/>
  <pageSetup orientation="portrait" horizontalDpi="300" verticalDpi="30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168C-8944-447C-8F20-6DC53F9CE831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3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79</v>
      </c>
      <c r="C2" s="3">
        <v>45738</v>
      </c>
      <c r="D2" s="4" t="s">
        <v>53</v>
      </c>
      <c r="E2" s="5">
        <v>194</v>
      </c>
      <c r="F2" s="17">
        <v>1</v>
      </c>
      <c r="G2" s="5">
        <v>193</v>
      </c>
      <c r="H2" s="17">
        <v>3</v>
      </c>
      <c r="I2" s="5">
        <v>190</v>
      </c>
      <c r="J2" s="17">
        <v>2</v>
      </c>
      <c r="K2" s="5">
        <v>174</v>
      </c>
      <c r="L2" s="17">
        <v>0</v>
      </c>
      <c r="M2" s="5"/>
      <c r="N2" s="17"/>
      <c r="O2" s="5"/>
      <c r="P2" s="17"/>
      <c r="Q2" s="6">
        <v>4</v>
      </c>
      <c r="R2" s="6">
        <v>751</v>
      </c>
      <c r="S2" s="7">
        <v>187.75</v>
      </c>
      <c r="T2" s="31">
        <v>6</v>
      </c>
      <c r="U2" s="8">
        <v>5</v>
      </c>
      <c r="V2" s="9">
        <v>192.75</v>
      </c>
    </row>
    <row r="3" spans="1:24" ht="15" customHeight="1">
      <c r="A3" s="1" t="s">
        <v>12</v>
      </c>
      <c r="B3" s="2" t="s">
        <v>79</v>
      </c>
      <c r="C3" s="3">
        <v>45759</v>
      </c>
      <c r="D3" s="4" t="s">
        <v>53</v>
      </c>
      <c r="E3" s="5">
        <v>190</v>
      </c>
      <c r="F3" s="17">
        <v>2</v>
      </c>
      <c r="G3" s="5">
        <v>189</v>
      </c>
      <c r="H3" s="17">
        <v>1</v>
      </c>
      <c r="I3" s="5">
        <v>184</v>
      </c>
      <c r="J3" s="17">
        <v>2</v>
      </c>
      <c r="K3" s="5">
        <v>183</v>
      </c>
      <c r="L3" s="17">
        <v>2</v>
      </c>
      <c r="M3" s="5"/>
      <c r="N3" s="17"/>
      <c r="O3" s="5"/>
      <c r="P3" s="17"/>
      <c r="Q3" s="6">
        <v>4</v>
      </c>
      <c r="R3" s="6">
        <v>746</v>
      </c>
      <c r="S3" s="7">
        <v>186.5</v>
      </c>
      <c r="T3" s="31">
        <v>7</v>
      </c>
      <c r="U3" s="8">
        <v>8</v>
      </c>
      <c r="V3" s="9">
        <v>194.5</v>
      </c>
    </row>
    <row r="4" spans="1:24" ht="15" customHeight="1">
      <c r="A4" s="1" t="s">
        <v>12</v>
      </c>
      <c r="B4" s="2" t="s">
        <v>79</v>
      </c>
      <c r="C4" s="3">
        <v>45892</v>
      </c>
      <c r="D4" s="4" t="s">
        <v>53</v>
      </c>
      <c r="E4" s="5">
        <v>197</v>
      </c>
      <c r="F4" s="17">
        <v>3</v>
      </c>
      <c r="G4" s="5">
        <v>199</v>
      </c>
      <c r="H4" s="17">
        <v>6</v>
      </c>
      <c r="I4" s="5">
        <v>195</v>
      </c>
      <c r="J4" s="17">
        <v>6</v>
      </c>
      <c r="K4" s="5">
        <v>195.001</v>
      </c>
      <c r="L4" s="17">
        <v>3</v>
      </c>
      <c r="M4" s="5"/>
      <c r="N4" s="17"/>
      <c r="O4" s="5"/>
      <c r="P4" s="17"/>
      <c r="Q4" s="6">
        <v>4</v>
      </c>
      <c r="R4" s="6">
        <v>786.00099999999998</v>
      </c>
      <c r="S4" s="7">
        <v>196.50024999999999</v>
      </c>
      <c r="T4" s="31">
        <v>18</v>
      </c>
      <c r="U4" s="8">
        <v>13</v>
      </c>
      <c r="V4" s="9">
        <v>209.50024999999999</v>
      </c>
    </row>
    <row r="5" spans="1:24">
      <c r="A5" s="57" t="s">
        <v>12</v>
      </c>
      <c r="B5" s="2" t="s">
        <v>79</v>
      </c>
      <c r="C5" s="3">
        <v>45949</v>
      </c>
      <c r="D5" s="55" t="s">
        <v>53</v>
      </c>
      <c r="E5" s="5">
        <v>193.00200000000001</v>
      </c>
      <c r="F5" s="17">
        <v>3</v>
      </c>
      <c r="G5" s="5">
        <v>195</v>
      </c>
      <c r="H5" s="17">
        <v>2</v>
      </c>
      <c r="I5" s="5">
        <v>196</v>
      </c>
      <c r="J5" s="17">
        <v>4</v>
      </c>
      <c r="K5" s="5">
        <v>200</v>
      </c>
      <c r="L5" s="17">
        <v>4</v>
      </c>
      <c r="M5" s="5">
        <v>196.001</v>
      </c>
      <c r="N5" s="17">
        <v>3</v>
      </c>
      <c r="O5" s="5">
        <v>196</v>
      </c>
      <c r="P5" s="17">
        <v>6</v>
      </c>
      <c r="Q5" s="8">
        <v>6</v>
      </c>
      <c r="R5" s="8">
        <v>1176.0029999999999</v>
      </c>
      <c r="S5" s="7">
        <v>196.00049999999999</v>
      </c>
      <c r="T5" s="31">
        <v>22</v>
      </c>
      <c r="U5" s="8">
        <v>22</v>
      </c>
      <c r="V5" s="7">
        <v>218.00049999999999</v>
      </c>
    </row>
    <row r="7" spans="1:24">
      <c r="Q7" s="27">
        <f>SUM(Q2:Q6)</f>
        <v>18</v>
      </c>
      <c r="R7" s="27">
        <f>SUM(R2:R6)</f>
        <v>3459.0039999999999</v>
      </c>
      <c r="S7" s="28">
        <f>SUM(R7/Q7)</f>
        <v>192.16688888888888</v>
      </c>
      <c r="T7" s="27">
        <f>SUM(T2:T6)</f>
        <v>53</v>
      </c>
      <c r="U7" s="27">
        <f>SUM(U2:U6)</f>
        <v>48</v>
      </c>
      <c r="V7" s="29">
        <f>SUM(S7+U7)</f>
        <v>240.16688888888888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5:C5" name="Range1_3_5"/>
    <protectedRange algorithmName="SHA-512" hashValue="ON39YdpmFHfN9f47KpiRvqrKx0V9+erV1CNkpWzYhW/Qyc6aT8rEyCrvauWSYGZK2ia3o7vd3akF07acHAFpOA==" saltValue="yVW9XmDwTqEnmpSGai0KYg==" spinCount="100000" sqref="D5" name="Range1_1_3_3"/>
    <protectedRange algorithmName="SHA-512" hashValue="ON39YdpmFHfN9f47KpiRvqrKx0V9+erV1CNkpWzYhW/Qyc6aT8rEyCrvauWSYGZK2ia3o7vd3akF07acHAFpOA==" saltValue="yVW9XmDwTqEnmpSGai0KYg==" spinCount="100000" sqref="E5:P5 T5" name="Range1_3_5_3_3"/>
  </protectedRanges>
  <conditionalFormatting sqref="E5">
    <cfRule type="top10" dxfId="740" priority="7" rank="1"/>
  </conditionalFormatting>
  <conditionalFormatting sqref="G5">
    <cfRule type="top10" dxfId="739" priority="6" rank="1"/>
  </conditionalFormatting>
  <conditionalFormatting sqref="E5:P5">
    <cfRule type="cellIs" dxfId="738" priority="5" operator="greaterThanOrEqual">
      <formula>200</formula>
    </cfRule>
  </conditionalFormatting>
  <conditionalFormatting sqref="I5">
    <cfRule type="top10" dxfId="737" priority="4" rank="1"/>
  </conditionalFormatting>
  <conditionalFormatting sqref="K5">
    <cfRule type="top10" dxfId="736" priority="3" rank="1"/>
  </conditionalFormatting>
  <conditionalFormatting sqref="M5">
    <cfRule type="top10" dxfId="735" priority="2" rank="1"/>
  </conditionalFormatting>
  <conditionalFormatting sqref="O5">
    <cfRule type="top10" dxfId="734" priority="1" rank="1"/>
  </conditionalFormatting>
  <hyperlinks>
    <hyperlink ref="X1" location="'OLH 2025'!A1" display="Return to Rankings" xr:uid="{5AA1961E-BA7F-48DB-ACC9-5806BCBB1BFE}"/>
  </hyperlinks>
  <pageMargins left="0.7" right="0.7" top="0.75" bottom="0.75" header="0.3" footer="0.3"/>
  <pageSetup orientation="portrait" horizontalDpi="300" verticalDpi="30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75F7E-8D94-4F21-87D1-5505BAD65187}">
  <dimension ref="A1:X22"/>
  <sheetViews>
    <sheetView workbookViewId="0">
      <selection activeCell="A20" sqref="A20:V2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70</v>
      </c>
      <c r="C2" s="3">
        <v>45731</v>
      </c>
      <c r="D2" s="4" t="s">
        <v>73</v>
      </c>
      <c r="E2" s="5">
        <v>194</v>
      </c>
      <c r="F2" s="17">
        <v>1</v>
      </c>
      <c r="G2" s="5">
        <v>192</v>
      </c>
      <c r="H2" s="17">
        <v>0</v>
      </c>
      <c r="I2" s="5">
        <v>185</v>
      </c>
      <c r="J2" s="17">
        <v>1</v>
      </c>
      <c r="K2" s="5">
        <v>183</v>
      </c>
      <c r="L2" s="17">
        <v>0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2</v>
      </c>
      <c r="U2" s="8">
        <v>2</v>
      </c>
      <c r="V2" s="9">
        <v>190.5</v>
      </c>
    </row>
    <row r="3" spans="1:24">
      <c r="A3" s="1" t="s">
        <v>12</v>
      </c>
      <c r="B3" s="2" t="s">
        <v>70</v>
      </c>
      <c r="C3" s="3">
        <v>45745</v>
      </c>
      <c r="D3" s="4" t="s">
        <v>73</v>
      </c>
      <c r="E3" s="5">
        <v>191</v>
      </c>
      <c r="F3" s="17">
        <v>1</v>
      </c>
      <c r="G3" s="5">
        <v>191</v>
      </c>
      <c r="H3" s="17">
        <v>1</v>
      </c>
      <c r="I3" s="5">
        <v>194</v>
      </c>
      <c r="J3" s="17">
        <v>2</v>
      </c>
      <c r="K3" s="5">
        <v>189</v>
      </c>
      <c r="L3" s="17">
        <v>0</v>
      </c>
      <c r="M3" s="5"/>
      <c r="N3" s="17"/>
      <c r="O3" s="5"/>
      <c r="P3" s="17"/>
      <c r="Q3" s="6">
        <v>4</v>
      </c>
      <c r="R3" s="6">
        <v>765</v>
      </c>
      <c r="S3" s="7">
        <v>191.25</v>
      </c>
      <c r="T3" s="31">
        <v>4</v>
      </c>
      <c r="U3" s="8">
        <v>2</v>
      </c>
      <c r="V3" s="9">
        <v>193.25</v>
      </c>
    </row>
    <row r="4" spans="1:24">
      <c r="A4" s="1" t="s">
        <v>12</v>
      </c>
      <c r="B4" s="2" t="s">
        <v>70</v>
      </c>
      <c r="C4" s="3">
        <v>45763</v>
      </c>
      <c r="D4" s="4" t="s">
        <v>108</v>
      </c>
      <c r="E4" s="5">
        <v>192</v>
      </c>
      <c r="F4" s="17">
        <v>0</v>
      </c>
      <c r="G4" s="5">
        <v>196</v>
      </c>
      <c r="H4" s="17">
        <v>1</v>
      </c>
      <c r="I4" s="5">
        <v>196</v>
      </c>
      <c r="J4" s="17">
        <v>3</v>
      </c>
      <c r="K4" s="5"/>
      <c r="L4" s="17"/>
      <c r="M4" s="5"/>
      <c r="N4" s="17"/>
      <c r="O4" s="5"/>
      <c r="P4" s="17"/>
      <c r="Q4" s="6">
        <v>3</v>
      </c>
      <c r="R4" s="6">
        <v>584</v>
      </c>
      <c r="S4" s="7">
        <v>194.66666666666666</v>
      </c>
      <c r="T4" s="31">
        <v>4</v>
      </c>
      <c r="U4" s="8">
        <v>9</v>
      </c>
      <c r="V4" s="9">
        <v>203.66666666666666</v>
      </c>
    </row>
    <row r="5" spans="1:24">
      <c r="A5" s="1" t="s">
        <v>12</v>
      </c>
      <c r="B5" s="2" t="s">
        <v>70</v>
      </c>
      <c r="C5" s="3">
        <v>45766</v>
      </c>
      <c r="D5" s="4" t="s">
        <v>73</v>
      </c>
      <c r="E5" s="5">
        <v>196</v>
      </c>
      <c r="F5" s="17">
        <v>0</v>
      </c>
      <c r="G5" s="5">
        <v>193</v>
      </c>
      <c r="H5" s="17">
        <v>3</v>
      </c>
      <c r="I5" s="5">
        <v>195</v>
      </c>
      <c r="J5" s="17">
        <v>3</v>
      </c>
      <c r="K5" s="5">
        <v>192.001</v>
      </c>
      <c r="L5" s="17">
        <v>3</v>
      </c>
      <c r="M5" s="5"/>
      <c r="N5" s="17"/>
      <c r="O5" s="5"/>
      <c r="P5" s="17"/>
      <c r="Q5" s="6">
        <v>4</v>
      </c>
      <c r="R5" s="6">
        <v>776.00099999999998</v>
      </c>
      <c r="S5" s="7">
        <v>194.00024999999999</v>
      </c>
      <c r="T5" s="31">
        <v>9</v>
      </c>
      <c r="U5" s="8">
        <v>9</v>
      </c>
      <c r="V5" s="9">
        <v>203.00024999999999</v>
      </c>
    </row>
    <row r="6" spans="1:24" ht="15" customHeight="1">
      <c r="A6" s="1" t="s">
        <v>12</v>
      </c>
      <c r="B6" s="2" t="s">
        <v>70</v>
      </c>
      <c r="C6" s="3">
        <v>45773</v>
      </c>
      <c r="D6" s="4" t="s">
        <v>135</v>
      </c>
      <c r="E6" s="5">
        <v>191</v>
      </c>
      <c r="F6" s="17">
        <v>0</v>
      </c>
      <c r="G6" s="5">
        <v>193</v>
      </c>
      <c r="H6" s="17">
        <v>3</v>
      </c>
      <c r="I6" s="5">
        <v>193</v>
      </c>
      <c r="J6" s="17">
        <v>0</v>
      </c>
      <c r="K6" s="5">
        <v>190</v>
      </c>
      <c r="L6" s="17">
        <v>1</v>
      </c>
      <c r="M6" s="5"/>
      <c r="N6" s="17"/>
      <c r="O6" s="5"/>
      <c r="P6" s="17"/>
      <c r="Q6" s="6">
        <v>4</v>
      </c>
      <c r="R6" s="6">
        <v>767</v>
      </c>
      <c r="S6" s="7">
        <v>191.75</v>
      </c>
      <c r="T6" s="31">
        <v>4</v>
      </c>
      <c r="U6" s="8">
        <v>2</v>
      </c>
      <c r="V6" s="9">
        <v>193.75</v>
      </c>
    </row>
    <row r="7" spans="1:24">
      <c r="A7" s="44" t="s">
        <v>12</v>
      </c>
      <c r="B7" s="2" t="s">
        <v>70</v>
      </c>
      <c r="C7" s="3">
        <v>45791</v>
      </c>
      <c r="D7" s="4" t="s">
        <v>108</v>
      </c>
      <c r="E7" s="5">
        <v>196</v>
      </c>
      <c r="F7" s="17">
        <v>0</v>
      </c>
      <c r="G7" s="5">
        <v>197.001</v>
      </c>
      <c r="H7" s="17">
        <v>5</v>
      </c>
      <c r="I7" s="5">
        <v>198</v>
      </c>
      <c r="J7" s="17">
        <v>2</v>
      </c>
      <c r="K7" s="5"/>
      <c r="L7" s="17"/>
      <c r="M7" s="5"/>
      <c r="N7" s="17"/>
      <c r="O7" s="5"/>
      <c r="P7" s="17"/>
      <c r="Q7" s="6">
        <v>3</v>
      </c>
      <c r="R7" s="6">
        <v>591.00099999999998</v>
      </c>
      <c r="S7" s="7">
        <v>197.00033333333332</v>
      </c>
      <c r="T7" s="31">
        <v>7</v>
      </c>
      <c r="U7" s="8">
        <v>9</v>
      </c>
      <c r="V7" s="9">
        <v>206.00033333333332</v>
      </c>
    </row>
    <row r="8" spans="1:24">
      <c r="A8" s="1" t="s">
        <v>12</v>
      </c>
      <c r="B8" s="2" t="s">
        <v>70</v>
      </c>
      <c r="C8" s="3">
        <v>45808</v>
      </c>
      <c r="D8" s="4" t="s">
        <v>73</v>
      </c>
      <c r="E8" s="48">
        <v>197</v>
      </c>
      <c r="F8" s="48">
        <v>0</v>
      </c>
      <c r="G8" s="48">
        <v>196</v>
      </c>
      <c r="H8" s="48">
        <v>0</v>
      </c>
      <c r="I8" s="48">
        <v>196</v>
      </c>
      <c r="J8" s="48">
        <v>3</v>
      </c>
      <c r="K8" s="49">
        <v>197</v>
      </c>
      <c r="L8" s="48">
        <v>5</v>
      </c>
      <c r="M8" s="5"/>
      <c r="N8" s="17"/>
      <c r="O8" s="5"/>
      <c r="P8" s="17"/>
      <c r="Q8" s="6">
        <v>4</v>
      </c>
      <c r="R8" s="6">
        <v>786</v>
      </c>
      <c r="S8" s="7">
        <v>196.5</v>
      </c>
      <c r="T8" s="31">
        <v>8</v>
      </c>
      <c r="U8" s="8">
        <v>6</v>
      </c>
      <c r="V8" s="9">
        <v>202.5</v>
      </c>
    </row>
    <row r="9" spans="1:24">
      <c r="A9" s="1" t="s">
        <v>12</v>
      </c>
      <c r="B9" s="2" t="s">
        <v>70</v>
      </c>
      <c r="C9" s="3">
        <v>45819</v>
      </c>
      <c r="D9" s="4" t="s">
        <v>108</v>
      </c>
      <c r="E9" s="5">
        <v>198</v>
      </c>
      <c r="F9" s="17">
        <v>4</v>
      </c>
      <c r="G9" s="5">
        <v>198</v>
      </c>
      <c r="H9" s="17">
        <v>2</v>
      </c>
      <c r="I9" s="5">
        <v>197</v>
      </c>
      <c r="J9" s="17">
        <v>2</v>
      </c>
      <c r="K9" s="5"/>
      <c r="L9" s="17"/>
      <c r="M9" s="5"/>
      <c r="N9" s="17"/>
      <c r="O9" s="5"/>
      <c r="P9" s="17"/>
      <c r="Q9" s="6">
        <v>3</v>
      </c>
      <c r="R9" s="6">
        <v>593</v>
      </c>
      <c r="S9" s="7">
        <v>197.66666666666666</v>
      </c>
      <c r="T9" s="31">
        <v>8</v>
      </c>
      <c r="U9" s="8">
        <v>11</v>
      </c>
      <c r="V9" s="9">
        <v>208.66666666666666</v>
      </c>
    </row>
    <row r="10" spans="1:24">
      <c r="A10" s="1" t="s">
        <v>12</v>
      </c>
      <c r="B10" s="2" t="s">
        <v>70</v>
      </c>
      <c r="C10" s="3">
        <v>45829</v>
      </c>
      <c r="D10" s="4" t="s">
        <v>73</v>
      </c>
      <c r="E10" s="5">
        <v>195</v>
      </c>
      <c r="F10" s="17">
        <v>5</v>
      </c>
      <c r="G10" s="5">
        <v>198</v>
      </c>
      <c r="H10" s="17">
        <v>4</v>
      </c>
      <c r="I10" s="5">
        <v>195</v>
      </c>
      <c r="J10" s="17">
        <v>1</v>
      </c>
      <c r="K10" s="5">
        <v>195</v>
      </c>
      <c r="L10" s="17">
        <v>4</v>
      </c>
      <c r="M10" s="5"/>
      <c r="N10" s="17"/>
      <c r="O10" s="5"/>
      <c r="P10" s="17"/>
      <c r="Q10" s="6">
        <v>4</v>
      </c>
      <c r="R10" s="6">
        <v>783</v>
      </c>
      <c r="S10" s="7">
        <v>195.75</v>
      </c>
      <c r="T10" s="31">
        <v>14</v>
      </c>
      <c r="U10" s="8">
        <v>7</v>
      </c>
      <c r="V10" s="9">
        <v>202.75</v>
      </c>
    </row>
    <row r="11" spans="1:24">
      <c r="A11" s="1" t="s">
        <v>12</v>
      </c>
      <c r="B11" s="2" t="s">
        <v>70</v>
      </c>
      <c r="C11" s="3">
        <v>45847</v>
      </c>
      <c r="D11" s="4" t="s">
        <v>108</v>
      </c>
      <c r="E11" s="5">
        <v>196</v>
      </c>
      <c r="F11" s="17">
        <v>3</v>
      </c>
      <c r="G11" s="5">
        <v>195</v>
      </c>
      <c r="H11" s="17">
        <v>3</v>
      </c>
      <c r="I11" s="5">
        <v>197</v>
      </c>
      <c r="J11" s="17">
        <v>2</v>
      </c>
      <c r="K11" s="5"/>
      <c r="L11" s="17"/>
      <c r="M11" s="5"/>
      <c r="N11" s="17"/>
      <c r="O11" s="5"/>
      <c r="P11" s="17"/>
      <c r="Q11" s="6">
        <v>3</v>
      </c>
      <c r="R11" s="6">
        <v>588</v>
      </c>
      <c r="S11" s="7">
        <v>196</v>
      </c>
      <c r="T11" s="31">
        <v>8</v>
      </c>
      <c r="U11" s="8">
        <v>3</v>
      </c>
      <c r="V11" s="9">
        <v>199</v>
      </c>
    </row>
    <row r="12" spans="1:24">
      <c r="A12" s="1" t="s">
        <v>12</v>
      </c>
      <c r="B12" s="2" t="s">
        <v>70</v>
      </c>
      <c r="C12" s="3">
        <v>45857</v>
      </c>
      <c r="D12" s="4" t="s">
        <v>73</v>
      </c>
      <c r="E12" s="5">
        <v>198.001</v>
      </c>
      <c r="F12" s="17">
        <v>3</v>
      </c>
      <c r="G12" s="5">
        <v>198.001</v>
      </c>
      <c r="H12" s="17">
        <v>2</v>
      </c>
      <c r="I12" s="5">
        <v>196</v>
      </c>
      <c r="J12" s="17">
        <v>2</v>
      </c>
      <c r="K12" s="5">
        <v>192</v>
      </c>
      <c r="L12" s="17">
        <v>3</v>
      </c>
      <c r="M12" s="5">
        <v>196</v>
      </c>
      <c r="N12" s="17">
        <v>4</v>
      </c>
      <c r="O12" s="5">
        <v>196</v>
      </c>
      <c r="P12" s="17">
        <v>2</v>
      </c>
      <c r="Q12" s="6">
        <v>6</v>
      </c>
      <c r="R12" s="6">
        <v>1176.002</v>
      </c>
      <c r="S12" s="7">
        <v>196.00033333333332</v>
      </c>
      <c r="T12" s="31">
        <v>16</v>
      </c>
      <c r="U12" s="8">
        <v>8</v>
      </c>
      <c r="V12" s="9">
        <v>204.00033333333332</v>
      </c>
    </row>
    <row r="13" spans="1:24">
      <c r="A13" s="1" t="s">
        <v>12</v>
      </c>
      <c r="B13" s="2" t="s">
        <v>70</v>
      </c>
      <c r="C13" s="3">
        <v>45864</v>
      </c>
      <c r="D13" s="4" t="s">
        <v>73</v>
      </c>
      <c r="E13" s="5">
        <v>194</v>
      </c>
      <c r="F13" s="17">
        <v>2</v>
      </c>
      <c r="G13" s="5">
        <v>193</v>
      </c>
      <c r="H13" s="17">
        <v>4</v>
      </c>
      <c r="I13" s="5">
        <v>197.001</v>
      </c>
      <c r="J13" s="17">
        <v>4</v>
      </c>
      <c r="K13" s="5">
        <v>192</v>
      </c>
      <c r="L13" s="17">
        <v>3</v>
      </c>
      <c r="M13" s="5"/>
      <c r="N13" s="17"/>
      <c r="O13" s="5"/>
      <c r="P13" s="17"/>
      <c r="Q13" s="6">
        <v>4</v>
      </c>
      <c r="R13" s="6">
        <v>776.00099999999998</v>
      </c>
      <c r="S13" s="7">
        <v>194.00024999999999</v>
      </c>
      <c r="T13" s="31">
        <v>13</v>
      </c>
      <c r="U13" s="8">
        <v>4</v>
      </c>
      <c r="V13" s="9">
        <v>198.00024999999999</v>
      </c>
    </row>
    <row r="14" spans="1:24">
      <c r="A14" s="1" t="s">
        <v>12</v>
      </c>
      <c r="B14" s="2" t="s">
        <v>70</v>
      </c>
      <c r="C14" s="3">
        <v>45878</v>
      </c>
      <c r="D14" s="4" t="s">
        <v>73</v>
      </c>
      <c r="E14" s="5">
        <v>199</v>
      </c>
      <c r="F14" s="17">
        <v>5</v>
      </c>
      <c r="G14" s="5">
        <v>199</v>
      </c>
      <c r="H14" s="17">
        <v>2</v>
      </c>
      <c r="I14" s="5">
        <v>198</v>
      </c>
      <c r="J14" s="17">
        <v>2</v>
      </c>
      <c r="K14" s="5">
        <v>195</v>
      </c>
      <c r="L14" s="17">
        <v>2</v>
      </c>
      <c r="M14" s="5"/>
      <c r="N14" s="17"/>
      <c r="O14" s="5"/>
      <c r="P14" s="17"/>
      <c r="Q14" s="6">
        <v>4</v>
      </c>
      <c r="R14" s="6">
        <v>791</v>
      </c>
      <c r="S14" s="7">
        <v>197.75</v>
      </c>
      <c r="T14" s="31">
        <v>11</v>
      </c>
      <c r="U14" s="8">
        <v>9</v>
      </c>
      <c r="V14" s="9">
        <v>206.75</v>
      </c>
    </row>
    <row r="15" spans="1:24">
      <c r="A15" s="1" t="s">
        <v>12</v>
      </c>
      <c r="B15" s="2" t="s">
        <v>70</v>
      </c>
      <c r="C15" s="3">
        <v>45882</v>
      </c>
      <c r="D15" s="4" t="s">
        <v>108</v>
      </c>
      <c r="E15" s="5">
        <v>198</v>
      </c>
      <c r="F15" s="17">
        <v>3</v>
      </c>
      <c r="G15" s="46">
        <v>200</v>
      </c>
      <c r="H15" s="17">
        <v>5</v>
      </c>
      <c r="I15" s="5">
        <v>198</v>
      </c>
      <c r="J15" s="17">
        <v>5</v>
      </c>
      <c r="K15" s="5"/>
      <c r="L15" s="17"/>
      <c r="M15" s="5"/>
      <c r="N15" s="17"/>
      <c r="O15" s="5"/>
      <c r="P15" s="17"/>
      <c r="Q15" s="6">
        <v>3</v>
      </c>
      <c r="R15" s="6">
        <v>596</v>
      </c>
      <c r="S15" s="7">
        <v>198.66666666666666</v>
      </c>
      <c r="T15" s="31">
        <v>13</v>
      </c>
      <c r="U15" s="8">
        <v>11</v>
      </c>
      <c r="V15" s="9">
        <v>209.66666666666666</v>
      </c>
    </row>
    <row r="16" spans="1:24">
      <c r="A16" s="1" t="s">
        <v>12</v>
      </c>
      <c r="B16" s="2" t="s">
        <v>70</v>
      </c>
      <c r="C16" s="3">
        <v>45885</v>
      </c>
      <c r="D16" s="4" t="s">
        <v>73</v>
      </c>
      <c r="E16" s="5">
        <v>198</v>
      </c>
      <c r="F16" s="17">
        <v>4</v>
      </c>
      <c r="G16" s="5">
        <v>196</v>
      </c>
      <c r="H16" s="17">
        <v>3</v>
      </c>
      <c r="I16" s="5">
        <v>197</v>
      </c>
      <c r="J16" s="17">
        <v>2</v>
      </c>
      <c r="K16" s="5">
        <v>195</v>
      </c>
      <c r="L16" s="17">
        <v>3</v>
      </c>
      <c r="M16" s="5"/>
      <c r="N16" s="17"/>
      <c r="O16" s="5"/>
      <c r="P16" s="17"/>
      <c r="Q16" s="6">
        <v>4</v>
      </c>
      <c r="R16" s="6">
        <v>786</v>
      </c>
      <c r="S16" s="7">
        <v>196.5</v>
      </c>
      <c r="T16" s="31">
        <v>12</v>
      </c>
      <c r="U16" s="8">
        <v>9</v>
      </c>
      <c r="V16" s="9">
        <v>207.5</v>
      </c>
    </row>
    <row r="17" spans="1:22">
      <c r="A17" s="1" t="s">
        <v>12</v>
      </c>
      <c r="B17" s="2" t="s">
        <v>70</v>
      </c>
      <c r="C17" s="3">
        <v>45910</v>
      </c>
      <c r="D17" s="55" t="s">
        <v>108</v>
      </c>
      <c r="E17" s="5">
        <v>198</v>
      </c>
      <c r="F17" s="17">
        <v>3</v>
      </c>
      <c r="G17" s="5">
        <v>199</v>
      </c>
      <c r="H17" s="17">
        <v>0</v>
      </c>
      <c r="I17" s="5">
        <v>195</v>
      </c>
      <c r="J17" s="17">
        <v>4</v>
      </c>
      <c r="K17" s="5"/>
      <c r="L17" s="17"/>
      <c r="M17" s="5"/>
      <c r="N17" s="17"/>
      <c r="O17" s="5"/>
      <c r="P17" s="17"/>
      <c r="Q17" s="8">
        <v>3</v>
      </c>
      <c r="R17" s="8">
        <v>592</v>
      </c>
      <c r="S17" s="7">
        <v>197.33</v>
      </c>
      <c r="T17" s="31">
        <v>7</v>
      </c>
      <c r="U17" s="8">
        <v>11</v>
      </c>
      <c r="V17" s="7">
        <v>208.33</v>
      </c>
    </row>
    <row r="18" spans="1:22">
      <c r="A18" s="57" t="s">
        <v>12</v>
      </c>
      <c r="B18" s="2" t="s">
        <v>70</v>
      </c>
      <c r="C18" s="3">
        <v>45920</v>
      </c>
      <c r="D18" s="55" t="s">
        <v>73</v>
      </c>
      <c r="E18" s="49">
        <v>197</v>
      </c>
      <c r="F18" s="48">
        <v>4</v>
      </c>
      <c r="G18" s="49">
        <v>195</v>
      </c>
      <c r="H18" s="48">
        <v>2</v>
      </c>
      <c r="I18" s="49">
        <v>197</v>
      </c>
      <c r="J18" s="48">
        <v>1</v>
      </c>
      <c r="K18" s="48">
        <v>176</v>
      </c>
      <c r="L18" s="48">
        <v>2</v>
      </c>
      <c r="M18" s="5"/>
      <c r="N18" s="17"/>
      <c r="O18" s="5"/>
      <c r="P18" s="17"/>
      <c r="Q18" s="8">
        <v>4</v>
      </c>
      <c r="R18" s="8">
        <v>765</v>
      </c>
      <c r="S18" s="7">
        <v>191.25</v>
      </c>
      <c r="T18" s="31">
        <v>9</v>
      </c>
      <c r="U18" s="8">
        <v>2</v>
      </c>
      <c r="V18" s="7">
        <v>193.25</v>
      </c>
    </row>
    <row r="19" spans="1:22">
      <c r="A19" s="57" t="s">
        <v>264</v>
      </c>
      <c r="B19" s="2" t="s">
        <v>70</v>
      </c>
      <c r="C19" s="3">
        <v>45938</v>
      </c>
      <c r="D19" s="55" t="s">
        <v>108</v>
      </c>
      <c r="E19" s="5">
        <v>194</v>
      </c>
      <c r="F19" s="17">
        <v>1</v>
      </c>
      <c r="G19" s="5">
        <v>199</v>
      </c>
      <c r="H19" s="17">
        <v>2</v>
      </c>
      <c r="I19" s="5">
        <v>192</v>
      </c>
      <c r="J19" s="17">
        <v>4</v>
      </c>
      <c r="K19" s="5"/>
      <c r="L19" s="17"/>
      <c r="M19" s="5"/>
      <c r="N19" s="17"/>
      <c r="O19" s="5"/>
      <c r="P19" s="17"/>
      <c r="Q19" s="8">
        <v>3</v>
      </c>
      <c r="R19" s="8">
        <v>585</v>
      </c>
      <c r="S19" s="7">
        <v>195</v>
      </c>
      <c r="T19" s="31">
        <v>7</v>
      </c>
      <c r="U19" s="8">
        <v>7</v>
      </c>
      <c r="V19" s="7">
        <v>208.75024999999999</v>
      </c>
    </row>
    <row r="20" spans="1:22">
      <c r="A20" s="57" t="s">
        <v>12</v>
      </c>
      <c r="B20" s="2" t="s">
        <v>70</v>
      </c>
      <c r="C20" s="3">
        <v>45948</v>
      </c>
      <c r="D20" s="55" t="s">
        <v>73</v>
      </c>
      <c r="E20" s="49">
        <v>197</v>
      </c>
      <c r="F20" s="48">
        <v>4</v>
      </c>
      <c r="G20" s="49">
        <v>193</v>
      </c>
      <c r="H20" s="48">
        <v>1</v>
      </c>
      <c r="I20" s="49">
        <v>199.001</v>
      </c>
      <c r="J20" s="48">
        <v>4</v>
      </c>
      <c r="K20" s="49">
        <v>192</v>
      </c>
      <c r="L20" s="48">
        <v>2</v>
      </c>
      <c r="M20" s="5"/>
      <c r="N20" s="17"/>
      <c r="O20" s="5"/>
      <c r="P20" s="17"/>
      <c r="Q20" s="8">
        <v>4</v>
      </c>
      <c r="R20" s="8">
        <v>781.00099999999998</v>
      </c>
      <c r="S20" s="7">
        <v>195.25024999999999</v>
      </c>
      <c r="T20" s="31">
        <v>11</v>
      </c>
      <c r="U20" s="8">
        <v>7</v>
      </c>
      <c r="V20" s="7">
        <v>202.25024999999999</v>
      </c>
    </row>
    <row r="22" spans="1:22">
      <c r="Q22" s="27">
        <f>SUM(Q2:Q21)</f>
        <v>71</v>
      </c>
      <c r="R22" s="27">
        <f>SUM(R2:R21)</f>
        <v>13835.006000000001</v>
      </c>
      <c r="S22" s="28">
        <f>SUM(R22/Q22)</f>
        <v>194.85923943661973</v>
      </c>
      <c r="T22" s="27">
        <f>SUM(T2:T21)</f>
        <v>167</v>
      </c>
      <c r="U22" s="27">
        <f>SUM(U2:U21)</f>
        <v>128</v>
      </c>
      <c r="V22" s="29">
        <f>SUM(S22+U22)</f>
        <v>322.85923943661976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3_5"/>
    <protectedRange algorithmName="SHA-512" hashValue="ON39YdpmFHfN9f47KpiRvqrKx0V9+erV1CNkpWzYhW/Qyc6aT8rEyCrvauWSYGZK2ia3o7vd3akF07acHAFpOA==" saltValue="yVW9XmDwTqEnmpSGai0KYg==" spinCount="100000" sqref="B6:C6 B7:C7" name="Range1_4"/>
    <protectedRange algorithmName="SHA-512" hashValue="ON39YdpmFHfN9f47KpiRvqrKx0V9+erV1CNkpWzYhW/Qyc6aT8rEyCrvauWSYGZK2ia3o7vd3akF07acHAFpOA==" saltValue="yVW9XmDwTqEnmpSGai0KYg==" spinCount="100000" sqref="D6 D7" name="Range1_1_3"/>
    <protectedRange algorithmName="SHA-512" hashValue="ON39YdpmFHfN9f47KpiRvqrKx0V9+erV1CNkpWzYhW/Qyc6aT8rEyCrvauWSYGZK2ia3o7vd3akF07acHAFpOA==" saltValue="yVW9XmDwTqEnmpSGai0KYg==" spinCount="100000" sqref="E6:P6 T6 T7 E7:P7" name="Range1_3_5_3"/>
    <protectedRange algorithmName="SHA-512" hashValue="ON39YdpmFHfN9f47KpiRvqrKx0V9+erV1CNkpWzYhW/Qyc6aT8rEyCrvauWSYGZK2ia3o7vd3akF07acHAFpOA==" saltValue="yVW9XmDwTqEnmpSGai0KYg==" spinCount="100000" sqref="B8:C8" name="Range1_10_1"/>
    <protectedRange algorithmName="SHA-512" hashValue="ON39YdpmFHfN9f47KpiRvqrKx0V9+erV1CNkpWzYhW/Qyc6aT8rEyCrvauWSYGZK2ia3o7vd3akF07acHAFpOA==" saltValue="yVW9XmDwTqEnmpSGai0KYg==" spinCount="100000" sqref="D8" name="Range1_1_8"/>
    <protectedRange algorithmName="SHA-512" hashValue="ON39YdpmFHfN9f47KpiRvqrKx0V9+erV1CNkpWzYhW/Qyc6aT8rEyCrvauWSYGZK2ia3o7vd3akF07acHAFpOA==" saltValue="yVW9XmDwTqEnmpSGai0KYg==" spinCount="100000" sqref="T8 E8:P8" name="Range1_3_5_8"/>
    <protectedRange algorithmName="SHA-512" hashValue="ON39YdpmFHfN9f47KpiRvqrKx0V9+erV1CNkpWzYhW/Qyc6aT8rEyCrvauWSYGZK2ia3o7vd3akF07acHAFpOA==" saltValue="yVW9XmDwTqEnmpSGai0KYg==" spinCount="100000" sqref="B12:C12" name="Range1_29"/>
    <protectedRange algorithmName="SHA-512" hashValue="ON39YdpmFHfN9f47KpiRvqrKx0V9+erV1CNkpWzYhW/Qyc6aT8rEyCrvauWSYGZK2ia3o7vd3akF07acHAFpOA==" saltValue="yVW9XmDwTqEnmpSGai0KYg==" spinCount="100000" sqref="D12" name="Range1_1_20"/>
    <protectedRange algorithmName="SHA-512" hashValue="ON39YdpmFHfN9f47KpiRvqrKx0V9+erV1CNkpWzYhW/Qyc6aT8rEyCrvauWSYGZK2ia3o7vd3akF07acHAFpOA==" saltValue="yVW9XmDwTqEnmpSGai0KYg==" spinCount="100000" sqref="T12 E12:P12" name="Range1_3_5_22"/>
    <protectedRange algorithmName="SHA-512" hashValue="ON39YdpmFHfN9f47KpiRvqrKx0V9+erV1CNkpWzYhW/Qyc6aT8rEyCrvauWSYGZK2ia3o7vd3akF07acHAFpOA==" saltValue="yVW9XmDwTqEnmpSGai0KYg==" spinCount="100000" sqref="B17:C17" name="Range1_11_1"/>
    <protectedRange algorithmName="SHA-512" hashValue="ON39YdpmFHfN9f47KpiRvqrKx0V9+erV1CNkpWzYhW/Qyc6aT8rEyCrvauWSYGZK2ia3o7vd3akF07acHAFpOA==" saltValue="yVW9XmDwTqEnmpSGai0KYg==" spinCount="100000" sqref="D17" name="Range1_1_16_1"/>
    <protectedRange algorithmName="SHA-512" hashValue="ON39YdpmFHfN9f47KpiRvqrKx0V9+erV1CNkpWzYhW/Qyc6aT8rEyCrvauWSYGZK2ia3o7vd3akF07acHAFpOA==" saltValue="yVW9XmDwTqEnmpSGai0KYg==" spinCount="100000" sqref="T17" name="Range1_3_5_16_1"/>
    <protectedRange algorithmName="SHA-512" hashValue="ON39YdpmFHfN9f47KpiRvqrKx0V9+erV1CNkpWzYhW/Qyc6aT8rEyCrvauWSYGZK2ia3o7vd3akF07acHAFpOA==" saltValue="yVW9XmDwTqEnmpSGai0KYg==" spinCount="100000" sqref="B18:C18" name="Range1_3_1"/>
    <protectedRange algorithmName="SHA-512" hashValue="ON39YdpmFHfN9f47KpiRvqrKx0V9+erV1CNkpWzYhW/Qyc6aT8rEyCrvauWSYGZK2ia3o7vd3akF07acHAFpOA==" saltValue="yVW9XmDwTqEnmpSGai0KYg==" spinCount="100000" sqref="D18" name="Range1_1_3_5"/>
    <protectedRange algorithmName="SHA-512" hashValue="ON39YdpmFHfN9f47KpiRvqrKx0V9+erV1CNkpWzYhW/Qyc6aT8rEyCrvauWSYGZK2ia3o7vd3akF07acHAFpOA==" saltValue="yVW9XmDwTqEnmpSGai0KYg==" spinCount="100000" sqref="E18:P18 T18" name="Range1_3_5_3_5"/>
    <protectedRange algorithmName="SHA-512" hashValue="ON39YdpmFHfN9f47KpiRvqrKx0V9+erV1CNkpWzYhW/Qyc6aT8rEyCrvauWSYGZK2ia3o7vd3akF07acHAFpOA==" saltValue="yVW9XmDwTqEnmpSGai0KYg==" spinCount="100000" sqref="B19:C19" name="Range1_12_1"/>
    <protectedRange algorithmName="SHA-512" hashValue="ON39YdpmFHfN9f47KpiRvqrKx0V9+erV1CNkpWzYhW/Qyc6aT8rEyCrvauWSYGZK2ia3o7vd3akF07acHAFpOA==" saltValue="yVW9XmDwTqEnmpSGai0KYg==" spinCount="100000" sqref="D19" name="Range1_1_3_2"/>
    <protectedRange algorithmName="SHA-512" hashValue="ON39YdpmFHfN9f47KpiRvqrKx0V9+erV1CNkpWzYhW/Qyc6aT8rEyCrvauWSYGZK2ia3o7vd3akF07acHAFpOA==" saltValue="yVW9XmDwTqEnmpSGai0KYg==" spinCount="100000" sqref="E19:P19 T19" name="Range1_3_5_3_2"/>
    <protectedRange algorithmName="SHA-512" hashValue="ON39YdpmFHfN9f47KpiRvqrKx0V9+erV1CNkpWzYhW/Qyc6aT8rEyCrvauWSYGZK2ia3o7vd3akF07acHAFpOA==" saltValue="yVW9XmDwTqEnmpSGai0KYg==" spinCount="100000" sqref="B20:C20" name="Range1_3_5_1"/>
    <protectedRange algorithmName="SHA-512" hashValue="ON39YdpmFHfN9f47KpiRvqrKx0V9+erV1CNkpWzYhW/Qyc6aT8rEyCrvauWSYGZK2ia3o7vd3akF07acHAFpOA==" saltValue="yVW9XmDwTqEnmpSGai0KYg==" spinCount="100000" sqref="D20" name="Range1_1_3_3"/>
    <protectedRange algorithmName="SHA-512" hashValue="ON39YdpmFHfN9f47KpiRvqrKx0V9+erV1CNkpWzYhW/Qyc6aT8rEyCrvauWSYGZK2ia3o7vd3akF07acHAFpOA==" saltValue="yVW9XmDwTqEnmpSGai0KYg==" spinCount="100000" sqref="T20 E20:P20" name="Range1_3_5_3_3"/>
  </protectedRanges>
  <conditionalFormatting sqref="G17">
    <cfRule type="top10" dxfId="733" priority="28" rank="1"/>
  </conditionalFormatting>
  <conditionalFormatting sqref="I17">
    <cfRule type="top10" dxfId="732" priority="27" rank="1"/>
  </conditionalFormatting>
  <conditionalFormatting sqref="E17">
    <cfRule type="top10" dxfId="731" priority="26" rank="1"/>
  </conditionalFormatting>
  <conditionalFormatting sqref="M17">
    <cfRule type="top10" dxfId="730" priority="25" rank="1"/>
  </conditionalFormatting>
  <conditionalFormatting sqref="O17">
    <cfRule type="top10" dxfId="729" priority="24" rank="1"/>
  </conditionalFormatting>
  <conditionalFormatting sqref="E17:O17">
    <cfRule type="cellIs" dxfId="728" priority="23" operator="greaterThanOrEqual">
      <formula>200</formula>
    </cfRule>
  </conditionalFormatting>
  <conditionalFormatting sqref="K17">
    <cfRule type="top10" dxfId="727" priority="22" rank="1"/>
  </conditionalFormatting>
  <conditionalFormatting sqref="E18">
    <cfRule type="top10" dxfId="726" priority="21" rank="1"/>
  </conditionalFormatting>
  <conditionalFormatting sqref="G18">
    <cfRule type="top10" dxfId="725" priority="20" rank="1"/>
  </conditionalFormatting>
  <conditionalFormatting sqref="E18:P18">
    <cfRule type="cellIs" dxfId="724" priority="19" operator="greaterThanOrEqual">
      <formula>200</formula>
    </cfRule>
  </conditionalFormatting>
  <conditionalFormatting sqref="I18">
    <cfRule type="top10" dxfId="723" priority="18" rank="1"/>
  </conditionalFormatting>
  <conditionalFormatting sqref="K18">
    <cfRule type="top10" dxfId="722" priority="17" rank="1"/>
  </conditionalFormatting>
  <conditionalFormatting sqref="M18">
    <cfRule type="top10" dxfId="721" priority="16" rank="1"/>
  </conditionalFormatting>
  <conditionalFormatting sqref="O18">
    <cfRule type="top10" dxfId="720" priority="15" rank="1"/>
  </conditionalFormatting>
  <conditionalFormatting sqref="E19">
    <cfRule type="top10" dxfId="719" priority="14" rank="1"/>
  </conditionalFormatting>
  <conditionalFormatting sqref="G19">
    <cfRule type="top10" dxfId="718" priority="13" rank="1"/>
  </conditionalFormatting>
  <conditionalFormatting sqref="E19:P19">
    <cfRule type="cellIs" dxfId="717" priority="12" operator="greaterThanOrEqual">
      <formula>200</formula>
    </cfRule>
  </conditionalFormatting>
  <conditionalFormatting sqref="I19">
    <cfRule type="top10" dxfId="716" priority="11" rank="1"/>
  </conditionalFormatting>
  <conditionalFormatting sqref="K19">
    <cfRule type="top10" dxfId="715" priority="10" rank="1"/>
  </conditionalFormatting>
  <conditionalFormatting sqref="M19">
    <cfRule type="top10" dxfId="714" priority="9" rank="1"/>
  </conditionalFormatting>
  <conditionalFormatting sqref="O19">
    <cfRule type="top10" dxfId="713" priority="8" rank="1"/>
  </conditionalFormatting>
  <conditionalFormatting sqref="E20">
    <cfRule type="top10" dxfId="712" priority="7" rank="1"/>
  </conditionalFormatting>
  <conditionalFormatting sqref="G20">
    <cfRule type="top10" dxfId="711" priority="6" rank="1"/>
  </conditionalFormatting>
  <conditionalFormatting sqref="E20:P20">
    <cfRule type="cellIs" dxfId="710" priority="5" operator="greaterThanOrEqual">
      <formula>200</formula>
    </cfRule>
  </conditionalFormatting>
  <conditionalFormatting sqref="I20">
    <cfRule type="top10" dxfId="709" priority="4" rank="1"/>
  </conditionalFormatting>
  <conditionalFormatting sqref="K20">
    <cfRule type="top10" dxfId="708" priority="3" rank="1"/>
  </conditionalFormatting>
  <conditionalFormatting sqref="M20">
    <cfRule type="top10" dxfId="707" priority="2" rank="1"/>
  </conditionalFormatting>
  <conditionalFormatting sqref="O20">
    <cfRule type="top10" dxfId="706" priority="1" rank="1"/>
  </conditionalFormatting>
  <hyperlinks>
    <hyperlink ref="X1" location="'OLH 2025'!A1" display="Return to Rankings" xr:uid="{5E3C52CB-9542-4BE8-9E96-C0626C2D474F}"/>
  </hyperlinks>
  <pageMargins left="0.7" right="0.7" top="0.75" bottom="0.75" header="0.3" footer="0.3"/>
  <pageSetup orientation="portrait" horizontalDpi="300" verticalDpi="30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6159-85AF-4911-AA44-D9DAA91B14DA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199</v>
      </c>
      <c r="C2" s="3">
        <v>45829</v>
      </c>
      <c r="D2" s="4" t="s">
        <v>133</v>
      </c>
      <c r="E2" s="5">
        <v>192</v>
      </c>
      <c r="F2" s="17">
        <v>0</v>
      </c>
      <c r="G2" s="5">
        <v>198</v>
      </c>
      <c r="H2" s="17">
        <v>3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390</v>
      </c>
      <c r="S2" s="7">
        <v>195</v>
      </c>
      <c r="T2" s="31">
        <v>3</v>
      </c>
      <c r="U2" s="8">
        <v>2</v>
      </c>
      <c r="V2" s="9">
        <v>197</v>
      </c>
    </row>
    <row r="4" spans="1:24">
      <c r="Q4" s="27">
        <f>SUM(Q2:Q3)</f>
        <v>2</v>
      </c>
      <c r="R4" s="27">
        <f>SUM(R2:R3)</f>
        <v>390</v>
      </c>
      <c r="S4" s="28">
        <f>SUM(R4/Q4)</f>
        <v>195</v>
      </c>
      <c r="T4" s="27">
        <f>SUM(T2:T3)</f>
        <v>3</v>
      </c>
      <c r="U4" s="27">
        <f>SUM(U2:U3)</f>
        <v>2</v>
      </c>
      <c r="V4" s="29">
        <f>SUM(S4+U4)</f>
        <v>197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F92FB1E7-D007-42E8-B22C-3EC995551981}"/>
  </hyperlinks>
  <pageMargins left="0.7" right="0.7" top="0.75" bottom="0.75" header="0.3" footer="0.3"/>
  <pageSetup orientation="portrait" horizontalDpi="300" verticalDpi="30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6B85-63E4-420D-8020-DCBB210B5D3E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46</v>
      </c>
      <c r="C2" s="3">
        <v>45696</v>
      </c>
      <c r="D2" s="4" t="s">
        <v>30</v>
      </c>
      <c r="E2" s="5">
        <v>196</v>
      </c>
      <c r="F2" s="17"/>
      <c r="G2" s="5">
        <v>199</v>
      </c>
      <c r="H2" s="17"/>
      <c r="I2" s="5">
        <v>197</v>
      </c>
      <c r="J2" s="17"/>
      <c r="K2" s="5">
        <v>196</v>
      </c>
      <c r="L2" s="17"/>
      <c r="M2" s="5"/>
      <c r="N2" s="17"/>
      <c r="O2" s="5"/>
      <c r="P2" s="17"/>
      <c r="Q2" s="6">
        <v>4</v>
      </c>
      <c r="R2" s="6">
        <v>788</v>
      </c>
      <c r="S2" s="7">
        <v>197</v>
      </c>
      <c r="T2" s="18">
        <v>0</v>
      </c>
      <c r="U2" s="8">
        <v>7</v>
      </c>
      <c r="V2" s="9">
        <v>204</v>
      </c>
    </row>
    <row r="3" spans="1:24">
      <c r="A3" s="1" t="s">
        <v>12</v>
      </c>
      <c r="B3" s="2" t="s">
        <v>46</v>
      </c>
      <c r="C3" s="3">
        <v>45759</v>
      </c>
      <c r="D3" s="4" t="s">
        <v>30</v>
      </c>
      <c r="E3" s="5">
        <v>194</v>
      </c>
      <c r="F3" s="17">
        <v>1</v>
      </c>
      <c r="G3" s="5">
        <v>199.01</v>
      </c>
      <c r="H3" s="17">
        <v>1</v>
      </c>
      <c r="I3" s="5">
        <v>195</v>
      </c>
      <c r="J3" s="17">
        <v>4</v>
      </c>
      <c r="K3" s="5">
        <v>196.01</v>
      </c>
      <c r="L3" s="17">
        <v>4</v>
      </c>
      <c r="M3" s="5"/>
      <c r="N3" s="17"/>
      <c r="O3" s="5"/>
      <c r="P3" s="17"/>
      <c r="Q3" s="6">
        <v>4</v>
      </c>
      <c r="R3" s="6">
        <v>784.02</v>
      </c>
      <c r="S3" s="7">
        <v>196.005</v>
      </c>
      <c r="T3" s="18">
        <v>10</v>
      </c>
      <c r="U3" s="8">
        <v>8</v>
      </c>
      <c r="V3" s="9">
        <v>204.005</v>
      </c>
    </row>
    <row r="4" spans="1:24">
      <c r="A4" s="1" t="s">
        <v>12</v>
      </c>
      <c r="B4" s="2" t="s">
        <v>46</v>
      </c>
      <c r="C4" s="3">
        <v>45822</v>
      </c>
      <c r="D4" s="4" t="s">
        <v>30</v>
      </c>
      <c r="E4" s="5">
        <v>194</v>
      </c>
      <c r="F4" s="17">
        <v>4</v>
      </c>
      <c r="G4" s="5">
        <v>198</v>
      </c>
      <c r="H4" s="17">
        <v>0</v>
      </c>
      <c r="I4" s="5">
        <v>197</v>
      </c>
      <c r="J4" s="17">
        <v>3</v>
      </c>
      <c r="K4" s="5">
        <v>194</v>
      </c>
      <c r="L4" s="17">
        <v>2</v>
      </c>
      <c r="M4" s="5"/>
      <c r="N4" s="17"/>
      <c r="O4" s="5"/>
      <c r="P4" s="17"/>
      <c r="Q4" s="6">
        <v>4</v>
      </c>
      <c r="R4" s="6">
        <v>783</v>
      </c>
      <c r="S4" s="7">
        <v>195.75</v>
      </c>
      <c r="T4" s="18">
        <v>9</v>
      </c>
      <c r="U4" s="8">
        <v>6</v>
      </c>
      <c r="V4" s="9">
        <v>201.75</v>
      </c>
    </row>
    <row r="5" spans="1:24">
      <c r="A5" s="1" t="s">
        <v>12</v>
      </c>
      <c r="B5" s="2" t="s">
        <v>46</v>
      </c>
      <c r="C5" s="3">
        <v>45850</v>
      </c>
      <c r="D5" s="4" t="s">
        <v>30</v>
      </c>
      <c r="E5" s="5">
        <v>198.01</v>
      </c>
      <c r="F5" s="17">
        <v>4</v>
      </c>
      <c r="G5" s="5">
        <v>196</v>
      </c>
      <c r="H5" s="17">
        <v>5</v>
      </c>
      <c r="I5" s="5">
        <v>198</v>
      </c>
      <c r="J5" s="17">
        <v>4</v>
      </c>
      <c r="K5" s="5">
        <v>196</v>
      </c>
      <c r="L5" s="17">
        <v>4</v>
      </c>
      <c r="M5" s="5"/>
      <c r="N5" s="17"/>
      <c r="O5" s="5"/>
      <c r="P5" s="17"/>
      <c r="Q5" s="6">
        <v>4</v>
      </c>
      <c r="R5" s="6">
        <v>788.01</v>
      </c>
      <c r="S5" s="7">
        <v>197.0025</v>
      </c>
      <c r="T5" s="18">
        <v>17</v>
      </c>
      <c r="U5" s="8">
        <v>9</v>
      </c>
      <c r="V5" s="9">
        <v>206</v>
      </c>
    </row>
    <row r="6" spans="1:24">
      <c r="A6" s="1" t="s">
        <v>12</v>
      </c>
      <c r="B6" s="2" t="s">
        <v>46</v>
      </c>
      <c r="C6" s="3">
        <v>45878</v>
      </c>
      <c r="D6" s="4" t="s">
        <v>30</v>
      </c>
      <c r="E6" s="5">
        <v>195</v>
      </c>
      <c r="F6" s="17">
        <v>3</v>
      </c>
      <c r="G6" s="5">
        <v>199</v>
      </c>
      <c r="H6" s="17">
        <v>2</v>
      </c>
      <c r="I6" s="5">
        <v>198</v>
      </c>
      <c r="J6" s="17">
        <v>6</v>
      </c>
      <c r="K6" s="5">
        <v>196</v>
      </c>
      <c r="L6" s="17">
        <v>3</v>
      </c>
      <c r="M6" s="5"/>
      <c r="N6" s="17"/>
      <c r="O6" s="5"/>
      <c r="P6" s="17"/>
      <c r="Q6" s="6">
        <v>4</v>
      </c>
      <c r="R6" s="6">
        <v>788</v>
      </c>
      <c r="S6" s="7">
        <v>197</v>
      </c>
      <c r="T6" s="31">
        <v>14</v>
      </c>
      <c r="U6" s="8">
        <v>6</v>
      </c>
      <c r="V6" s="9">
        <v>203</v>
      </c>
    </row>
    <row r="7" spans="1:24">
      <c r="A7" s="57" t="s">
        <v>12</v>
      </c>
      <c r="B7" s="2" t="s">
        <v>46</v>
      </c>
      <c r="C7" s="3">
        <v>45948</v>
      </c>
      <c r="D7" s="55" t="s">
        <v>30</v>
      </c>
      <c r="E7" s="5">
        <v>197</v>
      </c>
      <c r="F7" s="17">
        <v>3</v>
      </c>
      <c r="G7" s="5">
        <v>199</v>
      </c>
      <c r="H7" s="17">
        <v>2</v>
      </c>
      <c r="I7" s="5">
        <v>196</v>
      </c>
      <c r="J7" s="17">
        <v>2</v>
      </c>
      <c r="K7" s="5">
        <v>199</v>
      </c>
      <c r="L7" s="17">
        <v>5</v>
      </c>
      <c r="M7" s="5"/>
      <c r="N7" s="17"/>
      <c r="O7" s="5"/>
      <c r="P7" s="17"/>
      <c r="Q7" s="8">
        <v>4</v>
      </c>
      <c r="R7" s="8">
        <v>791</v>
      </c>
      <c r="S7" s="7">
        <v>197.75</v>
      </c>
      <c r="T7" s="31">
        <v>12</v>
      </c>
      <c r="U7" s="8">
        <v>7</v>
      </c>
      <c r="V7" s="7">
        <v>204.75</v>
      </c>
    </row>
    <row r="9" spans="1:24">
      <c r="Q9" s="27">
        <f>SUM(Q2:Q8)</f>
        <v>24</v>
      </c>
      <c r="R9" s="27">
        <f>SUM(R2:R8)</f>
        <v>4722.03</v>
      </c>
      <c r="S9" s="28">
        <f>SUM(R9/Q9)</f>
        <v>196.75125</v>
      </c>
      <c r="T9" s="27">
        <f>SUM(T2:T8)</f>
        <v>62</v>
      </c>
      <c r="U9" s="27">
        <f>SUM(U2:U8)</f>
        <v>43</v>
      </c>
      <c r="V9" s="29">
        <f>SUM(S9+U9)</f>
        <v>239.75125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4:C4" name="Range1_1_1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P4" name="Range1_3_1"/>
    <protectedRange algorithmName="SHA-512" hashValue="ON39YdpmFHfN9f47KpiRvqrKx0V9+erV1CNkpWzYhW/Qyc6aT8rEyCrvauWSYGZK2ia3o7vd3akF07acHAFpOA==" saltValue="yVW9XmDwTqEnmpSGai0KYg==" spinCount="100000" sqref="T4 E4:O4" name="Range1_3_5_1"/>
    <protectedRange algorithmName="SHA-512" hashValue="ON39YdpmFHfN9f47KpiRvqrKx0V9+erV1CNkpWzYhW/Qyc6aT8rEyCrvauWSYGZK2ia3o7vd3akF07acHAFpOA==" saltValue="yVW9XmDwTqEnmpSGai0KYg==" spinCount="100000" sqref="B6:C6" name="Range1_16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E6:P6 T6" name="Range1_3_5_15"/>
    <protectedRange algorithmName="SHA-512" hashValue="ON39YdpmFHfN9f47KpiRvqrKx0V9+erV1CNkpWzYhW/Qyc6aT8rEyCrvauWSYGZK2ia3o7vd3akF07acHAFpOA==" saltValue="yVW9XmDwTqEnmpSGai0KYg==" spinCount="100000" sqref="B7:C7" name="Range1_9_4"/>
    <protectedRange algorithmName="SHA-512" hashValue="ON39YdpmFHfN9f47KpiRvqrKx0V9+erV1CNkpWzYhW/Qyc6aT8rEyCrvauWSYGZK2ia3o7vd3akF07acHAFpOA==" saltValue="yVW9XmDwTqEnmpSGai0KYg==" spinCount="100000" sqref="D7" name="Range1_1_4_3"/>
    <protectedRange algorithmName="SHA-512" hashValue="ON39YdpmFHfN9f47KpiRvqrKx0V9+erV1CNkpWzYhW/Qyc6aT8rEyCrvauWSYGZK2ia3o7vd3akF07acHAFpOA==" saltValue="yVW9XmDwTqEnmpSGai0KYg==" spinCount="100000" sqref="T7" name="Range1_3_5_4_3"/>
  </protectedRanges>
  <conditionalFormatting sqref="E7">
    <cfRule type="top10" dxfId="705" priority="7" rank="1"/>
  </conditionalFormatting>
  <conditionalFormatting sqref="G7">
    <cfRule type="top10" dxfId="704" priority="6" rank="1"/>
  </conditionalFormatting>
  <conditionalFormatting sqref="I7">
    <cfRule type="top10" dxfId="703" priority="5" rank="1"/>
  </conditionalFormatting>
  <conditionalFormatting sqref="K7">
    <cfRule type="top10" dxfId="702" priority="4" rank="1"/>
  </conditionalFormatting>
  <conditionalFormatting sqref="M7">
    <cfRule type="top10" dxfId="701" priority="3" rank="1"/>
  </conditionalFormatting>
  <conditionalFormatting sqref="O7">
    <cfRule type="top10" dxfId="700" priority="2" rank="1"/>
  </conditionalFormatting>
  <conditionalFormatting sqref="E7:P7">
    <cfRule type="cellIs" dxfId="699" priority="1" operator="greaterThanOrEqual">
      <formula>200</formula>
    </cfRule>
  </conditionalFormatting>
  <hyperlinks>
    <hyperlink ref="X1" location="'OLH 2025'!A1" display="Return to Rankings" xr:uid="{39BCC1A6-4744-4F9C-9E4E-5053463B3C70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AA5AB-AE20-4C37-B7B5-734B6BFA202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163</v>
      </c>
      <c r="C2" s="3">
        <v>45795</v>
      </c>
      <c r="D2" s="4" t="s">
        <v>67</v>
      </c>
      <c r="E2" s="5">
        <v>190</v>
      </c>
      <c r="F2" s="17">
        <v>1</v>
      </c>
      <c r="G2" s="5">
        <v>195</v>
      </c>
      <c r="H2" s="17">
        <v>5</v>
      </c>
      <c r="I2" s="5">
        <v>188</v>
      </c>
      <c r="J2" s="17">
        <v>1</v>
      </c>
      <c r="K2" s="5">
        <v>192</v>
      </c>
      <c r="L2" s="17">
        <v>1</v>
      </c>
      <c r="M2" s="5">
        <v>191</v>
      </c>
      <c r="N2" s="17">
        <v>1</v>
      </c>
      <c r="O2" s="5"/>
      <c r="P2" s="17"/>
      <c r="Q2" s="6">
        <v>5</v>
      </c>
      <c r="R2" s="6">
        <v>956</v>
      </c>
      <c r="S2" s="7">
        <v>191.2</v>
      </c>
      <c r="T2" s="31">
        <v>9</v>
      </c>
      <c r="U2" s="8">
        <v>3</v>
      </c>
      <c r="V2" s="9">
        <v>194.2</v>
      </c>
    </row>
    <row r="4" spans="1:24">
      <c r="Q4" s="27">
        <f>SUM(Q2:Q3)</f>
        <v>5</v>
      </c>
      <c r="R4" s="27">
        <f>SUM(R2:R3)</f>
        <v>956</v>
      </c>
      <c r="S4" s="28">
        <f>SUM(R4/Q4)</f>
        <v>191.2</v>
      </c>
      <c r="T4" s="27">
        <f>SUM(T2:T3)</f>
        <v>9</v>
      </c>
      <c r="U4" s="27">
        <f>SUM(U2:U3)</f>
        <v>3</v>
      </c>
      <c r="V4" s="29">
        <f>SUM(S4+U4)</f>
        <v>194.2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FACBD31-C506-4EE1-986E-B9BDCAF1CDD4}"/>
  </hyperlinks>
  <pageMargins left="0.7" right="0.7" top="0.75" bottom="0.75" header="0.3" footer="0.3"/>
  <pageSetup orientation="portrait" horizontalDpi="300" verticalDpi="300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9BFEF-C4FE-44D4-A777-00277ABAD165}">
  <dimension ref="A1:X6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143</v>
      </c>
      <c r="C2" s="3">
        <v>45776</v>
      </c>
      <c r="D2" s="4" t="s">
        <v>52</v>
      </c>
      <c r="E2" s="5">
        <v>192</v>
      </c>
      <c r="F2" s="17">
        <v>1</v>
      </c>
      <c r="G2" s="5">
        <v>191</v>
      </c>
      <c r="H2" s="17">
        <v>2</v>
      </c>
      <c r="I2" s="5">
        <v>192</v>
      </c>
      <c r="J2" s="17">
        <v>1</v>
      </c>
      <c r="K2" s="5">
        <v>190</v>
      </c>
      <c r="L2" s="17">
        <v>2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18">
        <v>6</v>
      </c>
      <c r="U2" s="8">
        <v>2</v>
      </c>
      <c r="V2" s="9">
        <v>193.25</v>
      </c>
    </row>
    <row r="3" spans="1:24">
      <c r="A3" s="1" t="s">
        <v>12</v>
      </c>
      <c r="B3" s="2" t="s">
        <v>143</v>
      </c>
      <c r="C3" s="3">
        <v>45832</v>
      </c>
      <c r="D3" s="4" t="s">
        <v>52</v>
      </c>
      <c r="E3" s="5">
        <v>195</v>
      </c>
      <c r="F3" s="17">
        <v>5</v>
      </c>
      <c r="G3" s="5">
        <v>191</v>
      </c>
      <c r="H3" s="17">
        <v>4</v>
      </c>
      <c r="I3" s="5">
        <v>199</v>
      </c>
      <c r="J3" s="17">
        <v>1</v>
      </c>
      <c r="K3" s="5">
        <v>197</v>
      </c>
      <c r="L3" s="17">
        <v>5</v>
      </c>
      <c r="M3" s="5"/>
      <c r="N3" s="17"/>
      <c r="O3" s="5"/>
      <c r="P3" s="17"/>
      <c r="Q3" s="6">
        <v>4</v>
      </c>
      <c r="R3" s="6">
        <v>782</v>
      </c>
      <c r="S3" s="7">
        <v>195.5</v>
      </c>
      <c r="T3" s="18">
        <v>15</v>
      </c>
      <c r="U3" s="8">
        <v>5</v>
      </c>
      <c r="V3" s="9">
        <v>200.5</v>
      </c>
    </row>
    <row r="4" spans="1:24">
      <c r="A4" s="1" t="s">
        <v>12</v>
      </c>
      <c r="B4" s="2" t="s">
        <v>143</v>
      </c>
      <c r="C4" s="3">
        <v>45912</v>
      </c>
      <c r="D4" s="4" t="s">
        <v>52</v>
      </c>
      <c r="E4" s="5">
        <v>195</v>
      </c>
      <c r="F4" s="17">
        <v>2</v>
      </c>
      <c r="G4" s="5">
        <v>194</v>
      </c>
      <c r="H4" s="17">
        <v>2</v>
      </c>
      <c r="I4" s="5">
        <v>194</v>
      </c>
      <c r="J4" s="17">
        <v>2</v>
      </c>
      <c r="K4" s="5">
        <v>198</v>
      </c>
      <c r="L4" s="17">
        <v>2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31">
        <v>8</v>
      </c>
      <c r="U4" s="8">
        <v>8</v>
      </c>
      <c r="V4" s="9">
        <v>203.25</v>
      </c>
    </row>
    <row r="6" spans="1:24">
      <c r="Q6" s="27">
        <f>SUM(Q2:Q5)</f>
        <v>12</v>
      </c>
      <c r="R6" s="27">
        <f>SUM(R2:R5)</f>
        <v>2328</v>
      </c>
      <c r="S6" s="28">
        <f>SUM(R6/Q6)</f>
        <v>194</v>
      </c>
      <c r="T6" s="27">
        <f>SUM(T2:T5)</f>
        <v>29</v>
      </c>
      <c r="U6" s="27">
        <f>SUM(U2:U5)</f>
        <v>15</v>
      </c>
      <c r="V6" s="29">
        <f>SUM(S6+U6)</f>
        <v>209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1_1"/>
    <protectedRange algorithmName="SHA-512" hashValue="ON39YdpmFHfN9f47KpiRvqrKx0V9+erV1CNkpWzYhW/Qyc6aT8rEyCrvauWSYGZK2ia3o7vd3akF07acHAFpOA==" saltValue="yVW9XmDwTqEnmpSGai0KYg==" spinCount="100000" sqref="D4" name="Range1_1_16_1"/>
    <protectedRange algorithmName="SHA-512" hashValue="ON39YdpmFHfN9f47KpiRvqrKx0V9+erV1CNkpWzYhW/Qyc6aT8rEyCrvauWSYGZK2ia3o7vd3akF07acHAFpOA==" saltValue="yVW9XmDwTqEnmpSGai0KYg==" spinCount="100000" sqref="T4" name="Range1_3_5_16_1"/>
  </protectedRanges>
  <conditionalFormatting sqref="G4">
    <cfRule type="top10" dxfId="698" priority="7" rank="1"/>
  </conditionalFormatting>
  <conditionalFormatting sqref="I4">
    <cfRule type="top10" dxfId="697" priority="6" rank="1"/>
  </conditionalFormatting>
  <conditionalFormatting sqref="E4">
    <cfRule type="top10" dxfId="696" priority="5" rank="1"/>
  </conditionalFormatting>
  <conditionalFormatting sqref="M4">
    <cfRule type="top10" dxfId="695" priority="4" rank="1"/>
  </conditionalFormatting>
  <conditionalFormatting sqref="O4">
    <cfRule type="top10" dxfId="694" priority="3" rank="1"/>
  </conditionalFormatting>
  <conditionalFormatting sqref="E4:O4">
    <cfRule type="cellIs" dxfId="693" priority="2" operator="greaterThanOrEqual">
      <formula>200</formula>
    </cfRule>
  </conditionalFormatting>
  <conditionalFormatting sqref="K4">
    <cfRule type="top10" dxfId="692" priority="1" rank="1"/>
  </conditionalFormatting>
  <hyperlinks>
    <hyperlink ref="X1" location="'OLH 2025'!A1" display="Return to Rankings" xr:uid="{57C95187-CFC6-4932-9043-1729533ED6D4}"/>
  </hyperlinks>
  <pageMargins left="0.7" right="0.7" top="0.75" bottom="0.75" header="0.3" footer="0.3"/>
  <pageSetup orientation="portrait" horizontalDpi="300" verticalDpi="300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F29A5-D09E-4607-9FC8-28871B4AEDF9}">
  <dimension ref="A1:X4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47</v>
      </c>
      <c r="C2" s="3">
        <v>45696</v>
      </c>
      <c r="D2" s="4" t="s">
        <v>30</v>
      </c>
      <c r="E2" s="5">
        <v>194</v>
      </c>
      <c r="F2" s="17"/>
      <c r="G2" s="5">
        <v>194</v>
      </c>
      <c r="H2" s="17"/>
      <c r="I2" s="5">
        <v>195</v>
      </c>
      <c r="J2" s="17"/>
      <c r="K2" s="5">
        <v>195</v>
      </c>
      <c r="L2" s="17"/>
      <c r="M2" s="5"/>
      <c r="N2" s="17"/>
      <c r="O2" s="5"/>
      <c r="P2" s="17"/>
      <c r="Q2" s="6">
        <v>4</v>
      </c>
      <c r="R2" s="6">
        <v>778</v>
      </c>
      <c r="S2" s="7">
        <v>194.5</v>
      </c>
      <c r="T2" s="18">
        <v>0</v>
      </c>
      <c r="U2" s="8">
        <v>2</v>
      </c>
      <c r="V2" s="9">
        <v>196.5</v>
      </c>
    </row>
    <row r="3" spans="1:24">
      <c r="A3" s="1" t="s">
        <v>12</v>
      </c>
      <c r="B3" s="2" t="s">
        <v>47</v>
      </c>
      <c r="C3" s="3">
        <v>45703</v>
      </c>
      <c r="D3" s="4" t="s">
        <v>25</v>
      </c>
      <c r="E3" s="5">
        <v>193</v>
      </c>
      <c r="F3" s="17">
        <v>1</v>
      </c>
      <c r="G3" s="5">
        <v>192</v>
      </c>
      <c r="H3" s="17">
        <v>1</v>
      </c>
      <c r="I3" s="5">
        <v>193</v>
      </c>
      <c r="J3" s="17">
        <v>1</v>
      </c>
      <c r="K3" s="5">
        <v>188.001</v>
      </c>
      <c r="L3" s="17">
        <v>2</v>
      </c>
      <c r="M3" s="5"/>
      <c r="N3" s="17"/>
      <c r="O3" s="5"/>
      <c r="P3" s="17"/>
      <c r="Q3" s="6">
        <v>4</v>
      </c>
      <c r="R3" s="6">
        <v>766.00099999999998</v>
      </c>
      <c r="S3" s="7">
        <v>191.50024999999999</v>
      </c>
      <c r="T3" s="31">
        <v>5</v>
      </c>
      <c r="U3" s="8">
        <v>13</v>
      </c>
      <c r="V3" s="9">
        <v>204.50024999999999</v>
      </c>
    </row>
    <row r="4" spans="1:24">
      <c r="A4" s="1" t="s">
        <v>12</v>
      </c>
      <c r="B4" s="2" t="s">
        <v>47</v>
      </c>
      <c r="C4" s="3">
        <v>45709</v>
      </c>
      <c r="D4" s="4" t="s">
        <v>25</v>
      </c>
      <c r="E4" s="5">
        <v>196</v>
      </c>
      <c r="F4" s="17">
        <v>4</v>
      </c>
      <c r="G4" s="5">
        <v>197.001</v>
      </c>
      <c r="H4" s="17">
        <v>2</v>
      </c>
      <c r="I4" s="5">
        <v>196</v>
      </c>
      <c r="J4" s="17">
        <v>0</v>
      </c>
      <c r="K4" s="5">
        <v>196.00200000000001</v>
      </c>
      <c r="L4" s="17">
        <v>4</v>
      </c>
      <c r="M4" s="5"/>
      <c r="N4" s="17"/>
      <c r="O4" s="5"/>
      <c r="P4" s="17"/>
      <c r="Q4" s="6">
        <v>4</v>
      </c>
      <c r="R4" s="6">
        <v>785.00299999999993</v>
      </c>
      <c r="S4" s="7">
        <v>196.25074999999998</v>
      </c>
      <c r="T4" s="31">
        <v>10</v>
      </c>
      <c r="U4" s="8">
        <v>11</v>
      </c>
      <c r="V4" s="9">
        <v>207.25074999999998</v>
      </c>
    </row>
    <row r="5" spans="1:24">
      <c r="A5" s="1" t="s">
        <v>12</v>
      </c>
      <c r="B5" s="2" t="s">
        <v>47</v>
      </c>
      <c r="C5" s="3">
        <v>45710</v>
      </c>
      <c r="D5" s="4" t="s">
        <v>25</v>
      </c>
      <c r="E5" s="5">
        <v>192</v>
      </c>
      <c r="F5" s="17">
        <v>4</v>
      </c>
      <c r="G5" s="5">
        <v>195</v>
      </c>
      <c r="H5" s="17">
        <v>1</v>
      </c>
      <c r="I5" s="5">
        <v>197</v>
      </c>
      <c r="J5" s="17">
        <v>3</v>
      </c>
      <c r="K5" s="5">
        <v>186</v>
      </c>
      <c r="L5" s="17">
        <v>1</v>
      </c>
      <c r="M5" s="5"/>
      <c r="N5" s="17"/>
      <c r="O5" s="5"/>
      <c r="P5" s="17"/>
      <c r="Q5" s="6">
        <v>4</v>
      </c>
      <c r="R5" s="6">
        <v>770</v>
      </c>
      <c r="S5" s="7">
        <v>192.5</v>
      </c>
      <c r="T5" s="31">
        <v>9</v>
      </c>
      <c r="U5" s="8">
        <v>3</v>
      </c>
      <c r="V5" s="9">
        <v>195.5</v>
      </c>
    </row>
    <row r="6" spans="1:24">
      <c r="A6" s="1" t="s">
        <v>12</v>
      </c>
      <c r="B6" s="2" t="s">
        <v>47</v>
      </c>
      <c r="C6" s="3">
        <v>45730</v>
      </c>
      <c r="D6" s="4" t="s">
        <v>25</v>
      </c>
      <c r="E6" s="5">
        <v>190</v>
      </c>
      <c r="F6" s="17">
        <v>3</v>
      </c>
      <c r="G6" s="5">
        <v>193</v>
      </c>
      <c r="H6" s="17">
        <v>3</v>
      </c>
      <c r="I6" s="5">
        <v>195</v>
      </c>
      <c r="J6" s="17">
        <v>4</v>
      </c>
      <c r="K6" s="5">
        <v>194</v>
      </c>
      <c r="L6" s="17">
        <v>0</v>
      </c>
      <c r="M6" s="5"/>
      <c r="N6" s="17"/>
      <c r="O6" s="5"/>
      <c r="P6" s="17"/>
      <c r="Q6" s="6">
        <v>4</v>
      </c>
      <c r="R6" s="6">
        <v>772</v>
      </c>
      <c r="S6" s="7">
        <v>193</v>
      </c>
      <c r="T6" s="31">
        <v>10</v>
      </c>
      <c r="U6" s="8">
        <v>6</v>
      </c>
      <c r="V6" s="9">
        <v>199</v>
      </c>
    </row>
    <row r="7" spans="1:24">
      <c r="A7" s="1" t="s">
        <v>12</v>
      </c>
      <c r="B7" s="2" t="s">
        <v>47</v>
      </c>
      <c r="C7" s="3">
        <v>45731</v>
      </c>
      <c r="D7" s="4" t="s">
        <v>25</v>
      </c>
      <c r="E7" s="5">
        <v>198</v>
      </c>
      <c r="F7" s="17">
        <v>1</v>
      </c>
      <c r="G7" s="5">
        <v>192</v>
      </c>
      <c r="H7" s="17">
        <v>1</v>
      </c>
      <c r="I7" s="5">
        <v>195</v>
      </c>
      <c r="J7" s="17">
        <v>2</v>
      </c>
      <c r="K7" s="5">
        <v>194</v>
      </c>
      <c r="L7" s="17">
        <v>1</v>
      </c>
      <c r="M7" s="5"/>
      <c r="N7" s="17"/>
      <c r="O7" s="5"/>
      <c r="P7" s="17"/>
      <c r="Q7" s="6">
        <v>4</v>
      </c>
      <c r="R7" s="6">
        <v>779</v>
      </c>
      <c r="S7" s="7">
        <v>194.75</v>
      </c>
      <c r="T7" s="31">
        <v>5</v>
      </c>
      <c r="U7" s="8">
        <v>11</v>
      </c>
      <c r="V7" s="9">
        <v>205.75</v>
      </c>
    </row>
    <row r="8" spans="1:24">
      <c r="A8" s="1" t="s">
        <v>12</v>
      </c>
      <c r="B8" s="2" t="s">
        <v>47</v>
      </c>
      <c r="C8" s="3">
        <v>45738</v>
      </c>
      <c r="D8" s="4" t="s">
        <v>25</v>
      </c>
      <c r="E8" s="5">
        <v>198</v>
      </c>
      <c r="F8" s="17">
        <v>1</v>
      </c>
      <c r="G8" s="5">
        <v>196</v>
      </c>
      <c r="H8" s="17">
        <v>1</v>
      </c>
      <c r="I8" s="5">
        <v>192</v>
      </c>
      <c r="J8" s="17">
        <v>2</v>
      </c>
      <c r="K8" s="5">
        <v>191</v>
      </c>
      <c r="L8" s="17">
        <v>2</v>
      </c>
      <c r="M8" s="5"/>
      <c r="N8" s="17"/>
      <c r="O8" s="5"/>
      <c r="P8" s="17"/>
      <c r="Q8" s="6">
        <v>4</v>
      </c>
      <c r="R8" s="6">
        <v>777</v>
      </c>
      <c r="S8" s="7">
        <v>194.25</v>
      </c>
      <c r="T8" s="31">
        <v>6</v>
      </c>
      <c r="U8" s="8">
        <v>9</v>
      </c>
      <c r="V8" s="9">
        <v>203.25</v>
      </c>
    </row>
    <row r="9" spans="1:24">
      <c r="A9" s="1" t="s">
        <v>12</v>
      </c>
      <c r="B9" s="2" t="s">
        <v>47</v>
      </c>
      <c r="C9" s="3">
        <v>45744</v>
      </c>
      <c r="D9" s="4" t="s">
        <v>25</v>
      </c>
      <c r="E9" s="5">
        <v>196</v>
      </c>
      <c r="F9" s="17">
        <v>2</v>
      </c>
      <c r="G9" s="5">
        <v>195</v>
      </c>
      <c r="H9" s="17">
        <v>5</v>
      </c>
      <c r="I9" s="5">
        <v>197</v>
      </c>
      <c r="J9" s="17">
        <v>4</v>
      </c>
      <c r="K9" s="5">
        <v>199</v>
      </c>
      <c r="L9" s="17">
        <v>6</v>
      </c>
      <c r="M9" s="5"/>
      <c r="N9" s="17"/>
      <c r="O9" s="5"/>
      <c r="P9" s="17"/>
      <c r="Q9" s="6">
        <v>4</v>
      </c>
      <c r="R9" s="6">
        <v>787</v>
      </c>
      <c r="S9" s="7">
        <v>196.75</v>
      </c>
      <c r="T9" s="31">
        <v>17</v>
      </c>
      <c r="U9" s="8">
        <v>11</v>
      </c>
      <c r="V9" s="9">
        <v>207.75</v>
      </c>
    </row>
    <row r="10" spans="1:24">
      <c r="A10" s="1" t="s">
        <v>12</v>
      </c>
      <c r="B10" s="2" t="s">
        <v>47</v>
      </c>
      <c r="C10" s="3">
        <v>45745</v>
      </c>
      <c r="D10" s="4" t="s">
        <v>25</v>
      </c>
      <c r="E10" s="5">
        <v>196</v>
      </c>
      <c r="F10" s="17">
        <v>1</v>
      </c>
      <c r="G10" s="5">
        <v>195.001</v>
      </c>
      <c r="H10" s="17">
        <v>3</v>
      </c>
      <c r="I10" s="5">
        <v>199</v>
      </c>
      <c r="J10" s="17">
        <v>1</v>
      </c>
      <c r="K10" s="5">
        <v>195</v>
      </c>
      <c r="L10" s="17">
        <v>2</v>
      </c>
      <c r="M10" s="5"/>
      <c r="N10" s="17"/>
      <c r="O10" s="5"/>
      <c r="P10" s="17"/>
      <c r="Q10" s="6">
        <v>4</v>
      </c>
      <c r="R10" s="6">
        <v>785.00099999999998</v>
      </c>
      <c r="S10" s="7">
        <v>196.25024999999999</v>
      </c>
      <c r="T10" s="31">
        <v>7</v>
      </c>
      <c r="U10" s="8">
        <v>9</v>
      </c>
      <c r="V10" s="9">
        <v>205.25024999999999</v>
      </c>
    </row>
    <row r="11" spans="1:24">
      <c r="A11" s="1" t="s">
        <v>12</v>
      </c>
      <c r="B11" s="2" t="s">
        <v>47</v>
      </c>
      <c r="C11" s="3">
        <v>45751</v>
      </c>
      <c r="D11" s="4" t="s">
        <v>25</v>
      </c>
      <c r="E11" s="5">
        <v>195</v>
      </c>
      <c r="F11" s="17">
        <v>2</v>
      </c>
      <c r="G11" s="5">
        <v>194.001</v>
      </c>
      <c r="H11" s="17">
        <v>5</v>
      </c>
      <c r="I11" s="5">
        <v>199</v>
      </c>
      <c r="J11" s="17">
        <v>4</v>
      </c>
      <c r="K11" s="5">
        <v>199</v>
      </c>
      <c r="L11" s="17">
        <v>3</v>
      </c>
      <c r="M11" s="5"/>
      <c r="N11" s="17"/>
      <c r="O11" s="5"/>
      <c r="P11" s="17"/>
      <c r="Q11" s="6">
        <v>4</v>
      </c>
      <c r="R11" s="6">
        <v>787.00099999999998</v>
      </c>
      <c r="S11" s="7">
        <v>196.75024999999999</v>
      </c>
      <c r="T11" s="31">
        <v>14</v>
      </c>
      <c r="U11" s="8">
        <v>9</v>
      </c>
      <c r="V11" s="9">
        <v>205.75024999999999</v>
      </c>
    </row>
    <row r="12" spans="1:24">
      <c r="A12" s="1" t="s">
        <v>12</v>
      </c>
      <c r="B12" s="2" t="s">
        <v>47</v>
      </c>
      <c r="C12" s="3">
        <v>45752</v>
      </c>
      <c r="D12" s="4" t="s">
        <v>92</v>
      </c>
      <c r="E12" s="46">
        <v>200</v>
      </c>
      <c r="F12" s="17">
        <v>4</v>
      </c>
      <c r="G12" s="5">
        <v>198</v>
      </c>
      <c r="H12" s="17">
        <v>3</v>
      </c>
      <c r="I12" s="5">
        <v>198</v>
      </c>
      <c r="J12" s="17">
        <v>3</v>
      </c>
      <c r="K12" s="5">
        <v>199</v>
      </c>
      <c r="L12" s="17">
        <v>3</v>
      </c>
      <c r="M12" s="5"/>
      <c r="N12" s="17"/>
      <c r="O12" s="5"/>
      <c r="P12" s="17"/>
      <c r="Q12" s="6">
        <v>4</v>
      </c>
      <c r="R12" s="6">
        <v>795</v>
      </c>
      <c r="S12" s="7">
        <v>198.75</v>
      </c>
      <c r="T12" s="31">
        <v>13</v>
      </c>
      <c r="U12" s="8">
        <v>8</v>
      </c>
      <c r="V12" s="9">
        <v>206.75</v>
      </c>
    </row>
    <row r="13" spans="1:24">
      <c r="A13" s="1" t="s">
        <v>12</v>
      </c>
      <c r="B13" s="2" t="s">
        <v>47</v>
      </c>
      <c r="C13" s="3">
        <v>45758</v>
      </c>
      <c r="D13" s="4" t="s">
        <v>25</v>
      </c>
      <c r="E13" s="5">
        <v>192</v>
      </c>
      <c r="F13" s="17">
        <v>0</v>
      </c>
      <c r="G13" s="5">
        <v>194</v>
      </c>
      <c r="H13" s="17">
        <v>1</v>
      </c>
      <c r="I13" s="5">
        <v>197</v>
      </c>
      <c r="J13" s="17">
        <v>4</v>
      </c>
      <c r="K13" s="5">
        <v>197</v>
      </c>
      <c r="L13" s="17">
        <v>5</v>
      </c>
      <c r="M13" s="5"/>
      <c r="N13" s="17"/>
      <c r="O13" s="5"/>
      <c r="P13" s="17"/>
      <c r="Q13" s="6">
        <v>4</v>
      </c>
      <c r="R13" s="6">
        <v>780</v>
      </c>
      <c r="S13" s="7">
        <v>195</v>
      </c>
      <c r="T13" s="31">
        <v>10</v>
      </c>
      <c r="U13" s="8">
        <v>11</v>
      </c>
      <c r="V13" s="9">
        <v>206</v>
      </c>
    </row>
    <row r="14" spans="1:24">
      <c r="A14" s="1" t="s">
        <v>12</v>
      </c>
      <c r="B14" s="2" t="s">
        <v>47</v>
      </c>
      <c r="C14" s="3">
        <v>45759</v>
      </c>
      <c r="D14" s="4" t="s">
        <v>30</v>
      </c>
      <c r="E14" s="5">
        <v>199</v>
      </c>
      <c r="F14" s="17">
        <v>6</v>
      </c>
      <c r="G14" s="5">
        <v>199</v>
      </c>
      <c r="H14" s="17">
        <v>1</v>
      </c>
      <c r="I14" s="5">
        <v>198</v>
      </c>
      <c r="J14" s="17">
        <v>3</v>
      </c>
      <c r="K14" s="5">
        <v>195</v>
      </c>
      <c r="L14" s="17">
        <v>3</v>
      </c>
      <c r="M14" s="5"/>
      <c r="N14" s="17"/>
      <c r="O14" s="5"/>
      <c r="P14" s="17"/>
      <c r="Q14" s="6">
        <v>4</v>
      </c>
      <c r="R14" s="6">
        <v>791</v>
      </c>
      <c r="S14" s="7">
        <v>197.75</v>
      </c>
      <c r="T14" s="18">
        <v>13</v>
      </c>
      <c r="U14" s="8">
        <v>9</v>
      </c>
      <c r="V14" s="9">
        <v>206.75</v>
      </c>
    </row>
    <row r="15" spans="1:24">
      <c r="A15" s="1" t="s">
        <v>12</v>
      </c>
      <c r="B15" s="2" t="s">
        <v>47</v>
      </c>
      <c r="C15" s="3">
        <v>45765</v>
      </c>
      <c r="D15" s="4" t="s">
        <v>25</v>
      </c>
      <c r="E15" s="5">
        <v>192</v>
      </c>
      <c r="F15" s="17">
        <v>2</v>
      </c>
      <c r="G15" s="5">
        <v>191</v>
      </c>
      <c r="H15" s="17">
        <v>1</v>
      </c>
      <c r="I15" s="5">
        <v>194</v>
      </c>
      <c r="J15" s="17">
        <v>1</v>
      </c>
      <c r="K15" s="5">
        <v>184</v>
      </c>
      <c r="L15" s="17">
        <v>3</v>
      </c>
      <c r="M15" s="5"/>
      <c r="N15" s="17"/>
      <c r="O15" s="5"/>
      <c r="P15" s="17"/>
      <c r="Q15" s="6">
        <v>4</v>
      </c>
      <c r="R15" s="6">
        <v>761</v>
      </c>
      <c r="S15" s="7">
        <v>190.25</v>
      </c>
      <c r="T15" s="31">
        <v>7</v>
      </c>
      <c r="U15" s="8">
        <v>9</v>
      </c>
      <c r="V15" s="9">
        <v>199.25</v>
      </c>
    </row>
    <row r="16" spans="1:24">
      <c r="A16" s="1" t="s">
        <v>12</v>
      </c>
      <c r="B16" s="2" t="s">
        <v>47</v>
      </c>
      <c r="C16" s="3">
        <v>45766</v>
      </c>
      <c r="D16" s="4" t="s">
        <v>25</v>
      </c>
      <c r="E16" s="5">
        <v>196.001</v>
      </c>
      <c r="F16" s="17">
        <v>4</v>
      </c>
      <c r="G16" s="5">
        <v>197</v>
      </c>
      <c r="H16" s="17">
        <v>4</v>
      </c>
      <c r="I16" s="5">
        <v>199</v>
      </c>
      <c r="J16" s="17">
        <v>3</v>
      </c>
      <c r="K16" s="5">
        <v>197.001</v>
      </c>
      <c r="L16" s="17">
        <v>5</v>
      </c>
      <c r="M16" s="5"/>
      <c r="N16" s="17"/>
      <c r="O16" s="5"/>
      <c r="P16" s="17"/>
      <c r="Q16" s="6">
        <v>4</v>
      </c>
      <c r="R16" s="6">
        <v>789.00199999999995</v>
      </c>
      <c r="S16" s="7">
        <v>197.25049999999999</v>
      </c>
      <c r="T16" s="31">
        <v>16</v>
      </c>
      <c r="U16" s="8">
        <v>9</v>
      </c>
      <c r="V16" s="9">
        <v>206.25049999999999</v>
      </c>
    </row>
    <row r="17" spans="1:22">
      <c r="A17" s="1" t="s">
        <v>12</v>
      </c>
      <c r="B17" s="2" t="s">
        <v>47</v>
      </c>
      <c r="C17" s="3">
        <v>45772</v>
      </c>
      <c r="D17" s="4" t="s">
        <v>25</v>
      </c>
      <c r="E17" s="5">
        <v>197</v>
      </c>
      <c r="F17" s="17">
        <v>2</v>
      </c>
      <c r="G17" s="5">
        <v>197</v>
      </c>
      <c r="H17" s="17">
        <v>4</v>
      </c>
      <c r="I17" s="5">
        <v>199</v>
      </c>
      <c r="J17" s="17">
        <v>3</v>
      </c>
      <c r="K17" s="5">
        <v>197</v>
      </c>
      <c r="L17" s="17">
        <v>7</v>
      </c>
      <c r="M17" s="5"/>
      <c r="N17" s="17"/>
      <c r="O17" s="5"/>
      <c r="P17" s="17"/>
      <c r="Q17" s="6">
        <v>4</v>
      </c>
      <c r="R17" s="6">
        <v>790</v>
      </c>
      <c r="S17" s="7">
        <v>197.5</v>
      </c>
      <c r="T17" s="31">
        <v>16</v>
      </c>
      <c r="U17" s="8">
        <v>13</v>
      </c>
      <c r="V17" s="9">
        <v>210.5</v>
      </c>
    </row>
    <row r="18" spans="1:22">
      <c r="A18" s="1" t="s">
        <v>12</v>
      </c>
      <c r="B18" s="2" t="s">
        <v>47</v>
      </c>
      <c r="C18" s="3">
        <v>45773</v>
      </c>
      <c r="D18" s="4" t="s">
        <v>25</v>
      </c>
      <c r="E18" s="5">
        <v>197</v>
      </c>
      <c r="F18" s="17">
        <v>5</v>
      </c>
      <c r="G18" s="5">
        <v>198</v>
      </c>
      <c r="H18" s="17">
        <v>1</v>
      </c>
      <c r="I18" s="5">
        <v>197.001</v>
      </c>
      <c r="J18" s="17">
        <v>6</v>
      </c>
      <c r="K18" s="5">
        <v>194.001</v>
      </c>
      <c r="L18" s="17">
        <v>4</v>
      </c>
      <c r="M18" s="5"/>
      <c r="N18" s="17"/>
      <c r="O18" s="5"/>
      <c r="P18" s="17"/>
      <c r="Q18" s="6">
        <v>4</v>
      </c>
      <c r="R18" s="6">
        <v>786.00199999999995</v>
      </c>
      <c r="S18" s="7">
        <v>196.50049999999999</v>
      </c>
      <c r="T18" s="31">
        <v>16</v>
      </c>
      <c r="U18" s="8">
        <v>8</v>
      </c>
      <c r="V18" s="9">
        <v>204.50049999999999</v>
      </c>
    </row>
    <row r="19" spans="1:22">
      <c r="A19" s="1" t="s">
        <v>12</v>
      </c>
      <c r="B19" s="2" t="s">
        <v>47</v>
      </c>
      <c r="C19" s="3">
        <v>45780</v>
      </c>
      <c r="D19" s="4" t="s">
        <v>92</v>
      </c>
      <c r="E19" s="5">
        <v>198</v>
      </c>
      <c r="F19" s="17">
        <v>1</v>
      </c>
      <c r="G19" s="5">
        <v>194</v>
      </c>
      <c r="H19" s="17">
        <v>3</v>
      </c>
      <c r="I19" s="5">
        <v>199</v>
      </c>
      <c r="J19" s="17">
        <v>4</v>
      </c>
      <c r="K19" s="5">
        <v>193</v>
      </c>
      <c r="L19" s="17">
        <v>1</v>
      </c>
      <c r="M19" s="5"/>
      <c r="N19" s="17"/>
      <c r="O19" s="5"/>
      <c r="P19" s="17"/>
      <c r="Q19" s="6">
        <v>4</v>
      </c>
      <c r="R19" s="6">
        <v>789.00099999999998</v>
      </c>
      <c r="S19" s="7">
        <v>197.25024999999999</v>
      </c>
      <c r="T19" s="31">
        <v>9</v>
      </c>
      <c r="U19" s="8">
        <v>4</v>
      </c>
      <c r="V19" s="9">
        <v>201.25024999999999</v>
      </c>
    </row>
    <row r="20" spans="1:22">
      <c r="A20" s="1" t="s">
        <v>12</v>
      </c>
      <c r="B20" s="2" t="s">
        <v>47</v>
      </c>
      <c r="C20" s="3">
        <v>45800</v>
      </c>
      <c r="D20" s="4" t="s">
        <v>25</v>
      </c>
      <c r="E20" s="5">
        <v>197</v>
      </c>
      <c r="F20" s="17">
        <v>7</v>
      </c>
      <c r="G20" s="5">
        <v>198</v>
      </c>
      <c r="H20" s="17">
        <v>4</v>
      </c>
      <c r="I20" s="46">
        <v>200</v>
      </c>
      <c r="J20" s="17">
        <v>7</v>
      </c>
      <c r="K20" s="46">
        <v>200</v>
      </c>
      <c r="L20" s="17">
        <v>2</v>
      </c>
      <c r="M20" s="5"/>
      <c r="N20" s="17"/>
      <c r="O20" s="5"/>
      <c r="P20" s="17"/>
      <c r="Q20" s="6">
        <v>4</v>
      </c>
      <c r="R20" s="6">
        <v>795</v>
      </c>
      <c r="S20" s="7">
        <v>198.75</v>
      </c>
      <c r="T20" s="31">
        <v>20</v>
      </c>
      <c r="U20" s="8">
        <v>11</v>
      </c>
      <c r="V20" s="9">
        <v>209.75</v>
      </c>
    </row>
    <row r="21" spans="1:22">
      <c r="A21" s="1" t="s">
        <v>12</v>
      </c>
      <c r="B21" s="2" t="s">
        <v>47</v>
      </c>
      <c r="C21" s="3">
        <v>45807</v>
      </c>
      <c r="D21" s="4" t="s">
        <v>25</v>
      </c>
      <c r="E21" s="5">
        <v>198</v>
      </c>
      <c r="F21" s="17">
        <v>2</v>
      </c>
      <c r="G21" s="5">
        <v>194.001</v>
      </c>
      <c r="H21" s="17">
        <v>3</v>
      </c>
      <c r="I21" s="5">
        <v>196</v>
      </c>
      <c r="J21" s="17">
        <v>4</v>
      </c>
      <c r="K21" s="5">
        <v>195</v>
      </c>
      <c r="L21" s="17">
        <v>5</v>
      </c>
      <c r="M21" s="5"/>
      <c r="N21" s="17"/>
      <c r="O21" s="5"/>
      <c r="P21" s="17"/>
      <c r="Q21" s="6">
        <v>4</v>
      </c>
      <c r="R21" s="6">
        <v>783.00099999999998</v>
      </c>
      <c r="S21" s="7">
        <v>195.75024999999999</v>
      </c>
      <c r="T21" s="31">
        <v>14</v>
      </c>
      <c r="U21" s="8">
        <v>11</v>
      </c>
      <c r="V21" s="9">
        <v>206.75024999999999</v>
      </c>
    </row>
    <row r="22" spans="1:22">
      <c r="A22" s="1" t="s">
        <v>12</v>
      </c>
      <c r="B22" s="2" t="s">
        <v>47</v>
      </c>
      <c r="C22" s="3">
        <v>45808</v>
      </c>
      <c r="D22" s="4" t="s">
        <v>25</v>
      </c>
      <c r="E22" s="5">
        <v>198</v>
      </c>
      <c r="F22" s="17">
        <v>1</v>
      </c>
      <c r="G22" s="5">
        <v>196</v>
      </c>
      <c r="H22" s="17">
        <v>1</v>
      </c>
      <c r="I22" s="5">
        <v>197</v>
      </c>
      <c r="J22" s="17">
        <v>5</v>
      </c>
      <c r="K22" s="5">
        <v>198</v>
      </c>
      <c r="L22" s="17">
        <v>5</v>
      </c>
      <c r="M22" s="5">
        <v>197.00200000000001</v>
      </c>
      <c r="N22" s="17">
        <v>5</v>
      </c>
      <c r="O22" s="5">
        <v>198</v>
      </c>
      <c r="P22" s="17">
        <v>8</v>
      </c>
      <c r="Q22" s="6">
        <v>6</v>
      </c>
      <c r="R22" s="6">
        <v>1184.002</v>
      </c>
      <c r="S22" s="7">
        <v>197.33366666666666</v>
      </c>
      <c r="T22" s="31">
        <v>25</v>
      </c>
      <c r="U22" s="8">
        <v>16</v>
      </c>
      <c r="V22" s="9">
        <v>213.33366666666666</v>
      </c>
    </row>
    <row r="23" spans="1:22">
      <c r="A23" s="1" t="s">
        <v>12</v>
      </c>
      <c r="B23" s="2" t="s">
        <v>47</v>
      </c>
      <c r="C23" s="3">
        <v>45857</v>
      </c>
      <c r="D23" s="4" t="s">
        <v>25</v>
      </c>
      <c r="E23" s="5">
        <v>199</v>
      </c>
      <c r="F23" s="17">
        <v>1</v>
      </c>
      <c r="G23" s="5">
        <v>198</v>
      </c>
      <c r="H23" s="17">
        <v>1</v>
      </c>
      <c r="I23" s="5">
        <v>197</v>
      </c>
      <c r="J23" s="17">
        <v>5</v>
      </c>
      <c r="K23" s="5">
        <v>196</v>
      </c>
      <c r="L23" s="17">
        <v>1</v>
      </c>
      <c r="M23" s="5"/>
      <c r="N23" s="17"/>
      <c r="O23" s="5"/>
      <c r="P23" s="17"/>
      <c r="Q23" s="6">
        <v>4</v>
      </c>
      <c r="R23" s="6">
        <v>790</v>
      </c>
      <c r="S23" s="7">
        <v>197.5</v>
      </c>
      <c r="T23" s="31">
        <v>8</v>
      </c>
      <c r="U23" s="8">
        <v>5</v>
      </c>
      <c r="V23" s="9">
        <v>202.5</v>
      </c>
    </row>
    <row r="24" spans="1:22">
      <c r="A24" s="1" t="s">
        <v>12</v>
      </c>
      <c r="B24" s="2" t="s">
        <v>47</v>
      </c>
      <c r="C24" s="3">
        <v>45863</v>
      </c>
      <c r="D24" s="4" t="s">
        <v>25</v>
      </c>
      <c r="E24" s="5">
        <v>198.001</v>
      </c>
      <c r="F24" s="17">
        <v>5</v>
      </c>
      <c r="G24" s="5">
        <v>198</v>
      </c>
      <c r="H24" s="17">
        <v>6</v>
      </c>
      <c r="I24" s="5">
        <v>199</v>
      </c>
      <c r="J24" s="17">
        <v>3</v>
      </c>
      <c r="K24" s="5">
        <v>198.001</v>
      </c>
      <c r="L24" s="17">
        <v>3</v>
      </c>
      <c r="M24" s="5"/>
      <c r="N24" s="17"/>
      <c r="O24" s="5"/>
      <c r="P24" s="17"/>
      <c r="Q24" s="6">
        <v>4</v>
      </c>
      <c r="R24" s="6">
        <v>793.00199999999995</v>
      </c>
      <c r="S24" s="7">
        <v>198.25049999999999</v>
      </c>
      <c r="T24" s="31">
        <v>17</v>
      </c>
      <c r="U24" s="8">
        <v>13</v>
      </c>
      <c r="V24" s="9">
        <v>211.25049999999999</v>
      </c>
    </row>
    <row r="25" spans="1:22">
      <c r="A25" s="1" t="s">
        <v>12</v>
      </c>
      <c r="B25" s="2" t="s">
        <v>47</v>
      </c>
      <c r="C25" s="3">
        <v>45871</v>
      </c>
      <c r="D25" s="4" t="s">
        <v>92</v>
      </c>
      <c r="E25" s="5">
        <v>198</v>
      </c>
      <c r="F25" s="17">
        <v>3</v>
      </c>
      <c r="G25" s="5">
        <v>199</v>
      </c>
      <c r="H25" s="17">
        <v>4</v>
      </c>
      <c r="I25" s="5">
        <v>196</v>
      </c>
      <c r="J25" s="17">
        <v>3</v>
      </c>
      <c r="K25" s="5">
        <v>199</v>
      </c>
      <c r="L25" s="17">
        <v>2</v>
      </c>
      <c r="M25" s="5"/>
      <c r="N25" s="17"/>
      <c r="O25" s="5"/>
      <c r="P25" s="17"/>
      <c r="Q25" s="6">
        <v>4</v>
      </c>
      <c r="R25" s="6">
        <v>792</v>
      </c>
      <c r="S25" s="7">
        <v>198</v>
      </c>
      <c r="T25" s="31">
        <v>12</v>
      </c>
      <c r="U25" s="8">
        <v>5</v>
      </c>
      <c r="V25" s="9">
        <v>203</v>
      </c>
    </row>
    <row r="26" spans="1:22">
      <c r="A26" s="1" t="s">
        <v>12</v>
      </c>
      <c r="B26" s="2" t="s">
        <v>47</v>
      </c>
      <c r="C26" s="3">
        <v>45877</v>
      </c>
      <c r="D26" s="4" t="s">
        <v>25</v>
      </c>
      <c r="E26" s="5">
        <v>195</v>
      </c>
      <c r="F26" s="17">
        <v>4</v>
      </c>
      <c r="G26" s="5">
        <v>191</v>
      </c>
      <c r="H26" s="17">
        <v>1</v>
      </c>
      <c r="I26" s="5">
        <v>198</v>
      </c>
      <c r="J26" s="17">
        <v>3</v>
      </c>
      <c r="K26" s="5">
        <v>199</v>
      </c>
      <c r="L26" s="17">
        <v>4</v>
      </c>
      <c r="M26" s="5"/>
      <c r="N26" s="17"/>
      <c r="O26" s="5"/>
      <c r="P26" s="17"/>
      <c r="Q26" s="6">
        <v>4</v>
      </c>
      <c r="R26" s="6">
        <v>783</v>
      </c>
      <c r="S26" s="7">
        <v>195.75</v>
      </c>
      <c r="T26" s="31">
        <v>12</v>
      </c>
      <c r="U26" s="8">
        <v>11</v>
      </c>
      <c r="V26" s="9">
        <v>206.75</v>
      </c>
    </row>
    <row r="27" spans="1:22">
      <c r="A27" s="1" t="s">
        <v>12</v>
      </c>
      <c r="B27" s="2" t="s">
        <v>47</v>
      </c>
      <c r="C27" s="3">
        <v>45878</v>
      </c>
      <c r="D27" s="4" t="s">
        <v>30</v>
      </c>
      <c r="E27" s="5">
        <v>198</v>
      </c>
      <c r="F27" s="17">
        <v>3</v>
      </c>
      <c r="G27" s="5">
        <v>196</v>
      </c>
      <c r="H27" s="17">
        <v>4</v>
      </c>
      <c r="I27" s="5">
        <v>198</v>
      </c>
      <c r="J27" s="17">
        <v>0</v>
      </c>
      <c r="K27" s="5">
        <v>197</v>
      </c>
      <c r="L27" s="17">
        <v>2</v>
      </c>
      <c r="M27" s="5"/>
      <c r="N27" s="17"/>
      <c r="O27" s="5"/>
      <c r="P27" s="17"/>
      <c r="Q27" s="6">
        <v>4</v>
      </c>
      <c r="R27" s="6">
        <v>789</v>
      </c>
      <c r="S27" s="7">
        <v>197.25</v>
      </c>
      <c r="T27" s="31">
        <v>9</v>
      </c>
      <c r="U27" s="8">
        <v>9</v>
      </c>
      <c r="V27" s="9">
        <v>206.25</v>
      </c>
    </row>
    <row r="28" spans="1:22">
      <c r="A28" s="1" t="s">
        <v>12</v>
      </c>
      <c r="B28" s="2" t="s">
        <v>47</v>
      </c>
      <c r="C28" s="3">
        <v>45891</v>
      </c>
      <c r="D28" s="4" t="s">
        <v>25</v>
      </c>
      <c r="E28" s="5">
        <v>198.001</v>
      </c>
      <c r="F28" s="17">
        <v>6</v>
      </c>
      <c r="G28" s="5">
        <v>195</v>
      </c>
      <c r="H28" s="17">
        <v>1</v>
      </c>
      <c r="I28" s="5">
        <v>199</v>
      </c>
      <c r="J28" s="17">
        <v>4</v>
      </c>
      <c r="K28" s="46">
        <v>200</v>
      </c>
      <c r="L28" s="17">
        <v>2</v>
      </c>
      <c r="M28" s="5"/>
      <c r="N28" s="17"/>
      <c r="O28" s="5"/>
      <c r="P28" s="17"/>
      <c r="Q28" s="6">
        <v>4</v>
      </c>
      <c r="R28" s="6">
        <v>792.00099999999998</v>
      </c>
      <c r="S28" s="7">
        <v>198.00024999999999</v>
      </c>
      <c r="T28" s="31">
        <v>13</v>
      </c>
      <c r="U28" s="8">
        <v>13</v>
      </c>
      <c r="V28" s="9">
        <v>211.00024999999999</v>
      </c>
    </row>
    <row r="29" spans="1:22">
      <c r="A29" s="1" t="s">
        <v>12</v>
      </c>
      <c r="B29" s="2" t="s">
        <v>47</v>
      </c>
      <c r="C29" s="3" t="s">
        <v>239</v>
      </c>
      <c r="D29" s="4" t="s">
        <v>25</v>
      </c>
      <c r="E29" s="5">
        <v>195</v>
      </c>
      <c r="F29" s="17">
        <v>4</v>
      </c>
      <c r="G29" s="5">
        <v>199</v>
      </c>
      <c r="H29" s="17">
        <v>4</v>
      </c>
      <c r="I29" s="5">
        <v>196.001</v>
      </c>
      <c r="J29" s="17">
        <v>6</v>
      </c>
      <c r="K29" s="5">
        <v>196</v>
      </c>
      <c r="L29" s="17">
        <v>2</v>
      </c>
      <c r="M29" s="5">
        <v>199</v>
      </c>
      <c r="N29" s="17">
        <v>3</v>
      </c>
      <c r="O29" s="5">
        <v>199</v>
      </c>
      <c r="P29" s="17">
        <v>5</v>
      </c>
      <c r="Q29" s="6">
        <v>6</v>
      </c>
      <c r="R29" s="6">
        <v>1184.001</v>
      </c>
      <c r="S29" s="7">
        <v>197.33349999999999</v>
      </c>
      <c r="T29" s="31">
        <v>24</v>
      </c>
      <c r="U29" s="8">
        <v>26</v>
      </c>
      <c r="V29" s="9">
        <v>223.33349999999999</v>
      </c>
    </row>
    <row r="30" spans="1:22">
      <c r="A30" s="1" t="s">
        <v>12</v>
      </c>
      <c r="B30" s="2" t="s">
        <v>47</v>
      </c>
      <c r="C30" s="3">
        <v>45905</v>
      </c>
      <c r="D30" s="4" t="s">
        <v>25</v>
      </c>
      <c r="E30" s="5">
        <v>199.001</v>
      </c>
      <c r="F30" s="17">
        <v>6</v>
      </c>
      <c r="G30" s="5">
        <v>197</v>
      </c>
      <c r="H30" s="17">
        <v>4</v>
      </c>
      <c r="I30" s="5">
        <v>200.001</v>
      </c>
      <c r="J30" s="17">
        <v>1</v>
      </c>
      <c r="K30" s="5">
        <v>198</v>
      </c>
      <c r="L30" s="17">
        <v>1</v>
      </c>
      <c r="M30" s="5"/>
      <c r="N30" s="17"/>
      <c r="O30" s="5"/>
      <c r="P30" s="17"/>
      <c r="Q30" s="6">
        <v>4</v>
      </c>
      <c r="R30" s="6">
        <v>794.00199999999995</v>
      </c>
      <c r="S30" s="7">
        <v>198.50049999999999</v>
      </c>
      <c r="T30" s="31">
        <v>12</v>
      </c>
      <c r="U30" s="8">
        <v>13</v>
      </c>
      <c r="V30" s="9">
        <v>211.50049999999999</v>
      </c>
    </row>
    <row r="31" spans="1:22">
      <c r="A31" s="1" t="s">
        <v>12</v>
      </c>
      <c r="B31" s="2" t="s">
        <v>47</v>
      </c>
      <c r="C31" s="3">
        <v>45906</v>
      </c>
      <c r="D31" s="4" t="s">
        <v>92</v>
      </c>
      <c r="E31" s="5">
        <v>195</v>
      </c>
      <c r="F31" s="17">
        <v>4</v>
      </c>
      <c r="G31" s="5">
        <v>197</v>
      </c>
      <c r="H31" s="17">
        <v>4</v>
      </c>
      <c r="I31" s="5">
        <v>200</v>
      </c>
      <c r="J31" s="17">
        <v>3</v>
      </c>
      <c r="K31" s="5">
        <v>196</v>
      </c>
      <c r="L31" s="17">
        <v>7</v>
      </c>
      <c r="M31" s="5"/>
      <c r="N31" s="17"/>
      <c r="O31" s="5"/>
      <c r="P31" s="17"/>
      <c r="Q31" s="6">
        <v>4</v>
      </c>
      <c r="R31" s="6">
        <v>788</v>
      </c>
      <c r="S31" s="7">
        <v>197</v>
      </c>
      <c r="T31" s="31">
        <v>18</v>
      </c>
      <c r="U31" s="8">
        <v>6</v>
      </c>
      <c r="V31" s="9">
        <v>203</v>
      </c>
    </row>
    <row r="32" spans="1:22">
      <c r="A32" s="1" t="s">
        <v>12</v>
      </c>
      <c r="B32" s="2" t="s">
        <v>47</v>
      </c>
      <c r="C32" s="3">
        <v>45913</v>
      </c>
      <c r="D32" s="4" t="s">
        <v>30</v>
      </c>
      <c r="E32" s="5">
        <v>193</v>
      </c>
      <c r="F32" s="17">
        <v>2</v>
      </c>
      <c r="G32" s="5">
        <v>198</v>
      </c>
      <c r="H32" s="17">
        <v>4</v>
      </c>
      <c r="I32" s="5">
        <v>196</v>
      </c>
      <c r="J32" s="17">
        <v>3</v>
      </c>
      <c r="K32" s="5">
        <v>193</v>
      </c>
      <c r="L32" s="17">
        <v>6</v>
      </c>
      <c r="M32" s="5"/>
      <c r="N32" s="17"/>
      <c r="O32" s="5"/>
      <c r="P32" s="17"/>
      <c r="Q32" s="6">
        <v>4</v>
      </c>
      <c r="R32" s="6">
        <v>780</v>
      </c>
      <c r="S32" s="7">
        <v>195</v>
      </c>
      <c r="T32" s="31">
        <v>15</v>
      </c>
      <c r="U32" s="8">
        <v>9</v>
      </c>
      <c r="V32" s="9">
        <v>204</v>
      </c>
    </row>
    <row r="33" spans="1:22">
      <c r="A33" s="57" t="s">
        <v>12</v>
      </c>
      <c r="B33" s="2" t="s">
        <v>47</v>
      </c>
      <c r="C33" s="3">
        <v>45912</v>
      </c>
      <c r="D33" s="55" t="s">
        <v>25</v>
      </c>
      <c r="E33" s="5">
        <v>195</v>
      </c>
      <c r="F33" s="17">
        <v>2</v>
      </c>
      <c r="G33" s="5">
        <v>198</v>
      </c>
      <c r="H33" s="17">
        <v>1</v>
      </c>
      <c r="I33" s="5">
        <v>198</v>
      </c>
      <c r="J33" s="17">
        <v>7</v>
      </c>
      <c r="K33" s="5">
        <v>197</v>
      </c>
      <c r="L33" s="17">
        <v>2</v>
      </c>
      <c r="M33" s="5"/>
      <c r="N33" s="17"/>
      <c r="O33" s="5"/>
      <c r="P33" s="17"/>
      <c r="Q33" s="8">
        <v>4</v>
      </c>
      <c r="R33" s="8">
        <v>788</v>
      </c>
      <c r="S33" s="7">
        <v>197</v>
      </c>
      <c r="T33" s="31">
        <v>12</v>
      </c>
      <c r="U33" s="8">
        <v>9</v>
      </c>
      <c r="V33" s="7">
        <v>206</v>
      </c>
    </row>
    <row r="34" spans="1:22">
      <c r="A34" s="1" t="s">
        <v>12</v>
      </c>
      <c r="B34" s="2" t="s">
        <v>47</v>
      </c>
      <c r="C34" s="3">
        <v>45926</v>
      </c>
      <c r="D34" s="4" t="s">
        <v>25</v>
      </c>
      <c r="E34" s="5">
        <v>197</v>
      </c>
      <c r="F34" s="17">
        <v>2</v>
      </c>
      <c r="G34" s="5">
        <v>195</v>
      </c>
      <c r="H34" s="17">
        <v>1</v>
      </c>
      <c r="I34" s="5">
        <v>199</v>
      </c>
      <c r="J34" s="17">
        <v>8</v>
      </c>
      <c r="K34" s="5">
        <v>197</v>
      </c>
      <c r="L34" s="17">
        <v>3</v>
      </c>
      <c r="M34" s="5"/>
      <c r="N34" s="17"/>
      <c r="O34" s="5"/>
      <c r="P34" s="17"/>
      <c r="Q34" s="6">
        <v>4</v>
      </c>
      <c r="R34" s="6">
        <v>788</v>
      </c>
      <c r="S34" s="7">
        <v>197</v>
      </c>
      <c r="T34" s="31">
        <v>14</v>
      </c>
      <c r="U34" s="8">
        <v>6</v>
      </c>
      <c r="V34" s="9">
        <v>203</v>
      </c>
    </row>
    <row r="35" spans="1:22">
      <c r="A35" s="1" t="s">
        <v>12</v>
      </c>
      <c r="B35" s="2" t="s">
        <v>47</v>
      </c>
      <c r="C35" s="3">
        <v>45927</v>
      </c>
      <c r="D35" s="4" t="s">
        <v>25</v>
      </c>
      <c r="E35" s="5">
        <v>199.001</v>
      </c>
      <c r="F35" s="17">
        <v>2</v>
      </c>
      <c r="G35" s="5">
        <v>194</v>
      </c>
      <c r="H35" s="17">
        <v>2</v>
      </c>
      <c r="I35" s="5">
        <v>198.001</v>
      </c>
      <c r="J35" s="17">
        <v>6</v>
      </c>
      <c r="K35" s="5">
        <v>198.001</v>
      </c>
      <c r="L35" s="17">
        <v>4</v>
      </c>
      <c r="M35" s="5"/>
      <c r="N35" s="17"/>
      <c r="O35" s="5"/>
      <c r="P35" s="17"/>
      <c r="Q35" s="6">
        <v>4</v>
      </c>
      <c r="R35" s="6">
        <v>789.00299999999993</v>
      </c>
      <c r="S35" s="7">
        <v>197.25074999999998</v>
      </c>
      <c r="T35" s="31">
        <v>14</v>
      </c>
      <c r="U35" s="8">
        <v>10</v>
      </c>
      <c r="V35" s="9">
        <v>207.25074999999998</v>
      </c>
    </row>
    <row r="36" spans="1:22">
      <c r="A36" s="57" t="s">
        <v>12</v>
      </c>
      <c r="B36" s="2" t="s">
        <v>47</v>
      </c>
      <c r="C36" s="3">
        <v>45940</v>
      </c>
      <c r="D36" s="55" t="s">
        <v>25</v>
      </c>
      <c r="E36" s="5">
        <v>195</v>
      </c>
      <c r="F36" s="17">
        <v>3</v>
      </c>
      <c r="G36" s="5">
        <v>198</v>
      </c>
      <c r="H36" s="17">
        <v>2</v>
      </c>
      <c r="I36" s="5">
        <v>198</v>
      </c>
      <c r="J36" s="17">
        <v>3</v>
      </c>
      <c r="K36" s="5">
        <v>199</v>
      </c>
      <c r="L36" s="17">
        <v>4</v>
      </c>
      <c r="M36" s="5"/>
      <c r="N36" s="17"/>
      <c r="O36" s="5"/>
      <c r="P36" s="17"/>
      <c r="Q36" s="8">
        <v>4</v>
      </c>
      <c r="R36" s="8">
        <v>790</v>
      </c>
      <c r="S36" s="7">
        <v>197.5</v>
      </c>
      <c r="T36" s="31">
        <v>12</v>
      </c>
      <c r="U36" s="8">
        <v>11</v>
      </c>
      <c r="V36" s="7">
        <v>208.5</v>
      </c>
    </row>
    <row r="37" spans="1:22">
      <c r="A37" s="57" t="s">
        <v>12</v>
      </c>
      <c r="B37" s="2" t="s">
        <v>47</v>
      </c>
      <c r="C37" s="3">
        <v>45941</v>
      </c>
      <c r="D37" s="55" t="s">
        <v>25</v>
      </c>
      <c r="E37" s="5">
        <v>200</v>
      </c>
      <c r="F37" s="17">
        <v>3</v>
      </c>
      <c r="G37" s="5">
        <v>199</v>
      </c>
      <c r="H37" s="17">
        <v>4</v>
      </c>
      <c r="I37" s="5">
        <v>198</v>
      </c>
      <c r="J37" s="17">
        <v>0</v>
      </c>
      <c r="K37" s="5">
        <v>193</v>
      </c>
      <c r="L37" s="17">
        <v>4</v>
      </c>
      <c r="M37" s="5"/>
      <c r="N37" s="17"/>
      <c r="O37" s="5"/>
      <c r="P37" s="17"/>
      <c r="Q37" s="8">
        <v>4</v>
      </c>
      <c r="R37" s="8">
        <v>790</v>
      </c>
      <c r="S37" s="7">
        <v>197.5</v>
      </c>
      <c r="T37" s="31">
        <v>11</v>
      </c>
      <c r="U37" s="8">
        <v>11</v>
      </c>
      <c r="V37" s="7">
        <v>208.5</v>
      </c>
    </row>
    <row r="38" spans="1:22">
      <c r="A38" s="57" t="s">
        <v>12</v>
      </c>
      <c r="B38" s="2" t="s">
        <v>47</v>
      </c>
      <c r="C38" s="3">
        <v>45947</v>
      </c>
      <c r="D38" s="55" t="s">
        <v>25</v>
      </c>
      <c r="E38" s="5">
        <v>199</v>
      </c>
      <c r="F38" s="17">
        <v>5</v>
      </c>
      <c r="G38" s="5">
        <v>199</v>
      </c>
      <c r="H38" s="17">
        <v>3</v>
      </c>
      <c r="I38" s="5">
        <v>198</v>
      </c>
      <c r="J38" s="17">
        <v>3</v>
      </c>
      <c r="K38" s="5">
        <v>199.001</v>
      </c>
      <c r="L38" s="17">
        <v>3</v>
      </c>
      <c r="M38" s="5"/>
      <c r="N38" s="17"/>
      <c r="O38" s="5"/>
      <c r="P38" s="17"/>
      <c r="Q38" s="8">
        <v>4</v>
      </c>
      <c r="R38" s="8">
        <v>795.00099999999998</v>
      </c>
      <c r="S38" s="7">
        <v>198.75024999999999</v>
      </c>
      <c r="T38" s="31">
        <v>14</v>
      </c>
      <c r="U38" s="8">
        <v>13</v>
      </c>
      <c r="V38" s="7">
        <v>211.75024999999999</v>
      </c>
    </row>
    <row r="39" spans="1:22">
      <c r="A39" s="57" t="s">
        <v>12</v>
      </c>
      <c r="B39" s="2" t="s">
        <v>47</v>
      </c>
      <c r="C39" s="3">
        <v>45948</v>
      </c>
      <c r="D39" s="55" t="s">
        <v>30</v>
      </c>
      <c r="E39" s="5">
        <v>195</v>
      </c>
      <c r="F39" s="17">
        <v>2</v>
      </c>
      <c r="G39" s="5">
        <v>199.001</v>
      </c>
      <c r="H39" s="17">
        <v>3</v>
      </c>
      <c r="I39" s="5">
        <v>199</v>
      </c>
      <c r="J39" s="17">
        <v>6</v>
      </c>
      <c r="K39" s="5">
        <v>197</v>
      </c>
      <c r="L39" s="17">
        <v>4</v>
      </c>
      <c r="M39" s="5"/>
      <c r="N39" s="17"/>
      <c r="O39" s="5"/>
      <c r="P39" s="17"/>
      <c r="Q39" s="8">
        <v>4</v>
      </c>
      <c r="R39" s="8">
        <v>790.00099999999998</v>
      </c>
      <c r="S39" s="7">
        <v>197.50024999999999</v>
      </c>
      <c r="T39" s="31">
        <v>15</v>
      </c>
      <c r="U39" s="8">
        <v>8</v>
      </c>
      <c r="V39" s="7">
        <v>205.50024999999999</v>
      </c>
    </row>
    <row r="40" spans="1:22">
      <c r="A40" s="57" t="s">
        <v>12</v>
      </c>
      <c r="B40" s="2" t="s">
        <v>47</v>
      </c>
      <c r="C40" s="3">
        <v>45953</v>
      </c>
      <c r="D40" s="55" t="s">
        <v>269</v>
      </c>
      <c r="E40" s="5">
        <v>199</v>
      </c>
      <c r="F40" s="17">
        <v>5</v>
      </c>
      <c r="G40" s="5">
        <v>197.001</v>
      </c>
      <c r="H40" s="17">
        <v>5</v>
      </c>
      <c r="I40" s="5">
        <v>198</v>
      </c>
      <c r="J40" s="17">
        <v>6</v>
      </c>
      <c r="K40" s="5">
        <v>199</v>
      </c>
      <c r="L40" s="17">
        <v>5</v>
      </c>
      <c r="M40" s="5"/>
      <c r="N40" s="17"/>
      <c r="O40" s="5"/>
      <c r="P40" s="17"/>
      <c r="Q40" s="8">
        <v>4</v>
      </c>
      <c r="R40" s="8">
        <v>793.00099999999998</v>
      </c>
      <c r="S40" s="7">
        <v>198.25024999999999</v>
      </c>
      <c r="T40" s="31">
        <v>21</v>
      </c>
      <c r="U40" s="8">
        <v>11</v>
      </c>
      <c r="V40" s="7">
        <v>209.25024999999999</v>
      </c>
    </row>
    <row r="41" spans="1:22">
      <c r="A41" s="57" t="s">
        <v>12</v>
      </c>
      <c r="B41" s="2" t="s">
        <v>47</v>
      </c>
      <c r="C41" s="3">
        <v>45961</v>
      </c>
      <c r="D41" s="55" t="s">
        <v>25</v>
      </c>
      <c r="E41" s="5">
        <v>197</v>
      </c>
      <c r="F41" s="17">
        <v>2</v>
      </c>
      <c r="G41" s="5">
        <v>198</v>
      </c>
      <c r="H41" s="17">
        <v>2</v>
      </c>
      <c r="I41" s="5">
        <v>191</v>
      </c>
      <c r="J41" s="17">
        <v>1</v>
      </c>
      <c r="K41" s="5">
        <v>197</v>
      </c>
      <c r="L41" s="17">
        <v>4</v>
      </c>
      <c r="M41" s="5"/>
      <c r="N41" s="17"/>
      <c r="O41" s="5"/>
      <c r="P41" s="17"/>
      <c r="Q41" s="8">
        <v>4</v>
      </c>
      <c r="R41" s="8">
        <v>783</v>
      </c>
      <c r="S41" s="7">
        <v>195.75</v>
      </c>
      <c r="T41" s="31">
        <v>9</v>
      </c>
      <c r="U41" s="8">
        <v>9</v>
      </c>
      <c r="V41" s="7">
        <v>204.75</v>
      </c>
    </row>
    <row r="42" spans="1:22">
      <c r="A42" s="57" t="s">
        <v>12</v>
      </c>
      <c r="B42" s="2" t="s">
        <v>47</v>
      </c>
      <c r="C42" s="3">
        <v>45962</v>
      </c>
      <c r="D42" s="55" t="s">
        <v>92</v>
      </c>
      <c r="E42" s="5">
        <v>191</v>
      </c>
      <c r="F42" s="17">
        <v>3</v>
      </c>
      <c r="G42" s="5">
        <v>194</v>
      </c>
      <c r="H42" s="17">
        <v>4</v>
      </c>
      <c r="I42" s="5">
        <v>199.01</v>
      </c>
      <c r="J42" s="17">
        <v>4</v>
      </c>
      <c r="K42" s="5">
        <v>198</v>
      </c>
      <c r="L42" s="17">
        <v>5</v>
      </c>
      <c r="M42" s="5">
        <v>196</v>
      </c>
      <c r="N42" s="17">
        <v>1</v>
      </c>
      <c r="O42" s="5">
        <v>196</v>
      </c>
      <c r="P42" s="17">
        <v>1</v>
      </c>
      <c r="Q42" s="8">
        <v>6</v>
      </c>
      <c r="R42" s="8">
        <v>1174.01</v>
      </c>
      <c r="S42" s="7">
        <v>195.66833333333332</v>
      </c>
      <c r="T42" s="31">
        <v>18</v>
      </c>
      <c r="U42" s="8">
        <v>16</v>
      </c>
      <c r="V42" s="7">
        <v>211.66833333333332</v>
      </c>
    </row>
    <row r="44" spans="1:22">
      <c r="Q44" s="27">
        <f>SUM(Q2:Q43)</f>
        <v>170</v>
      </c>
      <c r="R44" s="27">
        <f>SUM(R2:R43)</f>
        <v>33394.036000000007</v>
      </c>
      <c r="S44" s="28">
        <f>SUM(R44/Q44)</f>
        <v>196.43550588235297</v>
      </c>
      <c r="T44" s="27">
        <f>SUM(T2:T43)</f>
        <v>522</v>
      </c>
      <c r="U44" s="27">
        <f>SUM(U2:U43)</f>
        <v>407</v>
      </c>
      <c r="V44" s="29">
        <f>SUM(S44+U44)</f>
        <v>603.43550588235303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sqref="E7:P7 E8:P8" name="Range1_3_5_1"/>
    <protectedRange algorithmName="SHA-512" hashValue="ON39YdpmFHfN9f47KpiRvqrKx0V9+erV1CNkpWzYhW/Qyc6aT8rEyCrvauWSYGZK2ia3o7vd3akF07acHAFpOA==" saltValue="yVW9XmDwTqEnmpSGai0KYg==" spinCount="100000" sqref="B13:C14" name="Range1_2_3"/>
    <protectedRange algorithmName="SHA-512" hashValue="ON39YdpmFHfN9f47KpiRvqrKx0V9+erV1CNkpWzYhW/Qyc6aT8rEyCrvauWSYGZK2ia3o7vd3akF07acHAFpOA==" saltValue="yVW9XmDwTqEnmpSGai0KYg==" spinCount="100000" sqref="D13:D14" name="Range1_1_8"/>
    <protectedRange algorithmName="SHA-512" hashValue="ON39YdpmFHfN9f47KpiRvqrKx0V9+erV1CNkpWzYhW/Qyc6aT8rEyCrvauWSYGZK2ia3o7vd3akF07acHAFpOA==" saltValue="yVW9XmDwTqEnmpSGai0KYg==" spinCount="100000" sqref="P13:P14" name="Range1_3_3"/>
    <protectedRange algorithmName="SHA-512" hashValue="ON39YdpmFHfN9f47KpiRvqrKx0V9+erV1CNkpWzYhW/Qyc6aT8rEyCrvauWSYGZK2ia3o7vd3akF07acHAFpOA==" saltValue="yVW9XmDwTqEnmpSGai0KYg==" spinCount="100000" sqref="T13:T14 E13:O14" name="Range1_3_5_12"/>
    <protectedRange algorithmName="SHA-512" hashValue="ON39YdpmFHfN9f47KpiRvqrKx0V9+erV1CNkpWzYhW/Qyc6aT8rEyCrvauWSYGZK2ia3o7vd3akF07acHAFpOA==" saltValue="yVW9XmDwTqEnmpSGai0KYg==" spinCount="100000" sqref="B21:C22" name="Range1_10_1"/>
    <protectedRange algorithmName="SHA-512" hashValue="ON39YdpmFHfN9f47KpiRvqrKx0V9+erV1CNkpWzYhW/Qyc6aT8rEyCrvauWSYGZK2ia3o7vd3akF07acHAFpOA==" saltValue="yVW9XmDwTqEnmpSGai0KYg==" spinCount="100000" sqref="D21:D22" name="Range1_1_8_1"/>
    <protectedRange algorithmName="SHA-512" hashValue="ON39YdpmFHfN9f47KpiRvqrKx0V9+erV1CNkpWzYhW/Qyc6aT8rEyCrvauWSYGZK2ia3o7vd3akF07acHAFpOA==" saltValue="yVW9XmDwTqEnmpSGai0KYg==" spinCount="100000" sqref="T21:T22 E21:P22" name="Range1_3_5_8"/>
    <protectedRange algorithmName="SHA-512" hashValue="ON39YdpmFHfN9f47KpiRvqrKx0V9+erV1CNkpWzYhW/Qyc6aT8rEyCrvauWSYGZK2ia3o7vd3akF07acHAFpOA==" saltValue="yVW9XmDwTqEnmpSGai0KYg==" spinCount="100000" sqref="B23:C23" name="Range1_29"/>
    <protectedRange algorithmName="SHA-512" hashValue="ON39YdpmFHfN9f47KpiRvqrKx0V9+erV1CNkpWzYhW/Qyc6aT8rEyCrvauWSYGZK2ia3o7vd3akF07acHAFpOA==" saltValue="yVW9XmDwTqEnmpSGai0KYg==" spinCount="100000" sqref="D23" name="Range1_1_20"/>
    <protectedRange algorithmName="SHA-512" hashValue="ON39YdpmFHfN9f47KpiRvqrKx0V9+erV1CNkpWzYhW/Qyc6aT8rEyCrvauWSYGZK2ia3o7vd3akF07acHAFpOA==" saltValue="yVW9XmDwTqEnmpSGai0KYg==" spinCount="100000" sqref="T23 E23:P23" name="Range1_3_5_22"/>
    <protectedRange sqref="B25:C25" name="Range1_25"/>
    <protectedRange sqref="D25" name="Range1_1_26"/>
    <protectedRange sqref="E25:P25 T25" name="Range1_3_5_24_1"/>
    <protectedRange algorithmName="SHA-512" hashValue="ON39YdpmFHfN9f47KpiRvqrKx0V9+erV1CNkpWzYhW/Qyc6aT8rEyCrvauWSYGZK2ia3o7vd3akF07acHAFpOA==" saltValue="yVW9XmDwTqEnmpSGai0KYg==" spinCount="100000" sqref="B26:C26" name="Range1_16"/>
    <protectedRange algorithmName="SHA-512" hashValue="ON39YdpmFHfN9f47KpiRvqrKx0V9+erV1CNkpWzYhW/Qyc6aT8rEyCrvauWSYGZK2ia3o7vd3akF07acHAFpOA==" saltValue="yVW9XmDwTqEnmpSGai0KYg==" spinCount="100000" sqref="D26" name="Range1_1_14"/>
    <protectedRange algorithmName="SHA-512" hashValue="ON39YdpmFHfN9f47KpiRvqrKx0V9+erV1CNkpWzYhW/Qyc6aT8rEyCrvauWSYGZK2ia3o7vd3akF07acHAFpOA==" saltValue="yVW9XmDwTqEnmpSGai0KYg==" spinCount="100000" sqref="E26:P26 T26" name="Range1_3_5_15"/>
    <protectedRange algorithmName="SHA-512" hashValue="ON39YdpmFHfN9f47KpiRvqrKx0V9+erV1CNkpWzYhW/Qyc6aT8rEyCrvauWSYGZK2ia3o7vd3akF07acHAFpOA==" saltValue="yVW9XmDwTqEnmpSGai0KYg==" spinCount="100000" sqref="B30:C31" name="Range1_4"/>
    <protectedRange algorithmName="SHA-512" hashValue="ON39YdpmFHfN9f47KpiRvqrKx0V9+erV1CNkpWzYhW/Qyc6aT8rEyCrvauWSYGZK2ia3o7vd3akF07acHAFpOA==" saltValue="yVW9XmDwTqEnmpSGai0KYg==" spinCount="100000" sqref="D30:D31" name="Range1_1_4"/>
    <protectedRange algorithmName="SHA-512" hashValue="ON39YdpmFHfN9f47KpiRvqrKx0V9+erV1CNkpWzYhW/Qyc6aT8rEyCrvauWSYGZK2ia3o7vd3akF07acHAFpOA==" saltValue="yVW9XmDwTqEnmpSGai0KYg==" spinCount="100000" sqref="T30:T31 E30:P31" name="Range1_3_5_4"/>
    <protectedRange algorithmName="SHA-512" hashValue="ON39YdpmFHfN9f47KpiRvqrKx0V9+erV1CNkpWzYhW/Qyc6aT8rEyCrvauWSYGZK2ia3o7vd3akF07acHAFpOA==" saltValue="yVW9XmDwTqEnmpSGai0KYg==" spinCount="100000" sqref="H32:P32 E32:F32 B32:C32" name="Range1_15_1"/>
    <protectedRange algorithmName="SHA-512" hashValue="ON39YdpmFHfN9f47KpiRvqrKx0V9+erV1CNkpWzYhW/Qyc6aT8rEyCrvauWSYGZK2ia3o7vd3akF07acHAFpOA==" saltValue="yVW9XmDwTqEnmpSGai0KYg==" spinCount="100000" sqref="D32" name="Range1_1_17_1"/>
    <protectedRange algorithmName="SHA-512" hashValue="ON39YdpmFHfN9f47KpiRvqrKx0V9+erV1CNkpWzYhW/Qyc6aT8rEyCrvauWSYGZK2ia3o7vd3akF07acHAFpOA==" saltValue="yVW9XmDwTqEnmpSGai0KYg==" spinCount="100000" sqref="T32" name="Range1_3_5_17_1"/>
    <protectedRange algorithmName="SHA-512" hashValue="ON39YdpmFHfN9f47KpiRvqrKx0V9+erV1CNkpWzYhW/Qyc6aT8rEyCrvauWSYGZK2ia3o7vd3akF07acHAFpOA==" saltValue="yVW9XmDwTqEnmpSGai0KYg==" spinCount="100000" sqref="B33:C33" name="Range1_3_1"/>
    <protectedRange algorithmName="SHA-512" hashValue="ON39YdpmFHfN9f47KpiRvqrKx0V9+erV1CNkpWzYhW/Qyc6aT8rEyCrvauWSYGZK2ia3o7vd3akF07acHAFpOA==" saltValue="yVW9XmDwTqEnmpSGai0KYg==" spinCount="100000" sqref="D33" name="Range1_1_3_5"/>
    <protectedRange algorithmName="SHA-512" hashValue="ON39YdpmFHfN9f47KpiRvqrKx0V9+erV1CNkpWzYhW/Qyc6aT8rEyCrvauWSYGZK2ia3o7vd3akF07acHAFpOA==" saltValue="yVW9XmDwTqEnmpSGai0KYg==" spinCount="100000" sqref="T33 E33:P33" name="Range1_3_5_3_5"/>
    <protectedRange algorithmName="SHA-512" hashValue="ON39YdpmFHfN9f47KpiRvqrKx0V9+erV1CNkpWzYhW/Qyc6aT8rEyCrvauWSYGZK2ia3o7vd3akF07acHAFpOA==" saltValue="yVW9XmDwTqEnmpSGai0KYg==" spinCount="100000" sqref="B34:C35" name="Range1_9_1"/>
    <protectedRange algorithmName="SHA-512" hashValue="ON39YdpmFHfN9f47KpiRvqrKx0V9+erV1CNkpWzYhW/Qyc6aT8rEyCrvauWSYGZK2ia3o7vd3akF07acHAFpOA==" saltValue="yVW9XmDwTqEnmpSGai0KYg==" spinCount="100000" sqref="D34:D35" name="Range1_1_13"/>
    <protectedRange algorithmName="SHA-512" hashValue="ON39YdpmFHfN9f47KpiRvqrKx0V9+erV1CNkpWzYhW/Qyc6aT8rEyCrvauWSYGZK2ia3o7vd3akF07acHAFpOA==" saltValue="yVW9XmDwTqEnmpSGai0KYg==" spinCount="100000" sqref="E34 G34:O34" name="Range1_33_1_1"/>
    <protectedRange algorithmName="SHA-512" hashValue="ON39YdpmFHfN9f47KpiRvqrKx0V9+erV1CNkpWzYhW/Qyc6aT8rEyCrvauWSYGZK2ia3o7vd3akF07acHAFpOA==" saltValue="yVW9XmDwTqEnmpSGai0KYg==" spinCount="100000" sqref="E35 H35:L35 N35" name="Range1_1_2_19_1_1_1"/>
    <protectedRange algorithmName="SHA-512" hashValue="ON39YdpmFHfN9f47KpiRvqrKx0V9+erV1CNkpWzYhW/Qyc6aT8rEyCrvauWSYGZK2ia3o7vd3akF07acHAFpOA==" saltValue="yVW9XmDwTqEnmpSGai0KYg==" spinCount="100000" sqref="T34:T35" name="Range1_3_5_6_1"/>
    <protectedRange algorithmName="SHA-512" hashValue="ON39YdpmFHfN9f47KpiRvqrKx0V9+erV1CNkpWzYhW/Qyc6aT8rEyCrvauWSYGZK2ia3o7vd3akF07acHAFpOA==" saltValue="yVW9XmDwTqEnmpSGai0KYg==" spinCount="100000" sqref="B36:C36" name="Range1_12_2"/>
    <protectedRange algorithmName="SHA-512" hashValue="ON39YdpmFHfN9f47KpiRvqrKx0V9+erV1CNkpWzYhW/Qyc6aT8rEyCrvauWSYGZK2ia3o7vd3akF07acHAFpOA==" saltValue="yVW9XmDwTqEnmpSGai0KYg==" spinCount="100000" sqref="D36" name="Range1_1_3_3"/>
    <protectedRange algorithmName="SHA-512" hashValue="ON39YdpmFHfN9f47KpiRvqrKx0V9+erV1CNkpWzYhW/Qyc6aT8rEyCrvauWSYGZK2ia3o7vd3akF07acHAFpOA==" saltValue="yVW9XmDwTqEnmpSGai0KYg==" spinCount="100000" sqref="E36:P36 T36" name="Range1_3_5_3_3"/>
    <protectedRange algorithmName="SHA-512" hashValue="ON39YdpmFHfN9f47KpiRvqrKx0V9+erV1CNkpWzYhW/Qyc6aT8rEyCrvauWSYGZK2ia3o7vd3akF07acHAFpOA==" saltValue="yVW9XmDwTqEnmpSGai0KYg==" spinCount="100000" sqref="B37:C37" name="Range1_13_2"/>
    <protectedRange algorithmName="SHA-512" hashValue="ON39YdpmFHfN9f47KpiRvqrKx0V9+erV1CNkpWzYhW/Qyc6aT8rEyCrvauWSYGZK2ia3o7vd3akF07acHAFpOA==" saltValue="yVW9XmDwTqEnmpSGai0KYg==" spinCount="100000" sqref="D37" name="Range1_1_4_3"/>
    <protectedRange algorithmName="SHA-512" hashValue="ON39YdpmFHfN9f47KpiRvqrKx0V9+erV1CNkpWzYhW/Qyc6aT8rEyCrvauWSYGZK2ia3o7vd3akF07acHAFpOA==" saltValue="yVW9XmDwTqEnmpSGai0KYg==" spinCount="100000" sqref="T37" name="Range1_3_5_4_3"/>
    <protectedRange algorithmName="SHA-512" hashValue="ON39YdpmFHfN9f47KpiRvqrKx0V9+erV1CNkpWzYhW/Qyc6aT8rEyCrvauWSYGZK2ia3o7vd3akF07acHAFpOA==" saltValue="yVW9XmDwTqEnmpSGai0KYg==" spinCount="100000" sqref="B38:C39" name="Range1_9_4"/>
    <protectedRange algorithmName="SHA-512" hashValue="ON39YdpmFHfN9f47KpiRvqrKx0V9+erV1CNkpWzYhW/Qyc6aT8rEyCrvauWSYGZK2ia3o7vd3akF07acHAFpOA==" saltValue="yVW9XmDwTqEnmpSGai0KYg==" spinCount="100000" sqref="D38:D39" name="Range1_1_4_3_1"/>
    <protectedRange algorithmName="SHA-512" hashValue="ON39YdpmFHfN9f47KpiRvqrKx0V9+erV1CNkpWzYhW/Qyc6aT8rEyCrvauWSYGZK2ia3o7vd3akF07acHAFpOA==" saltValue="yVW9XmDwTqEnmpSGai0KYg==" spinCount="100000" sqref="E38 G38:O38" name="Range1_33_1_2"/>
    <protectedRange algorithmName="SHA-512" hashValue="ON39YdpmFHfN9f47KpiRvqrKx0V9+erV1CNkpWzYhW/Qyc6aT8rEyCrvauWSYGZK2ia3o7vd3akF07acHAFpOA==" saltValue="yVW9XmDwTqEnmpSGai0KYg==" spinCount="100000" sqref="E39 H39:L39 N39" name="Range1_1_2_19_1"/>
    <protectedRange algorithmName="SHA-512" hashValue="ON39YdpmFHfN9f47KpiRvqrKx0V9+erV1CNkpWzYhW/Qyc6aT8rEyCrvauWSYGZK2ia3o7vd3akF07acHAFpOA==" saltValue="yVW9XmDwTqEnmpSGai0KYg==" spinCount="100000" sqref="T38:T39" name="Range1_3_5_4_3_1"/>
    <protectedRange algorithmName="SHA-512" hashValue="ON39YdpmFHfN9f47KpiRvqrKx0V9+erV1CNkpWzYhW/Qyc6aT8rEyCrvauWSYGZK2ia3o7vd3akF07acHAFpOA==" saltValue="yVW9XmDwTqEnmpSGai0KYg==" spinCount="100000" sqref="B40:C40" name="Range1_13_2_1"/>
    <protectedRange algorithmName="SHA-512" hashValue="ON39YdpmFHfN9f47KpiRvqrKx0V9+erV1CNkpWzYhW/Qyc6aT8rEyCrvauWSYGZK2ia3o7vd3akF07acHAFpOA==" saltValue="yVW9XmDwTqEnmpSGai0KYg==" spinCount="100000" sqref="D40" name="Range1_1_4_3_2"/>
    <protectedRange algorithmName="SHA-512" hashValue="ON39YdpmFHfN9f47KpiRvqrKx0V9+erV1CNkpWzYhW/Qyc6aT8rEyCrvauWSYGZK2ia3o7vd3akF07acHAFpOA==" saltValue="yVW9XmDwTqEnmpSGai0KYg==" spinCount="100000" sqref="E40 G40:O40" name="Range1_33_1_2_1"/>
    <protectedRange algorithmName="SHA-512" hashValue="ON39YdpmFHfN9f47KpiRvqrKx0V9+erV1CNkpWzYhW/Qyc6aT8rEyCrvauWSYGZK2ia3o7vd3akF07acHAFpOA==" saltValue="yVW9XmDwTqEnmpSGai0KYg==" spinCount="100000" sqref="T40" name="Range1_3_5_4_3_2"/>
    <protectedRange algorithmName="SHA-512" hashValue="ON39YdpmFHfN9f47KpiRvqrKx0V9+erV1CNkpWzYhW/Qyc6aT8rEyCrvauWSYGZK2ia3o7vd3akF07acHAFpOA==" saltValue="yVW9XmDwTqEnmpSGai0KYg==" spinCount="100000" sqref="E41:F41 B41:C41 H41:P41" name="Range1_11_1"/>
    <protectedRange algorithmName="SHA-512" hashValue="ON39YdpmFHfN9f47KpiRvqrKx0V9+erV1CNkpWzYhW/Qyc6aT8rEyCrvauWSYGZK2ia3o7vd3akF07acHAFpOA==" saltValue="yVW9XmDwTqEnmpSGai0KYg==" spinCount="100000" sqref="D41" name="Range1_1_12"/>
    <protectedRange algorithmName="SHA-512" hashValue="ON39YdpmFHfN9f47KpiRvqrKx0V9+erV1CNkpWzYhW/Qyc6aT8rEyCrvauWSYGZK2ia3o7vd3akF07acHAFpOA==" saltValue="yVW9XmDwTqEnmpSGai0KYg==" spinCount="100000" sqref="T41" name="Range1_3_5_7_4"/>
    <protectedRange algorithmName="SHA-512" hashValue="ON39YdpmFHfN9f47KpiRvqrKx0V9+erV1CNkpWzYhW/Qyc6aT8rEyCrvauWSYGZK2ia3o7vd3akF07acHAFpOA==" saltValue="yVW9XmDwTqEnmpSGai0KYg==" spinCount="100000" sqref="B42:C42" name="Range1_5"/>
    <protectedRange algorithmName="SHA-512" hashValue="ON39YdpmFHfN9f47KpiRvqrKx0V9+erV1CNkpWzYhW/Qyc6aT8rEyCrvauWSYGZK2ia3o7vd3akF07acHAFpOA==" saltValue="yVW9XmDwTqEnmpSGai0KYg==" spinCount="100000" sqref="D42" name="Range1_1_4_3_3"/>
    <protectedRange algorithmName="SHA-512" hashValue="ON39YdpmFHfN9f47KpiRvqrKx0V9+erV1CNkpWzYhW/Qyc6aT8rEyCrvauWSYGZK2ia3o7vd3akF07acHAFpOA==" saltValue="yVW9XmDwTqEnmpSGai0KYg==" spinCount="100000" sqref="E42:P42 T42" name="Range1_3_5_4_3_3"/>
  </protectedRanges>
  <conditionalFormatting sqref="L25:P25">
    <cfRule type="cellIs" dxfId="691" priority="73" operator="greaterThanOrEqual">
      <formula>200</formula>
    </cfRule>
  </conditionalFormatting>
  <conditionalFormatting sqref="M25">
    <cfRule type="top10" dxfId="690" priority="72" rank="1"/>
  </conditionalFormatting>
  <conditionalFormatting sqref="O25">
    <cfRule type="top10" dxfId="689" priority="71" rank="1"/>
  </conditionalFormatting>
  <conditionalFormatting sqref="E30:E31">
    <cfRule type="top10" dxfId="688" priority="70" rank="1"/>
  </conditionalFormatting>
  <conditionalFormatting sqref="E30:P31">
    <cfRule type="cellIs" dxfId="687" priority="68" operator="greaterThanOrEqual">
      <formula>200</formula>
    </cfRule>
  </conditionalFormatting>
  <conditionalFormatting sqref="G30:G31">
    <cfRule type="top10" dxfId="686" priority="69" rank="1"/>
  </conditionalFormatting>
  <conditionalFormatting sqref="I30:I31">
    <cfRule type="top10" dxfId="685" priority="67" rank="1"/>
  </conditionalFormatting>
  <conditionalFormatting sqref="K30:K31">
    <cfRule type="top10" dxfId="684" priority="66" rank="1"/>
  </conditionalFormatting>
  <conditionalFormatting sqref="M30:M31">
    <cfRule type="top10" dxfId="683" priority="65" rank="1"/>
  </conditionalFormatting>
  <conditionalFormatting sqref="O30:O31">
    <cfRule type="top10" dxfId="682" priority="64" rank="1"/>
  </conditionalFormatting>
  <conditionalFormatting sqref="E32">
    <cfRule type="top10" dxfId="681" priority="63" rank="1"/>
  </conditionalFormatting>
  <conditionalFormatting sqref="G32">
    <cfRule type="top10" dxfId="680" priority="62" rank="1"/>
  </conditionalFormatting>
  <conditionalFormatting sqref="I32">
    <cfRule type="top10" dxfId="679" priority="61" rank="1"/>
  </conditionalFormatting>
  <conditionalFormatting sqref="K32">
    <cfRule type="top10" dxfId="678" priority="60" rank="1"/>
  </conditionalFormatting>
  <conditionalFormatting sqref="M32">
    <cfRule type="top10" dxfId="677" priority="59" rank="1"/>
  </conditionalFormatting>
  <conditionalFormatting sqref="O32">
    <cfRule type="top10" dxfId="676" priority="58" rank="1"/>
  </conditionalFormatting>
  <conditionalFormatting sqref="E32:O32">
    <cfRule type="cellIs" dxfId="675" priority="57" operator="greaterThanOrEqual">
      <formula>193</formula>
    </cfRule>
  </conditionalFormatting>
  <conditionalFormatting sqref="E33">
    <cfRule type="top10" dxfId="674" priority="56" rank="1"/>
  </conditionalFormatting>
  <conditionalFormatting sqref="G33">
    <cfRule type="top10" dxfId="673" priority="55" rank="1"/>
  </conditionalFormatting>
  <conditionalFormatting sqref="E33:P33">
    <cfRule type="cellIs" dxfId="672" priority="54" operator="greaterThanOrEqual">
      <formula>200</formula>
    </cfRule>
  </conditionalFormatting>
  <conditionalFormatting sqref="I33">
    <cfRule type="top10" dxfId="671" priority="53" rank="1"/>
  </conditionalFormatting>
  <conditionalFormatting sqref="K33">
    <cfRule type="top10" dxfId="670" priority="52" rank="1"/>
  </conditionalFormatting>
  <conditionalFormatting sqref="M33">
    <cfRule type="top10" dxfId="669" priority="51" rank="1"/>
  </conditionalFormatting>
  <conditionalFormatting sqref="O33">
    <cfRule type="top10" dxfId="668" priority="50" rank="1"/>
  </conditionalFormatting>
  <conditionalFormatting sqref="E34:E35">
    <cfRule type="top10" dxfId="667" priority="49" rank="1"/>
  </conditionalFormatting>
  <conditionalFormatting sqref="G34:G35">
    <cfRule type="top10" dxfId="666" priority="48" rank="1"/>
  </conditionalFormatting>
  <conditionalFormatting sqref="I34:I35">
    <cfRule type="top10" dxfId="665" priority="47" rank="1"/>
  </conditionalFormatting>
  <conditionalFormatting sqref="K34:K35">
    <cfRule type="top10" dxfId="664" priority="46" rank="1"/>
  </conditionalFormatting>
  <conditionalFormatting sqref="M34:M35">
    <cfRule type="top10" dxfId="663" priority="45" rank="1"/>
  </conditionalFormatting>
  <conditionalFormatting sqref="O34:O35">
    <cfRule type="top10" dxfId="662" priority="44" rank="1"/>
  </conditionalFormatting>
  <conditionalFormatting sqref="E34:P35">
    <cfRule type="cellIs" dxfId="661" priority="43" operator="greaterThanOrEqual">
      <formula>200</formula>
    </cfRule>
  </conditionalFormatting>
  <conditionalFormatting sqref="E36:P36">
    <cfRule type="cellIs" dxfId="660" priority="36" operator="greaterThanOrEqual">
      <formula>200</formula>
    </cfRule>
  </conditionalFormatting>
  <conditionalFormatting sqref="E37">
    <cfRule type="top10" dxfId="659" priority="35" rank="1"/>
  </conditionalFormatting>
  <conditionalFormatting sqref="G37">
    <cfRule type="top10" dxfId="658" priority="34" rank="1"/>
  </conditionalFormatting>
  <conditionalFormatting sqref="I37">
    <cfRule type="top10" dxfId="657" priority="33" rank="1"/>
  </conditionalFormatting>
  <conditionalFormatting sqref="K37">
    <cfRule type="top10" dxfId="656" priority="32" rank="1"/>
  </conditionalFormatting>
  <conditionalFormatting sqref="M37">
    <cfRule type="top10" dxfId="655" priority="31" rank="1"/>
  </conditionalFormatting>
  <conditionalFormatting sqref="O37">
    <cfRule type="top10" dxfId="654" priority="30" rank="1"/>
  </conditionalFormatting>
  <conditionalFormatting sqref="E37:P37">
    <cfRule type="cellIs" dxfId="653" priority="29" operator="greaterThanOrEqual">
      <formula>200</formula>
    </cfRule>
  </conditionalFormatting>
  <conditionalFormatting sqref="E36">
    <cfRule type="top10" dxfId="652" priority="37" rank="1"/>
  </conditionalFormatting>
  <conditionalFormatting sqref="G36">
    <cfRule type="top10" dxfId="651" priority="38" rank="1"/>
  </conditionalFormatting>
  <conditionalFormatting sqref="I36">
    <cfRule type="top10" dxfId="650" priority="39" rank="1"/>
  </conditionalFormatting>
  <conditionalFormatting sqref="K36">
    <cfRule type="top10" dxfId="649" priority="40" rank="1"/>
  </conditionalFormatting>
  <conditionalFormatting sqref="M36">
    <cfRule type="top10" dxfId="648" priority="41" rank="1"/>
  </conditionalFormatting>
  <conditionalFormatting sqref="O36">
    <cfRule type="top10" dxfId="647" priority="42" rank="1"/>
  </conditionalFormatting>
  <conditionalFormatting sqref="E38:E39">
    <cfRule type="top10" dxfId="646" priority="28" rank="1"/>
  </conditionalFormatting>
  <conditionalFormatting sqref="G38:G39">
    <cfRule type="top10" dxfId="645" priority="27" rank="1"/>
  </conditionalFormatting>
  <conditionalFormatting sqref="I38:I39">
    <cfRule type="top10" dxfId="644" priority="26" rank="1"/>
  </conditionalFormatting>
  <conditionalFormatting sqref="K38:K39">
    <cfRule type="top10" dxfId="643" priority="25" rank="1"/>
  </conditionalFormatting>
  <conditionalFormatting sqref="M38:M39">
    <cfRule type="top10" dxfId="642" priority="24" rank="1"/>
  </conditionalFormatting>
  <conditionalFormatting sqref="O38:O39">
    <cfRule type="top10" dxfId="641" priority="23" rank="1"/>
  </conditionalFormatting>
  <conditionalFormatting sqref="E38:P39">
    <cfRule type="cellIs" dxfId="640" priority="22" operator="greaterThanOrEqual">
      <formula>200</formula>
    </cfRule>
  </conditionalFormatting>
  <conditionalFormatting sqref="E40">
    <cfRule type="top10" dxfId="639" priority="21" rank="1"/>
  </conditionalFormatting>
  <conditionalFormatting sqref="G40">
    <cfRule type="top10" dxfId="638" priority="20" rank="1"/>
  </conditionalFormatting>
  <conditionalFormatting sqref="I40">
    <cfRule type="top10" dxfId="637" priority="19" rank="1"/>
  </conditionalFormatting>
  <conditionalFormatting sqref="K40">
    <cfRule type="top10" dxfId="636" priority="18" rank="1"/>
  </conditionalFormatting>
  <conditionalFormatting sqref="M40">
    <cfRule type="top10" dxfId="635" priority="17" rank="1"/>
  </conditionalFormatting>
  <conditionalFormatting sqref="O40">
    <cfRule type="top10" dxfId="634" priority="16" rank="1"/>
  </conditionalFormatting>
  <conditionalFormatting sqref="E40:P40">
    <cfRule type="cellIs" dxfId="633" priority="15" operator="greaterThanOrEqual">
      <formula>200</formula>
    </cfRule>
  </conditionalFormatting>
  <conditionalFormatting sqref="E41">
    <cfRule type="top10" dxfId="632" priority="14" rank="1"/>
  </conditionalFormatting>
  <conditionalFormatting sqref="G41">
    <cfRule type="top10" dxfId="631" priority="13" rank="1"/>
  </conditionalFormatting>
  <conditionalFormatting sqref="I41">
    <cfRule type="top10" dxfId="630" priority="12" rank="1"/>
  </conditionalFormatting>
  <conditionalFormatting sqref="K41">
    <cfRule type="top10" dxfId="629" priority="11" rank="1"/>
  </conditionalFormatting>
  <conditionalFormatting sqref="M41">
    <cfRule type="top10" dxfId="628" priority="10" rank="1"/>
  </conditionalFormatting>
  <conditionalFormatting sqref="O41">
    <cfRule type="top10" dxfId="627" priority="9" rank="1"/>
  </conditionalFormatting>
  <conditionalFormatting sqref="E41:O41">
    <cfRule type="cellIs" dxfId="626" priority="8" operator="greaterThanOrEqual">
      <formula>193</formula>
    </cfRule>
  </conditionalFormatting>
  <conditionalFormatting sqref="E42">
    <cfRule type="top10" dxfId="625" priority="7" rank="1"/>
  </conditionalFormatting>
  <conditionalFormatting sqref="G42">
    <cfRule type="top10" dxfId="624" priority="6" rank="1"/>
  </conditionalFormatting>
  <conditionalFormatting sqref="E42:P42">
    <cfRule type="cellIs" dxfId="623" priority="5" operator="greaterThanOrEqual">
      <formula>200</formula>
    </cfRule>
  </conditionalFormatting>
  <conditionalFormatting sqref="I42">
    <cfRule type="top10" dxfId="622" priority="4" rank="1"/>
  </conditionalFormatting>
  <conditionalFormatting sqref="K42">
    <cfRule type="top10" dxfId="621" priority="3" rank="1"/>
  </conditionalFormatting>
  <conditionalFormatting sqref="M42">
    <cfRule type="top10" dxfId="620" priority="2" rank="1"/>
  </conditionalFormatting>
  <conditionalFormatting sqref="O42">
    <cfRule type="top10" dxfId="619" priority="1" rank="1"/>
  </conditionalFormatting>
  <hyperlinks>
    <hyperlink ref="X1" location="'OLH 2025'!A1" display="Return to Rankings" xr:uid="{6E10078F-3E09-46C1-84E6-37A892D5D3C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B40 D40</xm:sqref>
        </x14:dataValidation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D41 B41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D42 B42</xm:sqref>
        </x14:dataValidation>
      </x14:dataValidations>
    </ext>
  </extLst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366D-C7FC-46A5-8E8C-1FEFDF3FB64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129</v>
      </c>
      <c r="C2" s="3">
        <v>45766</v>
      </c>
      <c r="D2" s="4" t="s">
        <v>133</v>
      </c>
      <c r="E2" s="5">
        <v>184</v>
      </c>
      <c r="F2" s="17">
        <v>0</v>
      </c>
      <c r="G2" s="5">
        <v>185</v>
      </c>
      <c r="H2" s="17">
        <v>1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369</v>
      </c>
      <c r="S2" s="7">
        <v>184.5</v>
      </c>
      <c r="T2" s="31">
        <v>1</v>
      </c>
      <c r="U2" s="8">
        <v>4</v>
      </c>
      <c r="V2" s="9">
        <v>188.5</v>
      </c>
    </row>
    <row r="4" spans="1:24">
      <c r="Q4" s="27">
        <f>SUM(Q2:Q3)</f>
        <v>2</v>
      </c>
      <c r="R4" s="27">
        <f>SUM(R2:R3)</f>
        <v>369</v>
      </c>
      <c r="S4" s="28">
        <f>SUM(R4/Q4)</f>
        <v>184.5</v>
      </c>
      <c r="T4" s="27">
        <f>SUM(T2:T3)</f>
        <v>1</v>
      </c>
      <c r="U4" s="27">
        <f>SUM(U2:U3)</f>
        <v>4</v>
      </c>
      <c r="V4" s="29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E1572D6-3FF0-4D46-896B-8484819F22A0}"/>
  </hyperlinks>
  <pageMargins left="0.7" right="0.7" top="0.75" bottom="0.75" header="0.3" footer="0.3"/>
  <pageSetup orientation="portrait" horizontalDpi="300" verticalDpi="300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3884-2E14-44A8-94FD-963E771870AC}">
  <dimension ref="A1:X13"/>
  <sheetViews>
    <sheetView workbookViewId="0">
      <selection activeCell="A10" sqref="A10:V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87</v>
      </c>
      <c r="C2" s="3">
        <v>45745</v>
      </c>
      <c r="D2" s="4" t="s">
        <v>73</v>
      </c>
      <c r="E2" s="5">
        <v>198.001</v>
      </c>
      <c r="F2" s="17">
        <v>5</v>
      </c>
      <c r="G2" s="5">
        <v>197</v>
      </c>
      <c r="H2" s="17">
        <v>4</v>
      </c>
      <c r="I2" s="5">
        <v>197</v>
      </c>
      <c r="J2" s="17">
        <v>2</v>
      </c>
      <c r="K2" s="5">
        <v>195</v>
      </c>
      <c r="L2" s="17">
        <v>4</v>
      </c>
      <c r="M2" s="5"/>
      <c r="N2" s="17"/>
      <c r="O2" s="5"/>
      <c r="P2" s="17"/>
      <c r="Q2" s="6">
        <v>4</v>
      </c>
      <c r="R2" s="6">
        <v>786</v>
      </c>
      <c r="S2" s="7">
        <v>196.5</v>
      </c>
      <c r="T2" s="31">
        <v>11</v>
      </c>
      <c r="U2" s="8">
        <v>11</v>
      </c>
      <c r="V2" s="9">
        <v>207.5</v>
      </c>
    </row>
    <row r="3" spans="1:24">
      <c r="A3" s="1" t="s">
        <v>12</v>
      </c>
      <c r="B3" s="2" t="s">
        <v>87</v>
      </c>
      <c r="C3" s="3">
        <v>45766</v>
      </c>
      <c r="D3" s="4" t="s">
        <v>73</v>
      </c>
      <c r="E3" s="5">
        <v>190</v>
      </c>
      <c r="F3" s="17">
        <v>1</v>
      </c>
      <c r="G3" s="5">
        <v>196</v>
      </c>
      <c r="H3" s="17">
        <v>1</v>
      </c>
      <c r="I3" s="5">
        <v>194</v>
      </c>
      <c r="J3" s="17">
        <v>3</v>
      </c>
      <c r="K3" s="5">
        <v>190</v>
      </c>
      <c r="L3" s="17">
        <v>0</v>
      </c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5</v>
      </c>
      <c r="U3" s="8">
        <v>2</v>
      </c>
      <c r="V3" s="9">
        <v>194.5</v>
      </c>
    </row>
    <row r="4" spans="1:24">
      <c r="A4" s="1" t="s">
        <v>12</v>
      </c>
      <c r="B4" s="2" t="s">
        <v>87</v>
      </c>
      <c r="C4" s="3">
        <v>45784</v>
      </c>
      <c r="D4" s="4" t="s">
        <v>54</v>
      </c>
      <c r="E4" s="5">
        <v>196</v>
      </c>
      <c r="F4" s="17">
        <v>2</v>
      </c>
      <c r="G4" s="5">
        <v>198</v>
      </c>
      <c r="H4" s="17">
        <v>1</v>
      </c>
      <c r="I4" s="5">
        <v>199.001</v>
      </c>
      <c r="J4" s="17">
        <v>5</v>
      </c>
      <c r="K4" s="5">
        <v>193</v>
      </c>
      <c r="L4" s="17">
        <v>1</v>
      </c>
      <c r="M4" s="5"/>
      <c r="N4" s="17"/>
      <c r="O4" s="5"/>
      <c r="P4" s="17"/>
      <c r="Q4" s="6">
        <v>4</v>
      </c>
      <c r="R4" s="6">
        <v>786.00099999999998</v>
      </c>
      <c r="S4" s="7">
        <v>196.50024999999999</v>
      </c>
      <c r="T4" s="31">
        <v>9</v>
      </c>
      <c r="U4" s="8">
        <v>4</v>
      </c>
      <c r="V4" s="9">
        <v>200.50024999999999</v>
      </c>
    </row>
    <row r="5" spans="1:24">
      <c r="A5" s="1" t="s">
        <v>12</v>
      </c>
      <c r="B5" s="2" t="s">
        <v>87</v>
      </c>
      <c r="C5" s="3">
        <v>45857</v>
      </c>
      <c r="D5" s="4" t="s">
        <v>73</v>
      </c>
      <c r="E5" s="5">
        <v>195</v>
      </c>
      <c r="F5" s="17">
        <v>2</v>
      </c>
      <c r="G5" s="5">
        <v>198</v>
      </c>
      <c r="H5" s="17">
        <v>4</v>
      </c>
      <c r="I5" s="5">
        <v>196</v>
      </c>
      <c r="J5" s="17">
        <v>7</v>
      </c>
      <c r="K5" s="5">
        <v>198</v>
      </c>
      <c r="L5" s="17">
        <v>2</v>
      </c>
      <c r="M5" s="5">
        <v>186</v>
      </c>
      <c r="N5" s="17">
        <v>3</v>
      </c>
      <c r="O5" s="5">
        <v>177</v>
      </c>
      <c r="P5" s="17">
        <v>1</v>
      </c>
      <c r="Q5" s="6">
        <v>6</v>
      </c>
      <c r="R5" s="6">
        <v>1150</v>
      </c>
      <c r="S5" s="7">
        <v>191.66666666666666</v>
      </c>
      <c r="T5" s="31">
        <v>19</v>
      </c>
      <c r="U5" s="8">
        <v>4</v>
      </c>
      <c r="V5" s="9">
        <v>195.66666666666666</v>
      </c>
    </row>
    <row r="6" spans="1:24">
      <c r="A6" s="1" t="s">
        <v>12</v>
      </c>
      <c r="B6" s="2" t="s">
        <v>87</v>
      </c>
      <c r="C6" s="3">
        <v>45864</v>
      </c>
      <c r="D6" s="4" t="s">
        <v>73</v>
      </c>
      <c r="E6" s="5">
        <v>198</v>
      </c>
      <c r="F6" s="17">
        <v>6</v>
      </c>
      <c r="G6" s="5">
        <v>199.001</v>
      </c>
      <c r="H6" s="17">
        <v>5</v>
      </c>
      <c r="I6" s="5">
        <v>194</v>
      </c>
      <c r="J6" s="17">
        <v>2</v>
      </c>
      <c r="K6" s="5">
        <v>195</v>
      </c>
      <c r="L6" s="17">
        <v>3</v>
      </c>
      <c r="M6" s="5"/>
      <c r="N6" s="17"/>
      <c r="O6" s="5"/>
      <c r="P6" s="17"/>
      <c r="Q6" s="6">
        <v>4</v>
      </c>
      <c r="R6" s="6">
        <v>786.00099999999998</v>
      </c>
      <c r="S6" s="7">
        <v>196.50024999999999</v>
      </c>
      <c r="T6" s="31">
        <v>16</v>
      </c>
      <c r="U6" s="8">
        <v>8</v>
      </c>
      <c r="V6" s="9">
        <v>204.50024999999999</v>
      </c>
    </row>
    <row r="7" spans="1:24">
      <c r="A7" s="1" t="s">
        <v>12</v>
      </c>
      <c r="B7" s="2" t="s">
        <v>87</v>
      </c>
      <c r="C7" s="3">
        <v>45868</v>
      </c>
      <c r="D7" s="4" t="s">
        <v>54</v>
      </c>
      <c r="E7" s="5">
        <v>196</v>
      </c>
      <c r="F7" s="17">
        <v>2</v>
      </c>
      <c r="G7" s="5">
        <v>197</v>
      </c>
      <c r="H7" s="17">
        <v>4</v>
      </c>
      <c r="I7" s="46">
        <v>200.001</v>
      </c>
      <c r="J7" s="17">
        <v>5</v>
      </c>
      <c r="K7" s="5">
        <v>196</v>
      </c>
      <c r="L7" s="17">
        <v>4</v>
      </c>
      <c r="M7" s="5"/>
      <c r="N7" s="17"/>
      <c r="O7" s="5"/>
      <c r="P7" s="17"/>
      <c r="Q7" s="6">
        <v>4</v>
      </c>
      <c r="R7" s="6">
        <v>789.00099999999998</v>
      </c>
      <c r="S7" s="7">
        <v>197.25024999999999</v>
      </c>
      <c r="T7" s="31">
        <v>15</v>
      </c>
      <c r="U7" s="8">
        <v>4</v>
      </c>
      <c r="V7" s="9">
        <v>201.25024999999999</v>
      </c>
    </row>
    <row r="8" spans="1:24">
      <c r="A8" s="1" t="s">
        <v>12</v>
      </c>
      <c r="B8" s="2" t="s">
        <v>87</v>
      </c>
      <c r="C8" s="3">
        <v>45875</v>
      </c>
      <c r="D8" s="4" t="s">
        <v>54</v>
      </c>
      <c r="E8" s="5">
        <v>199</v>
      </c>
      <c r="F8" s="17">
        <v>4</v>
      </c>
      <c r="G8" s="5">
        <v>198</v>
      </c>
      <c r="H8" s="17">
        <v>4</v>
      </c>
      <c r="I8" s="5">
        <v>197</v>
      </c>
      <c r="J8" s="17">
        <v>3</v>
      </c>
      <c r="K8" s="5">
        <v>197</v>
      </c>
      <c r="L8" s="17"/>
      <c r="M8" s="5"/>
      <c r="N8" s="17"/>
      <c r="O8" s="5"/>
      <c r="P8" s="17"/>
      <c r="Q8" s="6">
        <v>4</v>
      </c>
      <c r="R8" s="6">
        <v>791</v>
      </c>
      <c r="S8" s="7">
        <v>197.75</v>
      </c>
      <c r="T8" s="31">
        <v>11</v>
      </c>
      <c r="U8" s="8">
        <v>2</v>
      </c>
      <c r="V8" s="9">
        <v>199.75</v>
      </c>
    </row>
    <row r="9" spans="1:24">
      <c r="A9" s="1" t="s">
        <v>12</v>
      </c>
      <c r="B9" s="2" t="s">
        <v>87</v>
      </c>
      <c r="C9" s="3">
        <v>45879</v>
      </c>
      <c r="D9" s="4" t="s">
        <v>54</v>
      </c>
      <c r="E9" s="5">
        <v>199.001</v>
      </c>
      <c r="F9" s="17">
        <v>5</v>
      </c>
      <c r="G9" s="46">
        <v>200</v>
      </c>
      <c r="H9" s="17">
        <v>4</v>
      </c>
      <c r="I9" s="5">
        <v>195</v>
      </c>
      <c r="J9" s="17">
        <v>3</v>
      </c>
      <c r="K9" s="46">
        <v>200</v>
      </c>
      <c r="L9" s="17">
        <v>3</v>
      </c>
      <c r="M9" s="46">
        <v>200</v>
      </c>
      <c r="N9" s="17">
        <v>6</v>
      </c>
      <c r="O9" s="5">
        <v>198</v>
      </c>
      <c r="P9" s="17">
        <v>2</v>
      </c>
      <c r="Q9" s="6">
        <v>6</v>
      </c>
      <c r="R9" s="6">
        <v>1192.001</v>
      </c>
      <c r="S9" s="7">
        <v>198.66683333333333</v>
      </c>
      <c r="T9" s="31">
        <v>23</v>
      </c>
      <c r="U9" s="8">
        <v>16</v>
      </c>
      <c r="V9" s="9">
        <v>214.66683333333333</v>
      </c>
    </row>
    <row r="10" spans="1:24">
      <c r="A10" s="1" t="s">
        <v>12</v>
      </c>
      <c r="B10" s="2" t="s">
        <v>87</v>
      </c>
      <c r="C10" s="3">
        <v>45899</v>
      </c>
      <c r="D10" s="4" t="s">
        <v>246</v>
      </c>
      <c r="E10" s="5">
        <v>199</v>
      </c>
      <c r="F10" s="17">
        <v>5</v>
      </c>
      <c r="G10" s="5">
        <v>198</v>
      </c>
      <c r="H10" s="17">
        <v>0</v>
      </c>
      <c r="I10" s="5">
        <v>198</v>
      </c>
      <c r="J10" s="17">
        <v>2</v>
      </c>
      <c r="K10" s="5">
        <v>200</v>
      </c>
      <c r="L10" s="17">
        <v>0</v>
      </c>
      <c r="M10" s="5">
        <v>196</v>
      </c>
      <c r="N10" s="17">
        <v>1</v>
      </c>
      <c r="O10" s="5">
        <v>199</v>
      </c>
      <c r="P10" s="17">
        <v>1</v>
      </c>
      <c r="Q10" s="6">
        <v>6</v>
      </c>
      <c r="R10" s="6">
        <v>1190</v>
      </c>
      <c r="S10" s="7">
        <v>198.33333333333334</v>
      </c>
      <c r="T10" s="31">
        <v>9</v>
      </c>
      <c r="U10" s="8">
        <v>4</v>
      </c>
      <c r="V10" s="9">
        <v>202.33333333333334</v>
      </c>
    </row>
    <row r="11" spans="1:24">
      <c r="A11" s="1" t="s">
        <v>12</v>
      </c>
      <c r="B11" s="2" t="s">
        <v>87</v>
      </c>
      <c r="C11" s="3">
        <v>45907</v>
      </c>
      <c r="D11" s="4" t="s">
        <v>54</v>
      </c>
      <c r="E11" s="5">
        <v>198</v>
      </c>
      <c r="F11" s="17">
        <v>2</v>
      </c>
      <c r="G11" s="5">
        <v>194</v>
      </c>
      <c r="H11" s="17">
        <v>2</v>
      </c>
      <c r="I11" s="5">
        <v>199</v>
      </c>
      <c r="J11" s="17">
        <v>2</v>
      </c>
      <c r="K11" s="5">
        <v>199</v>
      </c>
      <c r="L11" s="17">
        <v>1</v>
      </c>
      <c r="M11" s="5">
        <v>195</v>
      </c>
      <c r="N11" s="17">
        <v>2</v>
      </c>
      <c r="O11" s="5">
        <v>199</v>
      </c>
      <c r="P11" s="17">
        <v>3</v>
      </c>
      <c r="Q11" s="6">
        <v>6</v>
      </c>
      <c r="R11" s="6">
        <v>1184</v>
      </c>
      <c r="S11" s="7">
        <v>197.33333333333334</v>
      </c>
      <c r="T11" s="31">
        <v>12</v>
      </c>
      <c r="U11" s="8">
        <v>6</v>
      </c>
      <c r="V11" s="9">
        <v>203.33333333333334</v>
      </c>
    </row>
    <row r="13" spans="1:24">
      <c r="Q13" s="27">
        <f>SUM(Q2:Q12)</f>
        <v>48</v>
      </c>
      <c r="R13" s="27">
        <f>SUM(R2:R12)</f>
        <v>9424.0040000000008</v>
      </c>
      <c r="S13" s="28">
        <f>SUM(R13/Q13)</f>
        <v>196.33341666666669</v>
      </c>
      <c r="T13" s="27">
        <f>SUM(T2:T12)</f>
        <v>130</v>
      </c>
      <c r="U13" s="27">
        <f>SUM(U2:U12)</f>
        <v>61</v>
      </c>
      <c r="V13" s="29">
        <f>SUM(S13+U13)</f>
        <v>257.33341666666672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7:D7" name="Range1_15"/>
    <protectedRange algorithmName="SHA-512" hashValue="ON39YdpmFHfN9f47KpiRvqrKx0V9+erV1CNkpWzYhW/Qyc6aT8rEyCrvauWSYGZK2ia3o7vd3akF07acHAFpOA==" saltValue="yVW9XmDwTqEnmpSGai0KYg==" spinCount="100000" sqref="E7:P7 T7" name="Range1_3_5_14"/>
    <protectedRange algorithmName="SHA-512" hashValue="ON39YdpmFHfN9f47KpiRvqrKx0V9+erV1CNkpWzYhW/Qyc6aT8rEyCrvauWSYGZK2ia3o7vd3akF07acHAFpOA==" saltValue="yVW9XmDwTqEnmpSGai0KYg==" spinCount="100000" sqref="B10:C11" name="Range1_4"/>
    <protectedRange algorithmName="SHA-512" hashValue="ON39YdpmFHfN9f47KpiRvqrKx0V9+erV1CNkpWzYhW/Qyc6aT8rEyCrvauWSYGZK2ia3o7vd3akF07acHAFpOA==" saltValue="yVW9XmDwTqEnmpSGai0KYg==" spinCount="100000" sqref="D10:D11" name="Range1_1_4"/>
    <protectedRange algorithmName="SHA-512" hashValue="ON39YdpmFHfN9f47KpiRvqrKx0V9+erV1CNkpWzYhW/Qyc6aT8rEyCrvauWSYGZK2ia3o7vd3akF07acHAFpOA==" saltValue="yVW9XmDwTqEnmpSGai0KYg==" spinCount="100000" sqref="E10:P11 T10:T11" name="Range1_3_5_4"/>
  </protectedRanges>
  <conditionalFormatting sqref="E10:E11">
    <cfRule type="top10" dxfId="618" priority="7" rank="1"/>
  </conditionalFormatting>
  <conditionalFormatting sqref="E10:P11">
    <cfRule type="cellIs" dxfId="617" priority="5" operator="greaterThanOrEqual">
      <formula>200</formula>
    </cfRule>
  </conditionalFormatting>
  <conditionalFormatting sqref="G10:G11">
    <cfRule type="top10" dxfId="616" priority="6" rank="1"/>
  </conditionalFormatting>
  <conditionalFormatting sqref="I10:I11">
    <cfRule type="top10" dxfId="615" priority="4" rank="1"/>
  </conditionalFormatting>
  <conditionalFormatting sqref="K10:K11">
    <cfRule type="top10" dxfId="614" priority="3" rank="1"/>
  </conditionalFormatting>
  <conditionalFormatting sqref="M10:M11">
    <cfRule type="top10" dxfId="613" priority="2" rank="1"/>
  </conditionalFormatting>
  <conditionalFormatting sqref="O10:O11">
    <cfRule type="top10" dxfId="612" priority="1" rank="1"/>
  </conditionalFormatting>
  <hyperlinks>
    <hyperlink ref="X1" location="'OLH 2025'!A1" display="Return to Rankings" xr:uid="{352E2F78-ACA5-435D-BD9C-BAB2895E039C}"/>
  </hyperlinks>
  <pageMargins left="0.7" right="0.7" top="0.75" bottom="0.75" header="0.3" footer="0.3"/>
  <pageSetup orientation="portrait" horizontalDpi="300" verticalDpi="300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C647-CF69-4F0F-BA9F-40ED7C1B074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205</v>
      </c>
      <c r="C2" s="3">
        <v>45829</v>
      </c>
      <c r="D2" s="4" t="s">
        <v>207</v>
      </c>
      <c r="E2" s="5">
        <v>196</v>
      </c>
      <c r="F2" s="17">
        <v>2</v>
      </c>
      <c r="G2" s="5">
        <v>187</v>
      </c>
      <c r="H2" s="17">
        <v>0</v>
      </c>
      <c r="I2" s="5">
        <v>191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574</v>
      </c>
      <c r="S2" s="7">
        <v>191.33333333333334</v>
      </c>
      <c r="T2" s="31">
        <v>2</v>
      </c>
      <c r="U2" s="8">
        <v>4</v>
      </c>
      <c r="V2" s="9">
        <v>195.33333333333334</v>
      </c>
    </row>
    <row r="4" spans="1:24">
      <c r="Q4" s="27">
        <f>SUM(Q2:Q3)</f>
        <v>3</v>
      </c>
      <c r="R4" s="27">
        <f>SUM(R2:R3)</f>
        <v>574</v>
      </c>
      <c r="S4" s="28">
        <f>SUM(R4/Q4)</f>
        <v>191.33333333333334</v>
      </c>
      <c r="T4" s="27">
        <f>SUM(T2:T3)</f>
        <v>2</v>
      </c>
      <c r="U4" s="27">
        <f>SUM(U2:U3)</f>
        <v>4</v>
      </c>
      <c r="V4" s="29">
        <f>SUM(S4+U4)</f>
        <v>195.33333333333334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97D6AA82-6D91-4237-A71A-D5C6B4D2CF80}"/>
  </hyperlinks>
  <pageMargins left="0.7" right="0.7" top="0.75" bottom="0.75" header="0.3" footer="0.3"/>
  <pageSetup orientation="portrait" horizontalDpi="300" verticalDpi="300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C685-0BFE-49B3-951A-DED784069F8D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144</v>
      </c>
      <c r="C2" s="3">
        <v>45776</v>
      </c>
      <c r="D2" s="4" t="s">
        <v>52</v>
      </c>
      <c r="E2" s="5">
        <v>191</v>
      </c>
      <c r="F2" s="17">
        <v>2</v>
      </c>
      <c r="G2" s="5">
        <v>194</v>
      </c>
      <c r="H2" s="17">
        <v>1</v>
      </c>
      <c r="I2" s="5">
        <v>195</v>
      </c>
      <c r="J2" s="17">
        <v>1</v>
      </c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772</v>
      </c>
      <c r="S2" s="7">
        <v>193</v>
      </c>
      <c r="T2" s="18">
        <v>6</v>
      </c>
      <c r="U2" s="8">
        <v>6</v>
      </c>
      <c r="V2" s="9">
        <v>199</v>
      </c>
    </row>
    <row r="3" spans="1:24">
      <c r="A3" s="1" t="s">
        <v>12</v>
      </c>
      <c r="B3" s="2" t="s">
        <v>144</v>
      </c>
      <c r="C3" s="3">
        <v>45832</v>
      </c>
      <c r="D3" s="4" t="s">
        <v>52</v>
      </c>
      <c r="E3" s="5">
        <v>197</v>
      </c>
      <c r="F3" s="17">
        <v>3</v>
      </c>
      <c r="G3" s="5">
        <v>194</v>
      </c>
      <c r="H3" s="17">
        <v>1</v>
      </c>
      <c r="I3" s="5">
        <v>195</v>
      </c>
      <c r="J3" s="17">
        <v>2</v>
      </c>
      <c r="K3" s="5">
        <v>198</v>
      </c>
      <c r="L3" s="17">
        <v>5</v>
      </c>
      <c r="M3" s="5"/>
      <c r="N3" s="17"/>
      <c r="O3" s="5"/>
      <c r="P3" s="17"/>
      <c r="Q3" s="6">
        <v>4</v>
      </c>
      <c r="R3" s="6">
        <v>784</v>
      </c>
      <c r="S3" s="7">
        <v>196</v>
      </c>
      <c r="T3" s="18">
        <v>11</v>
      </c>
      <c r="U3" s="8">
        <v>6</v>
      </c>
      <c r="V3" s="9">
        <v>202</v>
      </c>
    </row>
    <row r="4" spans="1:24">
      <c r="A4" s="1" t="s">
        <v>12</v>
      </c>
      <c r="B4" s="2" t="s">
        <v>144</v>
      </c>
      <c r="C4" s="3">
        <v>45867</v>
      </c>
      <c r="D4" s="4" t="s">
        <v>52</v>
      </c>
      <c r="E4" s="5">
        <v>195</v>
      </c>
      <c r="F4" s="17">
        <v>3</v>
      </c>
      <c r="G4" s="5">
        <v>196</v>
      </c>
      <c r="H4" s="17">
        <v>6</v>
      </c>
      <c r="I4" s="5">
        <v>194</v>
      </c>
      <c r="J4" s="17">
        <v>2</v>
      </c>
      <c r="K4" s="5">
        <v>196</v>
      </c>
      <c r="L4" s="17">
        <v>6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18">
        <v>17</v>
      </c>
      <c r="U4" s="8">
        <v>3</v>
      </c>
      <c r="V4" s="9">
        <v>198.25</v>
      </c>
    </row>
    <row r="5" spans="1:24">
      <c r="A5" s="1" t="s">
        <v>12</v>
      </c>
      <c r="B5" s="2" t="s">
        <v>144</v>
      </c>
      <c r="C5" s="3">
        <v>45895</v>
      </c>
      <c r="D5" s="4" t="s">
        <v>52</v>
      </c>
      <c r="E5" s="5">
        <v>188</v>
      </c>
      <c r="F5" s="17">
        <v>4</v>
      </c>
      <c r="G5" s="5">
        <v>186</v>
      </c>
      <c r="H5" s="17">
        <v>0</v>
      </c>
      <c r="I5" s="5">
        <v>189</v>
      </c>
      <c r="J5" s="17">
        <v>0</v>
      </c>
      <c r="K5" s="5">
        <v>195</v>
      </c>
      <c r="L5" s="17">
        <v>5</v>
      </c>
      <c r="M5" s="5"/>
      <c r="N5" s="17"/>
      <c r="O5" s="5"/>
      <c r="P5" s="17"/>
      <c r="Q5" s="6">
        <v>4</v>
      </c>
      <c r="R5" s="6">
        <v>758</v>
      </c>
      <c r="S5" s="7">
        <v>189.5</v>
      </c>
      <c r="T5" s="18">
        <v>9</v>
      </c>
      <c r="U5" s="8">
        <v>2</v>
      </c>
      <c r="V5" s="9">
        <v>191.5</v>
      </c>
    </row>
    <row r="6" spans="1:24">
      <c r="A6" s="1" t="s">
        <v>12</v>
      </c>
      <c r="B6" s="2" t="s">
        <v>144</v>
      </c>
      <c r="C6" s="3">
        <v>45912</v>
      </c>
      <c r="D6" s="4" t="s">
        <v>52</v>
      </c>
      <c r="E6" s="5">
        <v>192</v>
      </c>
      <c r="F6" s="17">
        <v>4</v>
      </c>
      <c r="G6" s="5">
        <v>189</v>
      </c>
      <c r="H6" s="17">
        <v>1</v>
      </c>
      <c r="I6" s="5">
        <v>197</v>
      </c>
      <c r="J6" s="17">
        <v>3</v>
      </c>
      <c r="K6" s="5">
        <v>194</v>
      </c>
      <c r="L6" s="17">
        <v>5</v>
      </c>
      <c r="M6" s="5"/>
      <c r="N6" s="17"/>
      <c r="O6" s="5"/>
      <c r="P6" s="17"/>
      <c r="Q6" s="6">
        <v>4</v>
      </c>
      <c r="R6" s="6">
        <v>772</v>
      </c>
      <c r="S6" s="7">
        <v>193</v>
      </c>
      <c r="T6" s="31">
        <v>13</v>
      </c>
      <c r="U6" s="8">
        <v>2</v>
      </c>
      <c r="V6" s="9">
        <v>195</v>
      </c>
    </row>
    <row r="7" spans="1:24">
      <c r="A7" s="1" t="s">
        <v>12</v>
      </c>
      <c r="B7" s="2" t="s">
        <v>144</v>
      </c>
      <c r="C7" s="3">
        <v>45930</v>
      </c>
      <c r="D7" s="4" t="s">
        <v>52</v>
      </c>
      <c r="E7" s="5">
        <v>197</v>
      </c>
      <c r="F7" s="17">
        <v>5</v>
      </c>
      <c r="G7" s="5">
        <v>193</v>
      </c>
      <c r="H7" s="17">
        <v>3</v>
      </c>
      <c r="I7" s="5">
        <v>192</v>
      </c>
      <c r="J7" s="17">
        <v>1</v>
      </c>
      <c r="K7" s="5">
        <v>195</v>
      </c>
      <c r="L7" s="17">
        <v>1</v>
      </c>
      <c r="M7" s="5"/>
      <c r="N7" s="17"/>
      <c r="O7" s="5"/>
      <c r="P7" s="17"/>
      <c r="Q7" s="6">
        <v>4</v>
      </c>
      <c r="R7" s="6">
        <v>777</v>
      </c>
      <c r="S7" s="7">
        <v>194.25</v>
      </c>
      <c r="T7" s="31">
        <v>10</v>
      </c>
      <c r="U7" s="8">
        <v>6</v>
      </c>
      <c r="V7" s="9">
        <v>200.25</v>
      </c>
    </row>
    <row r="8" spans="1:24">
      <c r="A8" s="57" t="s">
        <v>12</v>
      </c>
      <c r="B8" s="2" t="s">
        <v>144</v>
      </c>
      <c r="C8" s="3">
        <v>45958</v>
      </c>
      <c r="D8" s="55" t="s">
        <v>52</v>
      </c>
      <c r="E8" s="5">
        <v>187</v>
      </c>
      <c r="F8" s="17">
        <v>2</v>
      </c>
      <c r="G8" s="5">
        <v>191</v>
      </c>
      <c r="H8" s="17">
        <v>1</v>
      </c>
      <c r="I8" s="5">
        <v>195</v>
      </c>
      <c r="J8" s="17">
        <v>1</v>
      </c>
      <c r="K8" s="5">
        <v>197</v>
      </c>
      <c r="L8" s="17">
        <v>1</v>
      </c>
      <c r="M8" s="5"/>
      <c r="N8" s="17"/>
      <c r="O8" s="5"/>
      <c r="P8" s="17"/>
      <c r="Q8" s="8">
        <v>4</v>
      </c>
      <c r="R8" s="8">
        <v>770</v>
      </c>
      <c r="S8" s="7">
        <v>192.5</v>
      </c>
      <c r="T8" s="31">
        <v>5</v>
      </c>
      <c r="U8" s="8">
        <v>6</v>
      </c>
      <c r="V8" s="7">
        <v>198.5</v>
      </c>
    </row>
    <row r="10" spans="1:24">
      <c r="Q10" s="27">
        <f>SUM(Q2:Q9)</f>
        <v>28</v>
      </c>
      <c r="R10" s="27">
        <f>SUM(R2:R9)</f>
        <v>5414</v>
      </c>
      <c r="S10" s="28">
        <f>SUM(R10/Q10)</f>
        <v>193.35714285714286</v>
      </c>
      <c r="T10" s="27">
        <f>SUM(T2:T9)</f>
        <v>71</v>
      </c>
      <c r="U10" s="27">
        <f>SUM(U2:U9)</f>
        <v>31</v>
      </c>
      <c r="V10" s="29">
        <f>SUM(S10+U10)</f>
        <v>224.35714285714286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  <protectedRange algorithmName="SHA-512" hashValue="ON39YdpmFHfN9f47KpiRvqrKx0V9+erV1CNkpWzYhW/Qyc6aT8rEyCrvauWSYGZK2ia3o7vd3akF07acHAFpOA==" saltValue="yVW9XmDwTqEnmpSGai0KYg==" spinCount="100000" sqref="E6:F6 B6:C6 H6:P6" name="Range1_15_1"/>
    <protectedRange algorithmName="SHA-512" hashValue="ON39YdpmFHfN9f47KpiRvqrKx0V9+erV1CNkpWzYhW/Qyc6aT8rEyCrvauWSYGZK2ia3o7vd3akF07acHAFpOA==" saltValue="yVW9XmDwTqEnmpSGai0KYg==" spinCount="100000" sqref="D6" name="Range1_1_17_1"/>
    <protectedRange algorithmName="SHA-512" hashValue="ON39YdpmFHfN9f47KpiRvqrKx0V9+erV1CNkpWzYhW/Qyc6aT8rEyCrvauWSYGZK2ia3o7vd3akF07acHAFpOA==" saltValue="yVW9XmDwTqEnmpSGai0KYg==" spinCount="100000" sqref="T6" name="Range1_3_5_17_1"/>
    <protectedRange algorithmName="SHA-512" hashValue="ON39YdpmFHfN9f47KpiRvqrKx0V9+erV1CNkpWzYhW/Qyc6aT8rEyCrvauWSYGZK2ia3o7vd3akF07acHAFpOA==" saltValue="yVW9XmDwTqEnmpSGai0KYg==" spinCount="100000" sqref="B7:C7 E7:P7" name="Range1_10_1"/>
    <protectedRange algorithmName="SHA-512" hashValue="ON39YdpmFHfN9f47KpiRvqrKx0V9+erV1CNkpWzYhW/Qyc6aT8rEyCrvauWSYGZK2ia3o7vd3akF07acHAFpOA==" saltValue="yVW9XmDwTqEnmpSGai0KYg==" spinCount="100000" sqref="D7" name="Range1_1_14_1"/>
    <protectedRange algorithmName="SHA-512" hashValue="ON39YdpmFHfN9f47KpiRvqrKx0V9+erV1CNkpWzYhW/Qyc6aT8rEyCrvauWSYGZK2ia3o7vd3akF07acHAFpOA==" saltValue="yVW9XmDwTqEnmpSGai0KYg==" spinCount="100000" sqref="T7" name="Range1_3_5_9"/>
    <protectedRange algorithmName="SHA-512" hashValue="ON39YdpmFHfN9f47KpiRvqrKx0V9+erV1CNkpWzYhW/Qyc6aT8rEyCrvauWSYGZK2ia3o7vd3akF07acHAFpOA==" saltValue="yVW9XmDwTqEnmpSGai0KYg==" spinCount="100000" sqref="B8:C8" name="Range1_13_2"/>
    <protectedRange algorithmName="SHA-512" hashValue="ON39YdpmFHfN9f47KpiRvqrKx0V9+erV1CNkpWzYhW/Qyc6aT8rEyCrvauWSYGZK2ia3o7vd3akF07acHAFpOA==" saltValue="yVW9XmDwTqEnmpSGai0KYg==" spinCount="100000" sqref="D8" name="Range1_1_4_3"/>
    <protectedRange algorithmName="SHA-512" hashValue="ON39YdpmFHfN9f47KpiRvqrKx0V9+erV1CNkpWzYhW/Qyc6aT8rEyCrvauWSYGZK2ia3o7vd3akF07acHAFpOA==" saltValue="yVW9XmDwTqEnmpSGai0KYg==" spinCount="100000" sqref="E8 H8:L8 N8" name="Range1_1_2_19_1_2"/>
    <protectedRange algorithmName="SHA-512" hashValue="ON39YdpmFHfN9f47KpiRvqrKx0V9+erV1CNkpWzYhW/Qyc6aT8rEyCrvauWSYGZK2ia3o7vd3akF07acHAFpOA==" saltValue="yVW9XmDwTqEnmpSGai0KYg==" spinCount="100000" sqref="T8" name="Range1_3_5_4_3"/>
  </protectedRanges>
  <conditionalFormatting sqref="E6">
    <cfRule type="top10" dxfId="611" priority="21" rank="1"/>
  </conditionalFormatting>
  <conditionalFormatting sqref="G6">
    <cfRule type="top10" dxfId="610" priority="20" rank="1"/>
  </conditionalFormatting>
  <conditionalFormatting sqref="I6">
    <cfRule type="top10" dxfId="609" priority="19" rank="1"/>
  </conditionalFormatting>
  <conditionalFormatting sqref="K6">
    <cfRule type="top10" dxfId="608" priority="18" rank="1"/>
  </conditionalFormatting>
  <conditionalFormatting sqref="M6">
    <cfRule type="top10" dxfId="607" priority="17" rank="1"/>
  </conditionalFormatting>
  <conditionalFormatting sqref="O6">
    <cfRule type="top10" dxfId="606" priority="16" rank="1"/>
  </conditionalFormatting>
  <conditionalFormatting sqref="E6:O6">
    <cfRule type="cellIs" dxfId="605" priority="15" operator="greaterThanOrEqual">
      <formula>193</formula>
    </cfRule>
  </conditionalFormatting>
  <conditionalFormatting sqref="E7">
    <cfRule type="top10" dxfId="604" priority="14" rank="1"/>
  </conditionalFormatting>
  <conditionalFormatting sqref="G7">
    <cfRule type="top10" dxfId="603" priority="13" rank="1"/>
  </conditionalFormatting>
  <conditionalFormatting sqref="I7">
    <cfRule type="top10" dxfId="602" priority="12" rank="1"/>
  </conditionalFormatting>
  <conditionalFormatting sqref="K7">
    <cfRule type="top10" dxfId="601" priority="11" rank="1"/>
  </conditionalFormatting>
  <conditionalFormatting sqref="M7">
    <cfRule type="top10" dxfId="600" priority="10" rank="1"/>
  </conditionalFormatting>
  <conditionalFormatting sqref="O7">
    <cfRule type="top10" dxfId="599" priority="9" rank="1"/>
  </conditionalFormatting>
  <conditionalFormatting sqref="E7:P7">
    <cfRule type="cellIs" dxfId="598" priority="8" operator="greaterThanOrEqual">
      <formula>200</formula>
    </cfRule>
  </conditionalFormatting>
  <conditionalFormatting sqref="E8">
    <cfRule type="top10" dxfId="597" priority="7" rank="1"/>
  </conditionalFormatting>
  <conditionalFormatting sqref="G8">
    <cfRule type="top10" dxfId="596" priority="6" rank="1"/>
  </conditionalFormatting>
  <conditionalFormatting sqref="I8">
    <cfRule type="top10" dxfId="595" priority="5" rank="1"/>
  </conditionalFormatting>
  <conditionalFormatting sqref="K8">
    <cfRule type="top10" dxfId="594" priority="4" rank="1"/>
  </conditionalFormatting>
  <conditionalFormatting sqref="M8">
    <cfRule type="top10" dxfId="593" priority="3" rank="1"/>
  </conditionalFormatting>
  <conditionalFormatting sqref="O8">
    <cfRule type="top10" dxfId="592" priority="2" rank="1"/>
  </conditionalFormatting>
  <conditionalFormatting sqref="E8:P8">
    <cfRule type="cellIs" dxfId="591" priority="1" operator="greaterThanOrEqual">
      <formula>200</formula>
    </cfRule>
  </conditionalFormatting>
  <hyperlinks>
    <hyperlink ref="X1" location="'OLH 2025'!A1" display="Return to Rankings" xr:uid="{1F14206E-C67D-4345-94E3-F4CC963CD63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D8 B8</xm:sqref>
        </x14:dataValidation>
      </x14:dataValidations>
    </ext>
  </extLst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4FE2E-9EAA-4F94-948D-C605651D8D1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234</v>
      </c>
      <c r="C2" s="3">
        <v>45878</v>
      </c>
      <c r="D2" s="4" t="s">
        <v>73</v>
      </c>
      <c r="E2" s="5">
        <v>195</v>
      </c>
      <c r="F2" s="17">
        <v>2</v>
      </c>
      <c r="G2" s="5">
        <v>190</v>
      </c>
      <c r="H2" s="17">
        <v>2</v>
      </c>
      <c r="I2" s="5">
        <v>195</v>
      </c>
      <c r="J2" s="17">
        <v>1</v>
      </c>
      <c r="K2" s="5">
        <v>196</v>
      </c>
      <c r="L2" s="17">
        <v>6</v>
      </c>
      <c r="M2" s="5"/>
      <c r="N2" s="17"/>
      <c r="O2" s="5"/>
      <c r="P2" s="17"/>
      <c r="Q2" s="6">
        <v>4</v>
      </c>
      <c r="R2" s="6">
        <v>776</v>
      </c>
      <c r="S2" s="7">
        <v>194</v>
      </c>
      <c r="T2" s="31">
        <v>11</v>
      </c>
      <c r="U2" s="8">
        <v>2</v>
      </c>
      <c r="V2" s="9">
        <v>196</v>
      </c>
    </row>
    <row r="4" spans="1:24">
      <c r="Q4" s="27">
        <f>SUM(Q2:Q3)</f>
        <v>4</v>
      </c>
      <c r="R4" s="27">
        <f>SUM(R2:R3)</f>
        <v>776</v>
      </c>
      <c r="S4" s="28">
        <f>SUM(R4/Q4)</f>
        <v>194</v>
      </c>
      <c r="T4" s="27">
        <f>SUM(T2:T3)</f>
        <v>11</v>
      </c>
      <c r="U4" s="27">
        <f>SUM(U2:U3)</f>
        <v>2</v>
      </c>
      <c r="V4" s="29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070D6AB1-555D-4800-AE56-D7EFF8DE2A14}"/>
  </hyperlinks>
  <pageMargins left="0.7" right="0.7" top="0.75" bottom="0.75" header="0.3" footer="0.3"/>
  <pageSetup orientation="portrait" horizontalDpi="300" verticalDpi="300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9F8B9-DCC0-4E4E-BBFC-F8484954A3E1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155</v>
      </c>
      <c r="C2" s="3">
        <v>45781</v>
      </c>
      <c r="D2" s="4" t="s">
        <v>66</v>
      </c>
      <c r="E2" s="5">
        <v>197</v>
      </c>
      <c r="F2" s="17">
        <v>3</v>
      </c>
      <c r="G2" s="5">
        <v>196</v>
      </c>
      <c r="H2" s="17">
        <v>0</v>
      </c>
      <c r="I2" s="5">
        <v>194</v>
      </c>
      <c r="J2" s="17">
        <v>2</v>
      </c>
      <c r="K2" s="5">
        <v>196</v>
      </c>
      <c r="L2" s="17">
        <v>1</v>
      </c>
      <c r="M2" s="5"/>
      <c r="N2" s="17"/>
      <c r="O2" s="5"/>
      <c r="P2" s="17"/>
      <c r="Q2" s="6">
        <v>4</v>
      </c>
      <c r="R2" s="6">
        <v>783</v>
      </c>
      <c r="S2" s="7">
        <v>195.75</v>
      </c>
      <c r="T2" s="31">
        <v>6</v>
      </c>
      <c r="U2" s="8">
        <v>11</v>
      </c>
      <c r="V2" s="9">
        <v>206.75</v>
      </c>
    </row>
    <row r="3" spans="1:24">
      <c r="A3" s="1" t="s">
        <v>12</v>
      </c>
      <c r="B3" s="2" t="s">
        <v>155</v>
      </c>
      <c r="C3" s="3">
        <v>45815</v>
      </c>
      <c r="D3" s="4" t="s">
        <v>66</v>
      </c>
      <c r="E3" s="5">
        <v>185</v>
      </c>
      <c r="F3" s="17">
        <v>1</v>
      </c>
      <c r="G3" s="5">
        <v>185</v>
      </c>
      <c r="H3" s="17">
        <v>0</v>
      </c>
      <c r="I3" s="5">
        <v>189</v>
      </c>
      <c r="J3" s="17">
        <v>0</v>
      </c>
      <c r="K3" s="5">
        <v>191</v>
      </c>
      <c r="L3" s="17">
        <v>0</v>
      </c>
      <c r="M3" s="5">
        <v>197</v>
      </c>
      <c r="N3" s="17">
        <v>2</v>
      </c>
      <c r="O3" s="5">
        <v>195</v>
      </c>
      <c r="P3" s="17">
        <v>2</v>
      </c>
      <c r="Q3" s="6">
        <v>6</v>
      </c>
      <c r="R3" s="6">
        <v>1142</v>
      </c>
      <c r="S3" s="7">
        <v>190.33333333333334</v>
      </c>
      <c r="T3" s="31">
        <v>5</v>
      </c>
      <c r="U3" s="8">
        <v>8</v>
      </c>
      <c r="V3" s="9">
        <v>198.33333333333334</v>
      </c>
    </row>
    <row r="5" spans="1:24">
      <c r="Q5" s="27">
        <f>SUM(Q2:Q4)</f>
        <v>10</v>
      </c>
      <c r="R5" s="27">
        <f>SUM(R2:R4)</f>
        <v>1925</v>
      </c>
      <c r="S5" s="28">
        <f>SUM(R5/Q5)</f>
        <v>192.5</v>
      </c>
      <c r="T5" s="27">
        <f>SUM(T2:T4)</f>
        <v>11</v>
      </c>
      <c r="U5" s="27">
        <f>SUM(U2:U4)</f>
        <v>19</v>
      </c>
      <c r="V5" s="29">
        <f>SUM(S5+U5)</f>
        <v>211.5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41566FB-4EE6-4B7D-A24C-8A9CC78FC797}"/>
  </hyperlinks>
  <pageMargins left="0.7" right="0.7" top="0.75" bottom="0.75" header="0.3" footer="0.3"/>
  <pageSetup orientation="portrait" horizontalDpi="300" verticalDpi="300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9BFC0-1FA8-4F8F-8BE8-4726159E5395}">
  <dimension ref="A1:X9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267</v>
      </c>
      <c r="C2" s="3">
        <v>45927</v>
      </c>
      <c r="D2" s="55" t="s">
        <v>135</v>
      </c>
      <c r="E2" s="5">
        <v>196</v>
      </c>
      <c r="F2" s="17">
        <v>2</v>
      </c>
      <c r="G2" s="5">
        <v>195</v>
      </c>
      <c r="H2" s="17">
        <v>1</v>
      </c>
      <c r="I2" s="5">
        <v>198</v>
      </c>
      <c r="J2" s="17">
        <v>3</v>
      </c>
      <c r="K2" s="5">
        <v>195</v>
      </c>
      <c r="L2" s="17">
        <v>1</v>
      </c>
      <c r="M2" s="5"/>
      <c r="N2" s="17"/>
      <c r="O2" s="5"/>
      <c r="P2" s="17"/>
      <c r="Q2" s="8">
        <v>4</v>
      </c>
      <c r="R2" s="8">
        <v>784</v>
      </c>
      <c r="S2" s="7">
        <v>196</v>
      </c>
      <c r="T2" s="31">
        <f>SUM(F2+H2+J2+L2+N2+P2)</f>
        <v>7</v>
      </c>
      <c r="U2" s="8">
        <v>3</v>
      </c>
      <c r="V2" s="7">
        <v>196</v>
      </c>
    </row>
    <row r="3" spans="1:24">
      <c r="A3" s="57" t="s">
        <v>12</v>
      </c>
      <c r="B3" s="2" t="s">
        <v>267</v>
      </c>
      <c r="C3" s="3">
        <v>45935</v>
      </c>
      <c r="D3" s="55" t="s">
        <v>91</v>
      </c>
      <c r="E3" s="5">
        <v>197</v>
      </c>
      <c r="F3" s="17">
        <v>6</v>
      </c>
      <c r="G3" s="5">
        <v>194</v>
      </c>
      <c r="H3" s="17">
        <v>0</v>
      </c>
      <c r="I3" s="5">
        <v>195</v>
      </c>
      <c r="J3" s="17">
        <v>1</v>
      </c>
      <c r="K3" s="5">
        <v>194</v>
      </c>
      <c r="L3" s="17">
        <v>4</v>
      </c>
      <c r="M3" s="5"/>
      <c r="N3" s="17"/>
      <c r="O3" s="5"/>
      <c r="P3" s="17"/>
      <c r="Q3" s="8">
        <v>4</v>
      </c>
      <c r="R3" s="8">
        <v>780</v>
      </c>
      <c r="S3" s="7">
        <v>195</v>
      </c>
      <c r="T3" s="31">
        <v>11</v>
      </c>
      <c r="U3" s="8">
        <v>6</v>
      </c>
      <c r="V3" s="7">
        <v>193.5</v>
      </c>
    </row>
    <row r="4" spans="1:24">
      <c r="A4" s="57" t="s">
        <v>12</v>
      </c>
      <c r="B4" s="2" t="s">
        <v>267</v>
      </c>
      <c r="C4" s="3">
        <v>45952</v>
      </c>
      <c r="D4" s="55" t="s">
        <v>91</v>
      </c>
      <c r="E4" s="5">
        <v>193</v>
      </c>
      <c r="F4" s="17">
        <v>3</v>
      </c>
      <c r="G4" s="5">
        <v>198</v>
      </c>
      <c r="H4" s="17">
        <v>4</v>
      </c>
      <c r="I4" s="5">
        <v>198.001</v>
      </c>
      <c r="J4" s="17">
        <v>8</v>
      </c>
      <c r="K4" s="5">
        <v>197</v>
      </c>
      <c r="L4" s="17">
        <v>2</v>
      </c>
      <c r="M4" s="5"/>
      <c r="N4" s="17"/>
      <c r="O4" s="5"/>
      <c r="P4" s="17"/>
      <c r="Q4" s="8">
        <v>4</v>
      </c>
      <c r="R4" s="8">
        <v>786.00099999999998</v>
      </c>
      <c r="S4" s="7">
        <v>196.50024999999999</v>
      </c>
      <c r="T4" s="31">
        <v>17</v>
      </c>
      <c r="U4" s="8">
        <v>11</v>
      </c>
      <c r="V4" s="7">
        <v>207.50024999999999</v>
      </c>
    </row>
    <row r="5" spans="1:24">
      <c r="A5" s="57" t="s">
        <v>12</v>
      </c>
      <c r="B5" s="2" t="s">
        <v>267</v>
      </c>
      <c r="C5" s="3">
        <v>45955</v>
      </c>
      <c r="D5" s="55" t="s">
        <v>135</v>
      </c>
      <c r="E5" s="5">
        <v>195</v>
      </c>
      <c r="F5" s="17">
        <v>1</v>
      </c>
      <c r="G5" s="5">
        <v>196</v>
      </c>
      <c r="H5" s="17">
        <v>3</v>
      </c>
      <c r="I5" s="5">
        <v>189</v>
      </c>
      <c r="J5" s="17">
        <v>3</v>
      </c>
      <c r="K5" s="5">
        <v>195</v>
      </c>
      <c r="L5" s="17">
        <v>0</v>
      </c>
      <c r="M5" s="5">
        <v>192</v>
      </c>
      <c r="N5" s="17">
        <v>1</v>
      </c>
      <c r="O5" s="5">
        <v>197.001</v>
      </c>
      <c r="P5" s="17">
        <v>3</v>
      </c>
      <c r="Q5" s="8">
        <v>6</v>
      </c>
      <c r="R5" s="8">
        <v>1164.001</v>
      </c>
      <c r="S5" s="7">
        <v>194.00016666666667</v>
      </c>
      <c r="T5" s="31">
        <v>11</v>
      </c>
      <c r="U5" s="8">
        <v>8</v>
      </c>
      <c r="V5" s="7">
        <v>202.00016666666667</v>
      </c>
    </row>
    <row r="6" spans="1:24">
      <c r="A6" s="57" t="s">
        <v>12</v>
      </c>
      <c r="B6" s="2" t="s">
        <v>267</v>
      </c>
      <c r="C6" s="3">
        <v>45963</v>
      </c>
      <c r="D6" s="55" t="s">
        <v>91</v>
      </c>
      <c r="E6" s="5">
        <v>197</v>
      </c>
      <c r="F6" s="17">
        <v>5</v>
      </c>
      <c r="G6" s="5">
        <v>197</v>
      </c>
      <c r="H6" s="17">
        <v>1</v>
      </c>
      <c r="I6" s="5">
        <v>192</v>
      </c>
      <c r="J6" s="17">
        <v>3</v>
      </c>
      <c r="K6" s="5">
        <v>195</v>
      </c>
      <c r="L6" s="17">
        <v>4</v>
      </c>
      <c r="M6" s="5"/>
      <c r="N6" s="17"/>
      <c r="O6" s="5"/>
      <c r="P6" s="17"/>
      <c r="Q6" s="8">
        <v>4</v>
      </c>
      <c r="R6" s="8">
        <v>781</v>
      </c>
      <c r="S6" s="7">
        <v>195.25</v>
      </c>
      <c r="T6" s="31">
        <v>13</v>
      </c>
      <c r="U6" s="8">
        <v>11</v>
      </c>
      <c r="V6" s="7">
        <v>206.25</v>
      </c>
    </row>
    <row r="7" spans="1:24">
      <c r="A7" s="57" t="s">
        <v>12</v>
      </c>
      <c r="B7" s="2" t="s">
        <v>267</v>
      </c>
      <c r="C7" s="3">
        <v>45966</v>
      </c>
      <c r="D7" s="55" t="s">
        <v>54</v>
      </c>
      <c r="E7" s="5">
        <v>195</v>
      </c>
      <c r="F7" s="17">
        <v>3</v>
      </c>
      <c r="G7" s="5">
        <v>198.001</v>
      </c>
      <c r="H7" s="17">
        <v>4</v>
      </c>
      <c r="I7" s="5">
        <v>197</v>
      </c>
      <c r="J7" s="17">
        <v>6</v>
      </c>
      <c r="K7" s="5">
        <v>194</v>
      </c>
      <c r="L7" s="17">
        <v>2</v>
      </c>
      <c r="M7" s="5"/>
      <c r="N7" s="17"/>
      <c r="O7" s="5"/>
      <c r="P7" s="17"/>
      <c r="Q7" s="8">
        <v>4</v>
      </c>
      <c r="R7" s="8">
        <v>784.00099999999998</v>
      </c>
      <c r="S7" s="7">
        <v>196.00024999999999</v>
      </c>
      <c r="T7" s="31">
        <v>15</v>
      </c>
      <c r="U7" s="8">
        <v>6</v>
      </c>
      <c r="V7" s="7">
        <v>202.00024999999999</v>
      </c>
    </row>
    <row r="9" spans="1:24">
      <c r="Q9" s="27">
        <f>SUM(Q2:Q8)</f>
        <v>26</v>
      </c>
      <c r="R9" s="27">
        <f>SUM(R2:R8)</f>
        <v>5079.0030000000006</v>
      </c>
      <c r="S9" s="28">
        <f>SUM(R9/Q9)</f>
        <v>195.34626923076925</v>
      </c>
      <c r="T9" s="27">
        <f>SUM(T2:T8)</f>
        <v>74</v>
      </c>
      <c r="U9" s="27">
        <f>SUM(U2:U8)</f>
        <v>45</v>
      </c>
      <c r="V9" s="29">
        <f>SUM(S9+U9)</f>
        <v>240.34626923076925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3" name="Range1"/>
    <protectedRange algorithmName="SHA-512" hashValue="ON39YdpmFHfN9f47KpiRvqrKx0V9+erV1CNkpWzYhW/Qyc6aT8rEyCrvauWSYGZK2ia3o7vd3akF07acHAFpOA==" saltValue="yVW9XmDwTqEnmpSGai0KYg==" spinCount="100000" sqref="D2:D3" name="Range1_1"/>
    <protectedRange algorithmName="SHA-512" hashValue="ON39YdpmFHfN9f47KpiRvqrKx0V9+erV1CNkpWzYhW/Qyc6aT8rEyCrvauWSYGZK2ia3o7vd3akF07acHAFpOA==" saltValue="yVW9XmDwTqEnmpSGai0KYg==" spinCount="100000" sqref="E2:P3 T2:T3" name="Range1_3_5"/>
    <protectedRange algorithmName="SHA-512" hashValue="ON39YdpmFHfN9f47KpiRvqrKx0V9+erV1CNkpWzYhW/Qyc6aT8rEyCrvauWSYGZK2ia3o7vd3akF07acHAFpOA==" saltValue="yVW9XmDwTqEnmpSGai0KYg==" spinCount="100000" sqref="E4 N4 H4:L4 B4:C4" name="Range1_13_2"/>
    <protectedRange algorithmName="SHA-512" hashValue="ON39YdpmFHfN9f47KpiRvqrKx0V9+erV1CNkpWzYhW/Qyc6aT8rEyCrvauWSYGZK2ia3o7vd3akF07acHAFpOA==" saltValue="yVW9XmDwTqEnmpSGai0KYg==" spinCount="100000" sqref="D4" name="Range1_1_4_3"/>
    <protectedRange algorithmName="SHA-512" hashValue="ON39YdpmFHfN9f47KpiRvqrKx0V9+erV1CNkpWzYhW/Qyc6aT8rEyCrvauWSYGZK2ia3o7vd3akF07acHAFpOA==" saltValue="yVW9XmDwTqEnmpSGai0KYg==" spinCount="100000" sqref="G4 M4 O4" name="Range1_33_1_2"/>
    <protectedRange algorithmName="SHA-512" hashValue="ON39YdpmFHfN9f47KpiRvqrKx0V9+erV1CNkpWzYhW/Qyc6aT8rEyCrvauWSYGZK2ia3o7vd3akF07acHAFpOA==" saltValue="yVW9XmDwTqEnmpSGai0KYg==" spinCount="100000" sqref="T4" name="Range1_3_5_4_3"/>
    <protectedRange algorithmName="SHA-512" hashValue="ON39YdpmFHfN9f47KpiRvqrKx0V9+erV1CNkpWzYhW/Qyc6aT8rEyCrvauWSYGZK2ia3o7vd3akF07acHAFpOA==" saltValue="yVW9XmDwTqEnmpSGai0KYg==" spinCount="100000" sqref="B5:C5 E5:P5" name="Range1_14_2"/>
    <protectedRange algorithmName="SHA-512" hashValue="ON39YdpmFHfN9f47KpiRvqrKx0V9+erV1CNkpWzYhW/Qyc6aT8rEyCrvauWSYGZK2ia3o7vd3akF07acHAFpOA==" saltValue="yVW9XmDwTqEnmpSGai0KYg==" spinCount="100000" sqref="D5" name="Range1_1_7_2"/>
    <protectedRange algorithmName="SHA-512" hashValue="ON39YdpmFHfN9f47KpiRvqrKx0V9+erV1CNkpWzYhW/Qyc6aT8rEyCrvauWSYGZK2ia3o7vd3akF07acHAFpOA==" saltValue="yVW9XmDwTqEnmpSGai0KYg==" spinCount="100000" sqref="T5" name="Range1_3_5_7_2"/>
    <protectedRange algorithmName="SHA-512" hashValue="ON39YdpmFHfN9f47KpiRvqrKx0V9+erV1CNkpWzYhW/Qyc6aT8rEyCrvauWSYGZK2ia3o7vd3akF07acHAFpOA==" saltValue="yVW9XmDwTqEnmpSGai0KYg==" spinCount="100000" sqref="B6:C6" name="Range1_5"/>
    <protectedRange algorithmName="SHA-512" hashValue="ON39YdpmFHfN9f47KpiRvqrKx0V9+erV1CNkpWzYhW/Qyc6aT8rEyCrvauWSYGZK2ia3o7vd3akF07acHAFpOA==" saltValue="yVW9XmDwTqEnmpSGai0KYg==" spinCount="100000" sqref="D6" name="Range1_1_4_3_1"/>
    <protectedRange algorithmName="SHA-512" hashValue="ON39YdpmFHfN9f47KpiRvqrKx0V9+erV1CNkpWzYhW/Qyc6aT8rEyCrvauWSYGZK2ia3o7vd3akF07acHAFpOA==" saltValue="yVW9XmDwTqEnmpSGai0KYg==" spinCount="100000" sqref="T6 E6:P6" name="Range1_3_5_4_3_1"/>
    <protectedRange algorithmName="SHA-512" hashValue="ON39YdpmFHfN9f47KpiRvqrKx0V9+erV1CNkpWzYhW/Qyc6aT8rEyCrvauWSYGZK2ia3o7vd3akF07acHAFpOA==" saltValue="yVW9XmDwTqEnmpSGai0KYg==" spinCount="100000" sqref="B7:C7" name="Range1_6"/>
    <protectedRange algorithmName="SHA-512" hashValue="ON39YdpmFHfN9f47KpiRvqrKx0V9+erV1CNkpWzYhW/Qyc6aT8rEyCrvauWSYGZK2ia3o7vd3akF07acHAFpOA==" saltValue="yVW9XmDwTqEnmpSGai0KYg==" spinCount="100000" sqref="D7" name="Range1_1_6_3"/>
    <protectedRange algorithmName="SHA-512" hashValue="ON39YdpmFHfN9f47KpiRvqrKx0V9+erV1CNkpWzYhW/Qyc6aT8rEyCrvauWSYGZK2ia3o7vd3akF07acHAFpOA==" saltValue="yVW9XmDwTqEnmpSGai0KYg==" spinCount="100000" sqref="T7" name="Range1_3_5_5_3"/>
  </protectedRanges>
  <conditionalFormatting sqref="E2:E3">
    <cfRule type="top10" dxfId="590" priority="35" rank="1"/>
  </conditionalFormatting>
  <conditionalFormatting sqref="G2:G3">
    <cfRule type="top10" dxfId="589" priority="34" rank="1"/>
  </conditionalFormatting>
  <conditionalFormatting sqref="E2:P3">
    <cfRule type="cellIs" dxfId="588" priority="33" operator="greaterThanOrEqual">
      <formula>200</formula>
    </cfRule>
  </conditionalFormatting>
  <conditionalFormatting sqref="I2:I3">
    <cfRule type="top10" dxfId="587" priority="32" rank="1"/>
  </conditionalFormatting>
  <conditionalFormatting sqref="K2:K3">
    <cfRule type="top10" dxfId="586" priority="31" rank="1"/>
  </conditionalFormatting>
  <conditionalFormatting sqref="M2:M3">
    <cfRule type="top10" dxfId="585" priority="30" rank="1"/>
  </conditionalFormatting>
  <conditionalFormatting sqref="O2:O3">
    <cfRule type="top10" dxfId="584" priority="29" rank="1"/>
  </conditionalFormatting>
  <conditionalFormatting sqref="E4">
    <cfRule type="top10" dxfId="583" priority="28" rank="1"/>
  </conditionalFormatting>
  <conditionalFormatting sqref="G4">
    <cfRule type="top10" dxfId="582" priority="27" rank="1"/>
  </conditionalFormatting>
  <conditionalFormatting sqref="I4">
    <cfRule type="top10" dxfId="581" priority="26" rank="1"/>
  </conditionalFormatting>
  <conditionalFormatting sqref="K4">
    <cfRule type="top10" dxfId="580" priority="25" rank="1"/>
  </conditionalFormatting>
  <conditionalFormatting sqref="M4">
    <cfRule type="top10" dxfId="579" priority="24" rank="1"/>
  </conditionalFormatting>
  <conditionalFormatting sqref="O4">
    <cfRule type="top10" dxfId="578" priority="23" rank="1"/>
  </conditionalFormatting>
  <conditionalFormatting sqref="E4:P4">
    <cfRule type="cellIs" dxfId="577" priority="22" operator="greaterThanOrEqual">
      <formula>200</formula>
    </cfRule>
  </conditionalFormatting>
  <conditionalFormatting sqref="E5">
    <cfRule type="top10" dxfId="576" priority="21" rank="1"/>
  </conditionalFormatting>
  <conditionalFormatting sqref="G5">
    <cfRule type="top10" dxfId="575" priority="20" rank="1"/>
  </conditionalFormatting>
  <conditionalFormatting sqref="I5">
    <cfRule type="top10" dxfId="574" priority="19" rank="1"/>
  </conditionalFormatting>
  <conditionalFormatting sqref="K5">
    <cfRule type="top10" dxfId="573" priority="18" rank="1"/>
  </conditionalFormatting>
  <conditionalFormatting sqref="M5">
    <cfRule type="top10" dxfId="572" priority="17" rank="1"/>
  </conditionalFormatting>
  <conditionalFormatting sqref="O5">
    <cfRule type="top10" dxfId="571" priority="16" rank="1"/>
  </conditionalFormatting>
  <conditionalFormatting sqref="E5:P5">
    <cfRule type="cellIs" dxfId="570" priority="15" operator="greaterThanOrEqual">
      <formula>200</formula>
    </cfRule>
  </conditionalFormatting>
  <conditionalFormatting sqref="E6">
    <cfRule type="top10" dxfId="569" priority="14" rank="1"/>
  </conditionalFormatting>
  <conditionalFormatting sqref="G6">
    <cfRule type="top10" dxfId="568" priority="13" rank="1"/>
  </conditionalFormatting>
  <conditionalFormatting sqref="E6:P6">
    <cfRule type="cellIs" dxfId="567" priority="12" operator="greaterThanOrEqual">
      <formula>200</formula>
    </cfRule>
  </conditionalFormatting>
  <conditionalFormatting sqref="I6">
    <cfRule type="top10" dxfId="566" priority="11" rank="1"/>
  </conditionalFormatting>
  <conditionalFormatting sqref="K6">
    <cfRule type="top10" dxfId="565" priority="10" rank="1"/>
  </conditionalFormatting>
  <conditionalFormatting sqref="M6">
    <cfRule type="top10" dxfId="564" priority="9" rank="1"/>
  </conditionalFormatting>
  <conditionalFormatting sqref="O6">
    <cfRule type="top10" dxfId="563" priority="8" rank="1"/>
  </conditionalFormatting>
  <conditionalFormatting sqref="E7">
    <cfRule type="top10" dxfId="562" priority="7" rank="1"/>
  </conditionalFormatting>
  <conditionalFormatting sqref="G7">
    <cfRule type="top10" dxfId="561" priority="6" rank="1"/>
  </conditionalFormatting>
  <conditionalFormatting sqref="I7">
    <cfRule type="top10" dxfId="560" priority="5" rank="1"/>
  </conditionalFormatting>
  <conditionalFormatting sqref="K7">
    <cfRule type="top10" dxfId="559" priority="4" rank="1"/>
  </conditionalFormatting>
  <conditionalFormatting sqref="M7">
    <cfRule type="top10" dxfId="558" priority="3" rank="1"/>
  </conditionalFormatting>
  <conditionalFormatting sqref="O7">
    <cfRule type="top10" dxfId="557" priority="2" rank="1"/>
  </conditionalFormatting>
  <conditionalFormatting sqref="E7:P7">
    <cfRule type="cellIs" dxfId="556" priority="1" operator="greaterThanOrEqual">
      <formula>200</formula>
    </cfRule>
  </conditionalFormatting>
  <hyperlinks>
    <hyperlink ref="X1" location="'OLH 2025'!A1" display="Return to Rankings" xr:uid="{7DDCE2E0-F322-4E22-9AE7-18F99BE0C54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B4:B5 D4:D5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D6:D7 B6:B7</xm:sqref>
        </x14:dataValidation>
      </x14:dataValidations>
    </ext>
  </extLst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3F25-CC46-459B-B9AD-91C71D028185}">
  <dimension ref="A1:X29"/>
  <sheetViews>
    <sheetView topLeftCell="A16" workbookViewId="0">
      <selection activeCell="A27" sqref="A27:V2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48</v>
      </c>
      <c r="C2" s="3">
        <v>45693</v>
      </c>
      <c r="D2" s="4" t="s">
        <v>54</v>
      </c>
      <c r="E2" s="5">
        <v>194</v>
      </c>
      <c r="F2" s="17">
        <v>2</v>
      </c>
      <c r="G2" s="5">
        <v>197</v>
      </c>
      <c r="H2" s="17">
        <v>5</v>
      </c>
      <c r="I2" s="5">
        <v>196</v>
      </c>
      <c r="J2" s="17">
        <v>3</v>
      </c>
      <c r="K2" s="5">
        <v>196</v>
      </c>
      <c r="L2" s="17">
        <v>3</v>
      </c>
      <c r="M2" s="5"/>
      <c r="N2" s="17"/>
      <c r="O2" s="5"/>
      <c r="P2" s="17"/>
      <c r="Q2" s="6">
        <v>4</v>
      </c>
      <c r="R2" s="6">
        <v>783</v>
      </c>
      <c r="S2" s="7">
        <v>195.75</v>
      </c>
      <c r="T2" s="18">
        <v>13</v>
      </c>
      <c r="U2" s="8">
        <v>5</v>
      </c>
      <c r="V2" s="9">
        <v>200.75</v>
      </c>
    </row>
    <row r="3" spans="1:24">
      <c r="A3" s="1" t="s">
        <v>12</v>
      </c>
      <c r="B3" s="2" t="s">
        <v>48</v>
      </c>
      <c r="C3" s="3">
        <v>45696</v>
      </c>
      <c r="D3" s="4" t="s">
        <v>54</v>
      </c>
      <c r="E3" s="5">
        <v>193</v>
      </c>
      <c r="F3" s="17">
        <v>1</v>
      </c>
      <c r="G3" s="5">
        <v>194</v>
      </c>
      <c r="H3" s="17">
        <v>2</v>
      </c>
      <c r="I3" s="5">
        <v>197</v>
      </c>
      <c r="J3" s="17">
        <v>2</v>
      </c>
      <c r="K3" s="5">
        <v>196</v>
      </c>
      <c r="L3" s="17">
        <v>4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9</v>
      </c>
      <c r="U3" s="8">
        <v>11</v>
      </c>
      <c r="V3" s="9">
        <v>206</v>
      </c>
    </row>
    <row r="4" spans="1:24">
      <c r="A4" s="1" t="s">
        <v>12</v>
      </c>
      <c r="B4" s="2" t="s">
        <v>48</v>
      </c>
      <c r="C4" s="3">
        <v>45700</v>
      </c>
      <c r="D4" s="4" t="s">
        <v>54</v>
      </c>
      <c r="E4" s="5">
        <v>197</v>
      </c>
      <c r="F4" s="17">
        <v>2</v>
      </c>
      <c r="G4" s="5">
        <v>198</v>
      </c>
      <c r="H4" s="17">
        <v>3</v>
      </c>
      <c r="I4" s="5">
        <v>198</v>
      </c>
      <c r="J4" s="17">
        <v>8</v>
      </c>
      <c r="K4" s="5">
        <v>196</v>
      </c>
      <c r="L4" s="17">
        <v>2</v>
      </c>
      <c r="M4" s="5"/>
      <c r="N4" s="17"/>
      <c r="O4" s="5"/>
      <c r="P4" s="17"/>
      <c r="Q4" s="6">
        <v>4</v>
      </c>
      <c r="R4" s="6">
        <v>789</v>
      </c>
      <c r="S4" s="7">
        <v>197.25</v>
      </c>
      <c r="T4" s="31">
        <v>15</v>
      </c>
      <c r="U4" s="8">
        <v>5</v>
      </c>
      <c r="V4" s="9">
        <v>202.25</v>
      </c>
    </row>
    <row r="5" spans="1:24">
      <c r="A5" s="1" t="s">
        <v>12</v>
      </c>
      <c r="B5" s="2" t="s">
        <v>48</v>
      </c>
      <c r="C5" s="3">
        <v>45798</v>
      </c>
      <c r="D5" s="4" t="s">
        <v>54</v>
      </c>
      <c r="E5" s="5">
        <v>198</v>
      </c>
      <c r="F5" s="17">
        <v>1</v>
      </c>
      <c r="G5" s="5">
        <v>194</v>
      </c>
      <c r="H5" s="17">
        <v>2</v>
      </c>
      <c r="I5" s="5">
        <v>193</v>
      </c>
      <c r="J5" s="17">
        <v>3</v>
      </c>
      <c r="K5" s="5">
        <v>195</v>
      </c>
      <c r="L5" s="17">
        <v>4</v>
      </c>
      <c r="M5" s="5"/>
      <c r="N5" s="17"/>
      <c r="O5" s="5"/>
      <c r="P5" s="17"/>
      <c r="Q5" s="6">
        <v>4</v>
      </c>
      <c r="R5" s="6">
        <v>780</v>
      </c>
      <c r="S5" s="7">
        <v>195</v>
      </c>
      <c r="T5" s="31">
        <v>10</v>
      </c>
      <c r="U5" s="8">
        <v>7</v>
      </c>
      <c r="V5" s="9">
        <v>202</v>
      </c>
    </row>
    <row r="6" spans="1:24">
      <c r="A6" s="1" t="s">
        <v>12</v>
      </c>
      <c r="B6" s="2" t="s">
        <v>48</v>
      </c>
      <c r="C6" s="3">
        <v>45812</v>
      </c>
      <c r="D6" s="4" t="s">
        <v>54</v>
      </c>
      <c r="E6" s="5">
        <v>197</v>
      </c>
      <c r="F6" s="17">
        <v>1</v>
      </c>
      <c r="G6" s="5">
        <v>199</v>
      </c>
      <c r="H6" s="17">
        <v>6</v>
      </c>
      <c r="I6" s="5">
        <v>198</v>
      </c>
      <c r="J6" s="17">
        <v>3</v>
      </c>
      <c r="K6" s="5">
        <v>195</v>
      </c>
      <c r="L6" s="17">
        <v>3</v>
      </c>
      <c r="M6" s="5"/>
      <c r="N6" s="17"/>
      <c r="O6" s="5"/>
      <c r="P6" s="17"/>
      <c r="Q6" s="6">
        <v>4</v>
      </c>
      <c r="R6" s="6">
        <v>789</v>
      </c>
      <c r="S6" s="7">
        <v>197.25</v>
      </c>
      <c r="T6" s="31">
        <v>13</v>
      </c>
      <c r="U6" s="8">
        <v>6</v>
      </c>
      <c r="V6" s="9">
        <v>203.25</v>
      </c>
    </row>
    <row r="7" spans="1:24">
      <c r="A7" s="1" t="s">
        <v>12</v>
      </c>
      <c r="B7" s="2" t="s">
        <v>48</v>
      </c>
      <c r="C7" s="3">
        <v>45815</v>
      </c>
      <c r="D7" s="4" t="s">
        <v>54</v>
      </c>
      <c r="E7" s="5">
        <v>198</v>
      </c>
      <c r="F7" s="17">
        <v>2</v>
      </c>
      <c r="G7" s="5">
        <v>199</v>
      </c>
      <c r="H7" s="17">
        <v>7</v>
      </c>
      <c r="I7" s="5">
        <v>198</v>
      </c>
      <c r="J7" s="17">
        <v>4</v>
      </c>
      <c r="K7" s="46">
        <v>200</v>
      </c>
      <c r="L7" s="17">
        <v>4</v>
      </c>
      <c r="M7" s="5"/>
      <c r="N7" s="17"/>
      <c r="O7" s="5"/>
      <c r="P7" s="17"/>
      <c r="Q7" s="6">
        <v>4</v>
      </c>
      <c r="R7" s="6">
        <v>795</v>
      </c>
      <c r="S7" s="7">
        <v>198.75</v>
      </c>
      <c r="T7" s="31">
        <v>17</v>
      </c>
      <c r="U7" s="8">
        <v>6</v>
      </c>
      <c r="V7" s="9">
        <v>204.75</v>
      </c>
    </row>
    <row r="8" spans="1:24">
      <c r="A8" s="1" t="s">
        <v>12</v>
      </c>
      <c r="B8" s="2" t="s">
        <v>48</v>
      </c>
      <c r="C8" s="3">
        <v>45819</v>
      </c>
      <c r="D8" s="4" t="s">
        <v>54</v>
      </c>
      <c r="E8" s="5">
        <v>199</v>
      </c>
      <c r="F8" s="17">
        <v>4</v>
      </c>
      <c r="G8" s="5">
        <v>195</v>
      </c>
      <c r="H8" s="17">
        <v>2</v>
      </c>
      <c r="I8" s="46">
        <v>200</v>
      </c>
      <c r="J8" s="17">
        <v>6</v>
      </c>
      <c r="K8" s="46">
        <v>200</v>
      </c>
      <c r="L8" s="17">
        <v>4</v>
      </c>
      <c r="M8" s="5"/>
      <c r="N8" s="17"/>
      <c r="O8" s="5"/>
      <c r="P8" s="17"/>
      <c r="Q8" s="6">
        <v>4</v>
      </c>
      <c r="R8" s="6">
        <v>794</v>
      </c>
      <c r="S8" s="7">
        <v>198.5</v>
      </c>
      <c r="T8" s="31">
        <v>16</v>
      </c>
      <c r="U8" s="8">
        <v>9</v>
      </c>
      <c r="V8" s="9">
        <v>207.5</v>
      </c>
    </row>
    <row r="9" spans="1:24">
      <c r="A9" s="1" t="s">
        <v>12</v>
      </c>
      <c r="B9" s="2" t="s">
        <v>48</v>
      </c>
      <c r="C9" s="3">
        <v>45840</v>
      </c>
      <c r="D9" s="4" t="s">
        <v>54</v>
      </c>
      <c r="E9" s="5">
        <v>199</v>
      </c>
      <c r="F9" s="17">
        <v>3</v>
      </c>
      <c r="G9" s="5">
        <v>195</v>
      </c>
      <c r="H9" s="17"/>
      <c r="I9" s="5">
        <v>193</v>
      </c>
      <c r="J9" s="17">
        <v>2</v>
      </c>
      <c r="K9" s="46">
        <v>200</v>
      </c>
      <c r="L9" s="17">
        <v>3</v>
      </c>
      <c r="M9" s="5"/>
      <c r="N9" s="17"/>
      <c r="O9" s="5"/>
      <c r="P9" s="17"/>
      <c r="Q9" s="6">
        <v>4</v>
      </c>
      <c r="R9" s="6">
        <v>787</v>
      </c>
      <c r="S9" s="7">
        <v>196.75</v>
      </c>
      <c r="T9" s="31">
        <v>8</v>
      </c>
      <c r="U9" s="8">
        <v>6</v>
      </c>
      <c r="V9" s="9">
        <v>202.75</v>
      </c>
    </row>
    <row r="10" spans="1:24">
      <c r="A10" s="1" t="s">
        <v>12</v>
      </c>
      <c r="B10" s="2" t="s">
        <v>48</v>
      </c>
      <c r="C10" s="3">
        <v>45844</v>
      </c>
      <c r="D10" s="4" t="s">
        <v>91</v>
      </c>
      <c r="E10" s="5">
        <v>195</v>
      </c>
      <c r="F10" s="17">
        <v>2</v>
      </c>
      <c r="G10" s="5">
        <v>197</v>
      </c>
      <c r="H10" s="17">
        <v>0</v>
      </c>
      <c r="I10" s="5">
        <v>198</v>
      </c>
      <c r="J10" s="17">
        <v>4</v>
      </c>
      <c r="K10" s="5">
        <v>196</v>
      </c>
      <c r="L10" s="17">
        <v>3</v>
      </c>
      <c r="M10" s="5">
        <v>195</v>
      </c>
      <c r="N10" s="17">
        <v>3</v>
      </c>
      <c r="O10" s="5">
        <v>197</v>
      </c>
      <c r="P10" s="17">
        <v>0</v>
      </c>
      <c r="Q10" s="6">
        <v>6</v>
      </c>
      <c r="R10" s="6">
        <v>1178</v>
      </c>
      <c r="S10" s="7">
        <v>196.33333333333334</v>
      </c>
      <c r="T10" s="31">
        <v>12</v>
      </c>
      <c r="U10" s="8">
        <v>20</v>
      </c>
      <c r="V10" s="9">
        <v>216.33333333333334</v>
      </c>
    </row>
    <row r="11" spans="1:24">
      <c r="A11" s="1" t="s">
        <v>12</v>
      </c>
      <c r="B11" s="2" t="s">
        <v>48</v>
      </c>
      <c r="C11" s="3">
        <v>45847</v>
      </c>
      <c r="D11" s="4" t="s">
        <v>54</v>
      </c>
      <c r="E11" s="46">
        <v>200</v>
      </c>
      <c r="F11" s="17">
        <v>7</v>
      </c>
      <c r="G11" s="5">
        <v>197</v>
      </c>
      <c r="H11" s="17">
        <v>3</v>
      </c>
      <c r="I11" s="5">
        <v>199</v>
      </c>
      <c r="J11" s="17">
        <v>8</v>
      </c>
      <c r="K11" s="46">
        <v>200</v>
      </c>
      <c r="L11" s="17">
        <v>2</v>
      </c>
      <c r="M11" s="5"/>
      <c r="N11" s="17"/>
      <c r="O11" s="5"/>
      <c r="P11" s="17"/>
      <c r="Q11" s="6">
        <v>4</v>
      </c>
      <c r="R11" s="6">
        <v>796</v>
      </c>
      <c r="S11" s="7">
        <v>199</v>
      </c>
      <c r="T11" s="31">
        <v>20</v>
      </c>
      <c r="U11" s="8">
        <v>11</v>
      </c>
      <c r="V11" s="9">
        <v>210</v>
      </c>
    </row>
    <row r="12" spans="1:24">
      <c r="A12" s="1" t="s">
        <v>12</v>
      </c>
      <c r="B12" s="2" t="s">
        <v>48</v>
      </c>
      <c r="C12" s="3">
        <v>45850</v>
      </c>
      <c r="D12" s="4" t="s">
        <v>54</v>
      </c>
      <c r="E12" s="46">
        <v>200.001</v>
      </c>
      <c r="F12" s="17">
        <v>6</v>
      </c>
      <c r="G12" s="5">
        <v>198.001</v>
      </c>
      <c r="H12" s="17">
        <v>3</v>
      </c>
      <c r="I12" s="5">
        <v>198</v>
      </c>
      <c r="J12" s="17">
        <v>7</v>
      </c>
      <c r="K12" s="5">
        <v>195</v>
      </c>
      <c r="L12" s="17">
        <v>3</v>
      </c>
      <c r="M12" s="5"/>
      <c r="N12" s="17"/>
      <c r="O12" s="5"/>
      <c r="P12" s="17"/>
      <c r="Q12" s="6">
        <v>4</v>
      </c>
      <c r="R12" s="6">
        <v>791.00199999999995</v>
      </c>
      <c r="S12" s="7">
        <v>197.75049999999999</v>
      </c>
      <c r="T12" s="31">
        <v>19</v>
      </c>
      <c r="U12" s="8">
        <v>8</v>
      </c>
      <c r="V12" s="9">
        <v>205.75049999999999</v>
      </c>
    </row>
    <row r="13" spans="1:24">
      <c r="A13" s="1" t="s">
        <v>12</v>
      </c>
      <c r="B13" s="2" t="s">
        <v>48</v>
      </c>
      <c r="C13" s="3">
        <v>45854</v>
      </c>
      <c r="D13" s="4" t="s">
        <v>54</v>
      </c>
      <c r="E13" s="5">
        <v>199</v>
      </c>
      <c r="F13" s="17">
        <v>2</v>
      </c>
      <c r="G13" s="5">
        <v>197</v>
      </c>
      <c r="H13" s="17">
        <v>3</v>
      </c>
      <c r="I13" s="46">
        <v>200</v>
      </c>
      <c r="J13" s="17">
        <v>5</v>
      </c>
      <c r="K13" s="5">
        <v>198</v>
      </c>
      <c r="L13" s="17">
        <v>5</v>
      </c>
      <c r="M13" s="5"/>
      <c r="N13" s="17"/>
      <c r="O13" s="5"/>
      <c r="P13" s="17"/>
      <c r="Q13" s="6">
        <v>4</v>
      </c>
      <c r="R13" s="6">
        <v>794</v>
      </c>
      <c r="S13" s="7">
        <v>198.5</v>
      </c>
      <c r="T13" s="31">
        <v>15</v>
      </c>
      <c r="U13" s="8">
        <v>9</v>
      </c>
      <c r="V13" s="9">
        <v>207.5</v>
      </c>
    </row>
    <row r="14" spans="1:24">
      <c r="A14" s="1" t="s">
        <v>12</v>
      </c>
      <c r="B14" s="2" t="s">
        <v>48</v>
      </c>
      <c r="C14" s="3">
        <v>45868</v>
      </c>
      <c r="D14" s="4" t="s">
        <v>54</v>
      </c>
      <c r="E14" s="5">
        <v>197</v>
      </c>
      <c r="F14" s="17">
        <v>3</v>
      </c>
      <c r="G14" s="5">
        <v>198</v>
      </c>
      <c r="H14" s="17">
        <v>3</v>
      </c>
      <c r="I14" s="5">
        <v>198</v>
      </c>
      <c r="J14" s="17">
        <v>3</v>
      </c>
      <c r="K14" s="5">
        <v>198</v>
      </c>
      <c r="L14" s="17">
        <v>3</v>
      </c>
      <c r="M14" s="5"/>
      <c r="N14" s="17"/>
      <c r="O14" s="5"/>
      <c r="P14" s="17"/>
      <c r="Q14" s="6">
        <v>4</v>
      </c>
      <c r="R14" s="6">
        <v>791</v>
      </c>
      <c r="S14" s="7">
        <v>197.75</v>
      </c>
      <c r="T14" s="31">
        <v>12</v>
      </c>
      <c r="U14" s="8">
        <v>3</v>
      </c>
      <c r="V14" s="9">
        <v>200.75</v>
      </c>
    </row>
    <row r="15" spans="1:24">
      <c r="A15" s="1" t="s">
        <v>12</v>
      </c>
      <c r="B15" s="2" t="s">
        <v>48</v>
      </c>
      <c r="C15" s="3">
        <v>45875</v>
      </c>
      <c r="D15" s="4" t="s">
        <v>54</v>
      </c>
      <c r="E15" s="46">
        <v>200</v>
      </c>
      <c r="F15" s="17"/>
      <c r="G15" s="5">
        <v>199</v>
      </c>
      <c r="H15" s="17">
        <v>6</v>
      </c>
      <c r="I15" s="5">
        <v>199</v>
      </c>
      <c r="J15" s="17">
        <v>2</v>
      </c>
      <c r="K15" s="5">
        <v>199</v>
      </c>
      <c r="L15" s="17">
        <v>1</v>
      </c>
      <c r="M15" s="5"/>
      <c r="N15" s="17"/>
      <c r="O15" s="5"/>
      <c r="P15" s="17"/>
      <c r="Q15" s="6">
        <v>4</v>
      </c>
      <c r="R15" s="6">
        <v>797</v>
      </c>
      <c r="S15" s="7">
        <v>199.25</v>
      </c>
      <c r="T15" s="31">
        <v>9</v>
      </c>
      <c r="U15" s="8">
        <v>4</v>
      </c>
      <c r="V15" s="9">
        <v>203.25</v>
      </c>
    </row>
    <row r="16" spans="1:24">
      <c r="A16" s="1" t="s">
        <v>12</v>
      </c>
      <c r="B16" s="2" t="s">
        <v>48</v>
      </c>
      <c r="C16" s="3">
        <v>45882</v>
      </c>
      <c r="D16" s="4" t="s">
        <v>54</v>
      </c>
      <c r="E16" s="5">
        <v>196</v>
      </c>
      <c r="F16" s="17">
        <v>2</v>
      </c>
      <c r="G16" s="5">
        <v>194</v>
      </c>
      <c r="H16" s="17">
        <v>2</v>
      </c>
      <c r="I16" s="5">
        <v>196</v>
      </c>
      <c r="J16" s="17">
        <v>1</v>
      </c>
      <c r="K16" s="5">
        <v>198</v>
      </c>
      <c r="L16" s="17">
        <v>3</v>
      </c>
      <c r="M16" s="5"/>
      <c r="N16" s="17"/>
      <c r="O16" s="5"/>
      <c r="P16" s="17"/>
      <c r="Q16" s="6">
        <v>4</v>
      </c>
      <c r="R16" s="6">
        <v>784</v>
      </c>
      <c r="S16" s="7">
        <v>196</v>
      </c>
      <c r="T16" s="31">
        <v>8</v>
      </c>
      <c r="U16" s="8">
        <v>13</v>
      </c>
      <c r="V16" s="9">
        <v>209</v>
      </c>
    </row>
    <row r="17" spans="1:22">
      <c r="A17" s="1" t="s">
        <v>12</v>
      </c>
      <c r="B17" s="2" t="s">
        <v>48</v>
      </c>
      <c r="C17" s="3">
        <v>45889</v>
      </c>
      <c r="D17" s="4" t="s">
        <v>54</v>
      </c>
      <c r="E17" s="5">
        <v>194</v>
      </c>
      <c r="F17" s="17">
        <v>3</v>
      </c>
      <c r="G17" s="5">
        <v>198</v>
      </c>
      <c r="H17" s="17">
        <v>5</v>
      </c>
      <c r="I17" s="5">
        <v>194</v>
      </c>
      <c r="J17" s="17">
        <v>3</v>
      </c>
      <c r="K17" s="5">
        <v>198</v>
      </c>
      <c r="L17" s="17">
        <v>7</v>
      </c>
      <c r="M17" s="5"/>
      <c r="N17" s="17"/>
      <c r="O17" s="5"/>
      <c r="P17" s="17"/>
      <c r="Q17" s="6">
        <v>4</v>
      </c>
      <c r="R17" s="6">
        <v>784</v>
      </c>
      <c r="S17" s="7">
        <v>196</v>
      </c>
      <c r="T17" s="31">
        <v>18</v>
      </c>
      <c r="U17" s="8">
        <v>9</v>
      </c>
      <c r="V17" s="9">
        <v>205</v>
      </c>
    </row>
    <row r="18" spans="1:22">
      <c r="A18" s="1" t="s">
        <v>12</v>
      </c>
      <c r="B18" s="2" t="s">
        <v>48</v>
      </c>
      <c r="C18" s="3">
        <v>45903</v>
      </c>
      <c r="D18" s="4" t="s">
        <v>54</v>
      </c>
      <c r="E18" s="5">
        <v>199</v>
      </c>
      <c r="F18" s="17">
        <v>3</v>
      </c>
      <c r="G18" s="5">
        <v>198</v>
      </c>
      <c r="H18" s="17">
        <v>5</v>
      </c>
      <c r="I18" s="5">
        <v>196</v>
      </c>
      <c r="J18" s="17">
        <v>4</v>
      </c>
      <c r="K18" s="5">
        <v>199</v>
      </c>
      <c r="L18" s="17">
        <v>3</v>
      </c>
      <c r="M18" s="5"/>
      <c r="N18" s="17"/>
      <c r="O18" s="5"/>
      <c r="P18" s="17"/>
      <c r="Q18" s="6">
        <v>4</v>
      </c>
      <c r="R18" s="6">
        <v>792</v>
      </c>
      <c r="S18" s="7">
        <v>198</v>
      </c>
      <c r="T18" s="31">
        <v>15</v>
      </c>
      <c r="U18" s="8">
        <v>5</v>
      </c>
      <c r="V18" s="9">
        <v>203</v>
      </c>
    </row>
    <row r="19" spans="1:22">
      <c r="A19" s="1" t="s">
        <v>12</v>
      </c>
      <c r="B19" s="2" t="s">
        <v>48</v>
      </c>
      <c r="C19" s="3">
        <v>45907</v>
      </c>
      <c r="D19" s="4" t="s">
        <v>54</v>
      </c>
      <c r="E19" s="5">
        <v>199</v>
      </c>
      <c r="F19" s="17"/>
      <c r="G19" s="5">
        <v>197</v>
      </c>
      <c r="H19" s="17">
        <v>4</v>
      </c>
      <c r="I19" s="5">
        <v>200</v>
      </c>
      <c r="J19" s="17">
        <v>2</v>
      </c>
      <c r="K19" s="5">
        <v>197</v>
      </c>
      <c r="L19" s="17">
        <v>3</v>
      </c>
      <c r="M19" s="5">
        <v>197</v>
      </c>
      <c r="N19" s="17">
        <v>4</v>
      </c>
      <c r="O19" s="5">
        <v>196</v>
      </c>
      <c r="P19" s="17">
        <v>2</v>
      </c>
      <c r="Q19" s="6">
        <v>6</v>
      </c>
      <c r="R19" s="6">
        <v>1186</v>
      </c>
      <c r="S19" s="7">
        <v>197.66666666666666</v>
      </c>
      <c r="T19" s="31">
        <v>15</v>
      </c>
      <c r="U19" s="8">
        <v>16</v>
      </c>
      <c r="V19" s="9">
        <v>213.66666666666666</v>
      </c>
    </row>
    <row r="20" spans="1:22">
      <c r="A20" s="57" t="s">
        <v>12</v>
      </c>
      <c r="B20" s="2" t="s">
        <v>48</v>
      </c>
      <c r="C20" s="3">
        <v>45917</v>
      </c>
      <c r="D20" s="55" t="s">
        <v>54</v>
      </c>
      <c r="E20" s="5">
        <v>197</v>
      </c>
      <c r="F20" s="17"/>
      <c r="G20" s="5">
        <v>200</v>
      </c>
      <c r="H20" s="17">
        <v>2</v>
      </c>
      <c r="I20" s="5">
        <v>199</v>
      </c>
      <c r="J20" s="17">
        <v>5</v>
      </c>
      <c r="K20" s="5">
        <v>200.001</v>
      </c>
      <c r="L20" s="17">
        <v>6</v>
      </c>
      <c r="M20" s="5"/>
      <c r="N20" s="17"/>
      <c r="O20" s="5"/>
      <c r="P20" s="17"/>
      <c r="Q20" s="8">
        <v>4</v>
      </c>
      <c r="R20" s="8">
        <v>796.00099999999998</v>
      </c>
      <c r="S20" s="7">
        <v>199.00024999999999</v>
      </c>
      <c r="T20" s="31">
        <v>13</v>
      </c>
      <c r="U20" s="8">
        <v>8</v>
      </c>
      <c r="V20" s="7">
        <v>207.00024999999999</v>
      </c>
    </row>
    <row r="21" spans="1:22">
      <c r="A21" s="57" t="s">
        <v>12</v>
      </c>
      <c r="B21" s="2" t="s">
        <v>48</v>
      </c>
      <c r="C21" s="3">
        <v>45920</v>
      </c>
      <c r="D21" s="55" t="s">
        <v>54</v>
      </c>
      <c r="E21" s="5">
        <v>199</v>
      </c>
      <c r="F21" s="17">
        <v>3</v>
      </c>
      <c r="G21" s="5">
        <v>199</v>
      </c>
      <c r="H21" s="17">
        <v>5</v>
      </c>
      <c r="I21" s="5">
        <v>199</v>
      </c>
      <c r="J21" s="17">
        <v>5</v>
      </c>
      <c r="K21" s="5">
        <v>200</v>
      </c>
      <c r="L21" s="17">
        <v>6</v>
      </c>
      <c r="M21" s="5"/>
      <c r="N21" s="17"/>
      <c r="O21" s="5"/>
      <c r="P21" s="17"/>
      <c r="Q21" s="8">
        <v>4</v>
      </c>
      <c r="R21" s="8">
        <v>797</v>
      </c>
      <c r="S21" s="7">
        <v>199.25</v>
      </c>
      <c r="T21" s="31">
        <v>19</v>
      </c>
      <c r="U21" s="8">
        <v>13</v>
      </c>
      <c r="V21" s="7">
        <v>212.25</v>
      </c>
    </row>
    <row r="22" spans="1:22">
      <c r="A22" s="1" t="s">
        <v>12</v>
      </c>
      <c r="B22" s="2" t="s">
        <v>48</v>
      </c>
      <c r="C22" s="3">
        <v>45931</v>
      </c>
      <c r="D22" s="4" t="s">
        <v>54</v>
      </c>
      <c r="E22" s="5">
        <v>194</v>
      </c>
      <c r="F22" s="17"/>
      <c r="G22" s="5">
        <v>200</v>
      </c>
      <c r="H22" s="17">
        <v>7</v>
      </c>
      <c r="I22" s="5">
        <v>200</v>
      </c>
      <c r="J22" s="17">
        <v>4</v>
      </c>
      <c r="K22" s="5">
        <v>199</v>
      </c>
      <c r="L22" s="17">
        <v>4</v>
      </c>
      <c r="M22" s="5"/>
      <c r="N22" s="17"/>
      <c r="O22" s="5"/>
      <c r="P22" s="17"/>
      <c r="Q22" s="6">
        <v>4</v>
      </c>
      <c r="R22" s="6">
        <v>793</v>
      </c>
      <c r="S22" s="7">
        <v>198.25</v>
      </c>
      <c r="T22" s="31">
        <v>15</v>
      </c>
      <c r="U22" s="8">
        <v>5</v>
      </c>
      <c r="V22" s="9">
        <v>203.25</v>
      </c>
    </row>
    <row r="23" spans="1:22">
      <c r="A23" s="57" t="s">
        <v>12</v>
      </c>
      <c r="B23" s="2" t="s">
        <v>48</v>
      </c>
      <c r="C23" s="3">
        <v>45935</v>
      </c>
      <c r="D23" s="55" t="s">
        <v>91</v>
      </c>
      <c r="E23" s="5">
        <v>195</v>
      </c>
      <c r="F23" s="17">
        <v>4</v>
      </c>
      <c r="G23" s="5">
        <v>196</v>
      </c>
      <c r="H23" s="17">
        <v>1</v>
      </c>
      <c r="I23" s="5">
        <v>197</v>
      </c>
      <c r="J23" s="17">
        <v>3</v>
      </c>
      <c r="K23" s="5">
        <v>198</v>
      </c>
      <c r="L23" s="17">
        <v>7</v>
      </c>
      <c r="M23" s="5"/>
      <c r="N23" s="17"/>
      <c r="O23" s="5"/>
      <c r="P23" s="17"/>
      <c r="Q23" s="8">
        <v>4</v>
      </c>
      <c r="R23" s="8">
        <v>786</v>
      </c>
      <c r="S23" s="7">
        <v>196.5</v>
      </c>
      <c r="T23" s="31">
        <v>15</v>
      </c>
      <c r="U23" s="8">
        <v>11</v>
      </c>
      <c r="V23" s="7">
        <v>186.5</v>
      </c>
    </row>
    <row r="24" spans="1:22">
      <c r="A24" s="57" t="s">
        <v>12</v>
      </c>
      <c r="B24" s="2" t="s">
        <v>48</v>
      </c>
      <c r="C24" s="3">
        <v>45938</v>
      </c>
      <c r="D24" s="55" t="s">
        <v>54</v>
      </c>
      <c r="E24" s="5">
        <v>199.001</v>
      </c>
      <c r="F24" s="17">
        <v>4</v>
      </c>
      <c r="G24" s="5">
        <v>198</v>
      </c>
      <c r="H24" s="17">
        <v>6</v>
      </c>
      <c r="I24" s="5">
        <v>198</v>
      </c>
      <c r="J24" s="17">
        <v>4</v>
      </c>
      <c r="K24" s="5">
        <v>200</v>
      </c>
      <c r="L24" s="17">
        <v>4</v>
      </c>
      <c r="M24" s="5"/>
      <c r="N24" s="17"/>
      <c r="O24" s="5"/>
      <c r="P24" s="17"/>
      <c r="Q24" s="8">
        <v>4</v>
      </c>
      <c r="R24" s="8">
        <v>795.00099999999998</v>
      </c>
      <c r="S24" s="7">
        <v>198.75024999999999</v>
      </c>
      <c r="T24" s="31">
        <v>18</v>
      </c>
      <c r="U24" s="8">
        <v>13</v>
      </c>
      <c r="V24" s="7">
        <v>207.0025</v>
      </c>
    </row>
    <row r="25" spans="1:22">
      <c r="A25" s="57" t="s">
        <v>12</v>
      </c>
      <c r="B25" s="2" t="s">
        <v>48</v>
      </c>
      <c r="C25" s="3">
        <v>45941</v>
      </c>
      <c r="D25" s="55" t="s">
        <v>54</v>
      </c>
      <c r="E25" s="5">
        <v>197</v>
      </c>
      <c r="F25" s="17">
        <v>6</v>
      </c>
      <c r="G25" s="5">
        <v>200.001</v>
      </c>
      <c r="H25" s="17">
        <v>4</v>
      </c>
      <c r="I25" s="5">
        <v>198.001</v>
      </c>
      <c r="J25" s="17">
        <v>4</v>
      </c>
      <c r="K25" s="5">
        <v>200.001</v>
      </c>
      <c r="L25" s="17">
        <v>5</v>
      </c>
      <c r="M25" s="5">
        <v>200</v>
      </c>
      <c r="N25" s="17">
        <v>7</v>
      </c>
      <c r="O25" s="5">
        <v>199</v>
      </c>
      <c r="P25" s="17">
        <v>6</v>
      </c>
      <c r="Q25" s="8">
        <v>6</v>
      </c>
      <c r="R25" s="8">
        <v>1194.0029999999999</v>
      </c>
      <c r="S25" s="7">
        <v>199.00049999999999</v>
      </c>
      <c r="T25" s="31">
        <v>32</v>
      </c>
      <c r="U25" s="8">
        <v>30</v>
      </c>
      <c r="V25" s="7">
        <v>229.00049999999999</v>
      </c>
    </row>
    <row r="26" spans="1:22">
      <c r="A26" s="57" t="s">
        <v>12</v>
      </c>
      <c r="B26" s="2" t="s">
        <v>48</v>
      </c>
      <c r="C26" s="3">
        <v>45945</v>
      </c>
      <c r="D26" s="55" t="s">
        <v>54</v>
      </c>
      <c r="E26" s="5">
        <v>199</v>
      </c>
      <c r="F26" s="17">
        <v>5</v>
      </c>
      <c r="G26" s="5">
        <v>199</v>
      </c>
      <c r="H26" s="17">
        <v>2</v>
      </c>
      <c r="I26" s="5">
        <v>199</v>
      </c>
      <c r="J26" s="17">
        <v>7</v>
      </c>
      <c r="K26" s="5">
        <v>199</v>
      </c>
      <c r="L26" s="17">
        <v>5</v>
      </c>
      <c r="M26" s="5"/>
      <c r="N26" s="17"/>
      <c r="O26" s="5"/>
      <c r="P26" s="17"/>
      <c r="Q26" s="8">
        <v>4</v>
      </c>
      <c r="R26" s="8">
        <v>796</v>
      </c>
      <c r="S26" s="7">
        <v>199</v>
      </c>
      <c r="T26" s="31">
        <v>19</v>
      </c>
      <c r="U26" s="8">
        <v>5</v>
      </c>
      <c r="V26" s="7">
        <v>204</v>
      </c>
    </row>
    <row r="27" spans="1:22">
      <c r="A27" s="57" t="s">
        <v>12</v>
      </c>
      <c r="B27" s="2" t="s">
        <v>48</v>
      </c>
      <c r="C27" s="3">
        <v>45966</v>
      </c>
      <c r="D27" s="55" t="s">
        <v>54</v>
      </c>
      <c r="E27" s="5">
        <v>199</v>
      </c>
      <c r="F27" s="17">
        <v>4</v>
      </c>
      <c r="G27" s="5">
        <v>198</v>
      </c>
      <c r="H27" s="17">
        <v>2</v>
      </c>
      <c r="I27" s="5">
        <v>199</v>
      </c>
      <c r="J27" s="17">
        <v>5</v>
      </c>
      <c r="K27" s="5">
        <v>198</v>
      </c>
      <c r="L27" s="17">
        <v>3</v>
      </c>
      <c r="M27" s="5"/>
      <c r="N27" s="17"/>
      <c r="O27" s="5"/>
      <c r="P27" s="17"/>
      <c r="Q27" s="8">
        <v>4</v>
      </c>
      <c r="R27" s="8">
        <v>794</v>
      </c>
      <c r="S27" s="7">
        <v>198.5</v>
      </c>
      <c r="T27" s="31">
        <v>14</v>
      </c>
      <c r="U27" s="8">
        <v>11</v>
      </c>
      <c r="V27" s="7">
        <v>209.5</v>
      </c>
    </row>
    <row r="29" spans="1:22">
      <c r="Q29" s="27">
        <f>SUM(Q2:Q28)</f>
        <v>110</v>
      </c>
      <c r="R29" s="27">
        <f>SUM(R2:R28)</f>
        <v>21741.007000000001</v>
      </c>
      <c r="S29" s="28">
        <f>SUM(R29/Q29)</f>
        <v>197.6455181818182</v>
      </c>
      <c r="T29" s="27">
        <f>SUM(T2:T28)</f>
        <v>389</v>
      </c>
      <c r="U29" s="27">
        <f>SUM(U2:U28)</f>
        <v>249</v>
      </c>
      <c r="V29" s="29">
        <f>SUM(S29+U29)</f>
        <v>446.6455181818182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P3" name="Range1_3_1"/>
    <protectedRange algorithmName="SHA-512" hashValue="ON39YdpmFHfN9f47KpiRvqrKx0V9+erV1CNkpWzYhW/Qyc6aT8rEyCrvauWSYGZK2ia3o7vd3akF07acHAFpOA==" saltValue="yVW9XmDwTqEnmpSGai0KYg==" spinCount="100000" sqref="E3:O3 T3" name="Range1_3_5_1"/>
    <protectedRange algorithmName="SHA-512" hashValue="ON39YdpmFHfN9f47KpiRvqrKx0V9+erV1CNkpWzYhW/Qyc6aT8rEyCrvauWSYGZK2ia3o7vd3akF07acHAFpOA==" saltValue="yVW9XmDwTqEnmpSGai0KYg==" spinCount="100000" sqref="B8:C8" name="Range1_1_2"/>
    <protectedRange algorithmName="SHA-512" hashValue="ON39YdpmFHfN9f47KpiRvqrKx0V9+erV1CNkpWzYhW/Qyc6aT8rEyCrvauWSYGZK2ia3o7vd3akF07acHAFpOA==" saltValue="yVW9XmDwTqEnmpSGai0KYg==" spinCount="100000" sqref="D8" name="Range1_1_13"/>
    <protectedRange algorithmName="SHA-512" hashValue="ON39YdpmFHfN9f47KpiRvqrKx0V9+erV1CNkpWzYhW/Qyc6aT8rEyCrvauWSYGZK2ia3o7vd3akF07acHAFpOA==" saltValue="yVW9XmDwTqEnmpSGai0KYg==" spinCount="100000" sqref="P8" name="Range1_3_2"/>
    <protectedRange algorithmName="SHA-512" hashValue="ON39YdpmFHfN9f47KpiRvqrKx0V9+erV1CNkpWzYhW/Qyc6aT8rEyCrvauWSYGZK2ia3o7vd3akF07acHAFpOA==" saltValue="yVW9XmDwTqEnmpSGai0KYg==" spinCount="100000" sqref="T8 E8:O8" name="Range1_3_5_1_1"/>
    <protectedRange algorithmName="SHA-512" hashValue="ON39YdpmFHfN9f47KpiRvqrKx0V9+erV1CNkpWzYhW/Qyc6aT8rEyCrvauWSYGZK2ia3o7vd3akF07acHAFpOA==" saltValue="yVW9XmDwTqEnmpSGai0KYg==" spinCount="100000" sqref="B13:C13" name="Range1_29"/>
    <protectedRange algorithmName="SHA-512" hashValue="ON39YdpmFHfN9f47KpiRvqrKx0V9+erV1CNkpWzYhW/Qyc6aT8rEyCrvauWSYGZK2ia3o7vd3akF07acHAFpOA==" saltValue="yVW9XmDwTqEnmpSGai0KYg==" spinCount="100000" sqref="D13" name="Range1_1_20"/>
    <protectedRange algorithmName="SHA-512" hashValue="ON39YdpmFHfN9f47KpiRvqrKx0V9+erV1CNkpWzYhW/Qyc6aT8rEyCrvauWSYGZK2ia3o7vd3akF07acHAFpOA==" saltValue="yVW9XmDwTqEnmpSGai0KYg==" spinCount="100000" sqref="T13 E13:P13" name="Range1_3_5_22"/>
    <protectedRange algorithmName="SHA-512" hashValue="ON39YdpmFHfN9f47KpiRvqrKx0V9+erV1CNkpWzYhW/Qyc6aT8rEyCrvauWSYGZK2ia3o7vd3akF07acHAFpOA==" saltValue="yVW9XmDwTqEnmpSGai0KYg==" spinCount="100000" sqref="B14:D14" name="Range1_15"/>
    <protectedRange algorithmName="SHA-512" hashValue="ON39YdpmFHfN9f47KpiRvqrKx0V9+erV1CNkpWzYhW/Qyc6aT8rEyCrvauWSYGZK2ia3o7vd3akF07acHAFpOA==" saltValue="yVW9XmDwTqEnmpSGai0KYg==" spinCount="100000" sqref="E14:P14 T14" name="Range1_3_5_14"/>
    <protectedRange algorithmName="SHA-512" hashValue="ON39YdpmFHfN9f47KpiRvqrKx0V9+erV1CNkpWzYhW/Qyc6aT8rEyCrvauWSYGZK2ia3o7vd3akF07acHAFpOA==" saltValue="yVW9XmDwTqEnmpSGai0KYg==" spinCount="100000" sqref="B18:C19" name="Range1_12"/>
    <protectedRange algorithmName="SHA-512" hashValue="ON39YdpmFHfN9f47KpiRvqrKx0V9+erV1CNkpWzYhW/Qyc6aT8rEyCrvauWSYGZK2ia3o7vd3akF07acHAFpOA==" saltValue="yVW9XmDwTqEnmpSGai0KYg==" spinCount="100000" sqref="D18:D19" name="Range1_1_3_3"/>
    <protectedRange algorithmName="SHA-512" hashValue="ON39YdpmFHfN9f47KpiRvqrKx0V9+erV1CNkpWzYhW/Qyc6aT8rEyCrvauWSYGZK2ia3o7vd3akF07acHAFpOA==" saltValue="yVW9XmDwTqEnmpSGai0KYg==" spinCount="100000" sqref="E18:P19 T18:T19" name="Range1_3_5_3_1"/>
    <protectedRange algorithmName="SHA-512" hashValue="ON39YdpmFHfN9f47KpiRvqrKx0V9+erV1CNkpWzYhW/Qyc6aT8rEyCrvauWSYGZK2ia3o7vd3akF07acHAFpOA==" saltValue="yVW9XmDwTqEnmpSGai0KYg==" spinCount="100000" sqref="B20:C20" name="Range1_3_1_1"/>
    <protectedRange algorithmName="SHA-512" hashValue="ON39YdpmFHfN9f47KpiRvqrKx0V9+erV1CNkpWzYhW/Qyc6aT8rEyCrvauWSYGZK2ia3o7vd3akF07acHAFpOA==" saltValue="yVW9XmDwTqEnmpSGai0KYg==" spinCount="100000" sqref="D20" name="Range1_1_3_5"/>
    <protectedRange algorithmName="SHA-512" hashValue="ON39YdpmFHfN9f47KpiRvqrKx0V9+erV1CNkpWzYhW/Qyc6aT8rEyCrvauWSYGZK2ia3o7vd3akF07acHAFpOA==" saltValue="yVW9XmDwTqEnmpSGai0KYg==" spinCount="100000" sqref="E20:P20 T20" name="Range1_3_5_3_5"/>
    <protectedRange algorithmName="SHA-512" hashValue="ON39YdpmFHfN9f47KpiRvqrKx0V9+erV1CNkpWzYhW/Qyc6aT8rEyCrvauWSYGZK2ia3o7vd3akF07acHAFpOA==" saltValue="yVW9XmDwTqEnmpSGai0KYg==" spinCount="100000" sqref="B21:C21" name="Range1_9"/>
    <protectedRange algorithmName="SHA-512" hashValue="ON39YdpmFHfN9f47KpiRvqrKx0V9+erV1CNkpWzYhW/Qyc6aT8rEyCrvauWSYGZK2ia3o7vd3akF07acHAFpOA==" saltValue="yVW9XmDwTqEnmpSGai0KYg==" spinCount="100000" sqref="D21" name="Range1_1_4_5"/>
    <protectedRange algorithmName="SHA-512" hashValue="ON39YdpmFHfN9f47KpiRvqrKx0V9+erV1CNkpWzYhW/Qyc6aT8rEyCrvauWSYGZK2ia3o7vd3akF07acHAFpOA==" saltValue="yVW9XmDwTqEnmpSGai0KYg==" spinCount="100000" sqref="T21" name="Range1_3_5_4_5"/>
    <protectedRange algorithmName="SHA-512" hashValue="ON39YdpmFHfN9f47KpiRvqrKx0V9+erV1CNkpWzYhW/Qyc6aT8rEyCrvauWSYGZK2ia3o7vd3akF07acHAFpOA==" saltValue="yVW9XmDwTqEnmpSGai0KYg==" spinCount="100000" sqref="E22:P22 B22:C22" name="Range1_10_1"/>
    <protectedRange algorithmName="SHA-512" hashValue="ON39YdpmFHfN9f47KpiRvqrKx0V9+erV1CNkpWzYhW/Qyc6aT8rEyCrvauWSYGZK2ia3o7vd3akF07acHAFpOA==" saltValue="yVW9XmDwTqEnmpSGai0KYg==" spinCount="100000" sqref="D22" name="Range1_1_14_1"/>
    <protectedRange algorithmName="SHA-512" hashValue="ON39YdpmFHfN9f47KpiRvqrKx0V9+erV1CNkpWzYhW/Qyc6aT8rEyCrvauWSYGZK2ia3o7vd3akF07acHAFpOA==" saltValue="yVW9XmDwTqEnmpSGai0KYg==" spinCount="100000" sqref="T22" name="Range1_3_5_9"/>
    <protectedRange algorithmName="SHA-512" hashValue="ON39YdpmFHfN9f47KpiRvqrKx0V9+erV1CNkpWzYhW/Qyc6aT8rEyCrvauWSYGZK2ia3o7vd3akF07acHAFpOA==" saltValue="yVW9XmDwTqEnmpSGai0KYg==" spinCount="100000" sqref="B23:C23" name="Range1_4"/>
    <protectedRange algorithmName="SHA-512" hashValue="ON39YdpmFHfN9f47KpiRvqrKx0V9+erV1CNkpWzYhW/Qyc6aT8rEyCrvauWSYGZK2ia3o7vd3akF07acHAFpOA==" saltValue="yVW9XmDwTqEnmpSGai0KYg==" spinCount="100000" sqref="D23" name="Range1_1_3"/>
    <protectedRange algorithmName="SHA-512" hashValue="ON39YdpmFHfN9f47KpiRvqrKx0V9+erV1CNkpWzYhW/Qyc6aT8rEyCrvauWSYGZK2ia3o7vd3akF07acHAFpOA==" saltValue="yVW9XmDwTqEnmpSGai0KYg==" spinCount="100000" sqref="T23 E23:P23" name="Range1_3_5_2"/>
    <protectedRange algorithmName="SHA-512" hashValue="ON39YdpmFHfN9f47KpiRvqrKx0V9+erV1CNkpWzYhW/Qyc6aT8rEyCrvauWSYGZK2ia3o7vd3akF07acHAFpOA==" saltValue="yVW9XmDwTqEnmpSGai0KYg==" spinCount="100000" sqref="B24:C24" name="Range1_2_1"/>
    <protectedRange algorithmName="SHA-512" hashValue="ON39YdpmFHfN9f47KpiRvqrKx0V9+erV1CNkpWzYhW/Qyc6aT8rEyCrvauWSYGZK2ia3o7vd3akF07acHAFpOA==" saltValue="yVW9XmDwTqEnmpSGai0KYg==" spinCount="100000" sqref="D24" name="Range1_1_1_1"/>
    <protectedRange algorithmName="SHA-512" hashValue="ON39YdpmFHfN9f47KpiRvqrKx0V9+erV1CNkpWzYhW/Qyc6aT8rEyCrvauWSYGZK2ia3o7vd3akF07acHAFpOA==" saltValue="yVW9XmDwTqEnmpSGai0KYg==" spinCount="100000" sqref="T24" name="Range1_3_5_1_1_1"/>
    <protectedRange algorithmName="SHA-512" hashValue="ON39YdpmFHfN9f47KpiRvqrKx0V9+erV1CNkpWzYhW/Qyc6aT8rEyCrvauWSYGZK2ia3o7vd3akF07acHAFpOA==" saltValue="yVW9XmDwTqEnmpSGai0KYg==" spinCount="100000" sqref="B25:C25" name="Range1_13_2"/>
    <protectedRange algorithmName="SHA-512" hashValue="ON39YdpmFHfN9f47KpiRvqrKx0V9+erV1CNkpWzYhW/Qyc6aT8rEyCrvauWSYGZK2ia3o7vd3akF07acHAFpOA==" saltValue="yVW9XmDwTqEnmpSGai0KYg==" spinCount="100000" sqref="D25" name="Range1_1_4_3"/>
    <protectedRange algorithmName="SHA-512" hashValue="ON39YdpmFHfN9f47KpiRvqrKx0V9+erV1CNkpWzYhW/Qyc6aT8rEyCrvauWSYGZK2ia3o7vd3akF07acHAFpOA==" saltValue="yVW9XmDwTqEnmpSGai0KYg==" spinCount="100000" sqref="E25 G25:O25" name="Range1_33_1_1_2"/>
    <protectedRange algorithmName="SHA-512" hashValue="ON39YdpmFHfN9f47KpiRvqrKx0V9+erV1CNkpWzYhW/Qyc6aT8rEyCrvauWSYGZK2ia3o7vd3akF07acHAFpOA==" saltValue="yVW9XmDwTqEnmpSGai0KYg==" spinCount="100000" sqref="T25" name="Range1_3_5_4_3"/>
    <protectedRange algorithmName="SHA-512" hashValue="ON39YdpmFHfN9f47KpiRvqrKx0V9+erV1CNkpWzYhW/Qyc6aT8rEyCrvauWSYGZK2ia3o7vd3akF07acHAFpOA==" saltValue="yVW9XmDwTqEnmpSGai0KYg==" spinCount="100000" sqref="E26 N26 H26:L26 B26:C26" name="Range1_9_4"/>
    <protectedRange algorithmName="SHA-512" hashValue="ON39YdpmFHfN9f47KpiRvqrKx0V9+erV1CNkpWzYhW/Qyc6aT8rEyCrvauWSYGZK2ia3o7vd3akF07acHAFpOA==" saltValue="yVW9XmDwTqEnmpSGai0KYg==" spinCount="100000" sqref="D26" name="Range1_1_4_3_1"/>
    <protectedRange algorithmName="SHA-512" hashValue="ON39YdpmFHfN9f47KpiRvqrKx0V9+erV1CNkpWzYhW/Qyc6aT8rEyCrvauWSYGZK2ia3o7vd3akF07acHAFpOA==" saltValue="yVW9XmDwTqEnmpSGai0KYg==" spinCount="100000" sqref="G26 O26 M26" name="Range1_33_1_2"/>
    <protectedRange algorithmName="SHA-512" hashValue="ON39YdpmFHfN9f47KpiRvqrKx0V9+erV1CNkpWzYhW/Qyc6aT8rEyCrvauWSYGZK2ia3o7vd3akF07acHAFpOA==" saltValue="yVW9XmDwTqEnmpSGai0KYg==" spinCount="100000" sqref="T26" name="Range1_3_5_4_3_1"/>
    <protectedRange algorithmName="SHA-512" hashValue="ON39YdpmFHfN9f47KpiRvqrKx0V9+erV1CNkpWzYhW/Qyc6aT8rEyCrvauWSYGZK2ia3o7vd3akF07acHAFpOA==" saltValue="yVW9XmDwTqEnmpSGai0KYg==" spinCount="100000" sqref="B27:C27" name="Range1_6"/>
    <protectedRange algorithmName="SHA-512" hashValue="ON39YdpmFHfN9f47KpiRvqrKx0V9+erV1CNkpWzYhW/Qyc6aT8rEyCrvauWSYGZK2ia3o7vd3akF07acHAFpOA==" saltValue="yVW9XmDwTqEnmpSGai0KYg==" spinCount="100000" sqref="D27" name="Range1_1_6_3"/>
    <protectedRange algorithmName="SHA-512" hashValue="ON39YdpmFHfN9f47KpiRvqrKx0V9+erV1CNkpWzYhW/Qyc6aT8rEyCrvauWSYGZK2ia3o7vd3akF07acHAFpOA==" saltValue="yVW9XmDwTqEnmpSGai0KYg==" spinCount="100000" sqref="E27 G27:O27" name="Range1_33_1_1_3"/>
    <protectedRange algorithmName="SHA-512" hashValue="ON39YdpmFHfN9f47KpiRvqrKx0V9+erV1CNkpWzYhW/Qyc6aT8rEyCrvauWSYGZK2ia3o7vd3akF07acHAFpOA==" saltValue="yVW9XmDwTqEnmpSGai0KYg==" spinCount="100000" sqref="T27" name="Range1_3_5_5_3"/>
  </protectedRanges>
  <conditionalFormatting sqref="E18:E19">
    <cfRule type="top10" dxfId="555" priority="63" rank="1"/>
  </conditionalFormatting>
  <conditionalFormatting sqref="E18:P19">
    <cfRule type="cellIs" dxfId="554" priority="61" operator="greaterThanOrEqual">
      <formula>200</formula>
    </cfRule>
  </conditionalFormatting>
  <conditionalFormatting sqref="G18:G19">
    <cfRule type="top10" dxfId="553" priority="62" rank="1"/>
  </conditionalFormatting>
  <conditionalFormatting sqref="I18:I19">
    <cfRule type="top10" dxfId="552" priority="60" rank="1"/>
  </conditionalFormatting>
  <conditionalFormatting sqref="K18:K19">
    <cfRule type="top10" dxfId="551" priority="59" rank="1"/>
  </conditionalFormatting>
  <conditionalFormatting sqref="M18:M19">
    <cfRule type="top10" dxfId="550" priority="58" rank="1"/>
  </conditionalFormatting>
  <conditionalFormatting sqref="O18:O19">
    <cfRule type="top10" dxfId="549" priority="57" rank="1"/>
  </conditionalFormatting>
  <conditionalFormatting sqref="E20">
    <cfRule type="top10" dxfId="548" priority="56" rank="1"/>
  </conditionalFormatting>
  <conditionalFormatting sqref="G20">
    <cfRule type="top10" dxfId="547" priority="55" rank="1"/>
  </conditionalFormatting>
  <conditionalFormatting sqref="E20:P20">
    <cfRule type="cellIs" dxfId="546" priority="54" operator="greaterThanOrEqual">
      <formula>200</formula>
    </cfRule>
  </conditionalFormatting>
  <conditionalFormatting sqref="I20">
    <cfRule type="top10" dxfId="545" priority="53" rank="1"/>
  </conditionalFormatting>
  <conditionalFormatting sqref="K20">
    <cfRule type="top10" dxfId="544" priority="52" rank="1"/>
  </conditionalFormatting>
  <conditionalFormatting sqref="M20">
    <cfRule type="top10" dxfId="543" priority="51" rank="1"/>
  </conditionalFormatting>
  <conditionalFormatting sqref="O20">
    <cfRule type="top10" dxfId="542" priority="50" rank="1"/>
  </conditionalFormatting>
  <conditionalFormatting sqref="E21">
    <cfRule type="top10" dxfId="541" priority="49" rank="1"/>
  </conditionalFormatting>
  <conditionalFormatting sqref="G21">
    <cfRule type="top10" dxfId="540" priority="48" rank="1"/>
  </conditionalFormatting>
  <conditionalFormatting sqref="I21">
    <cfRule type="top10" dxfId="539" priority="47" rank="1"/>
  </conditionalFormatting>
  <conditionalFormatting sqref="K21">
    <cfRule type="top10" dxfId="538" priority="46" rank="1"/>
  </conditionalFormatting>
  <conditionalFormatting sqref="M21">
    <cfRule type="top10" dxfId="537" priority="45" rank="1"/>
  </conditionalFormatting>
  <conditionalFormatting sqref="O21">
    <cfRule type="top10" dxfId="536" priority="44" rank="1"/>
  </conditionalFormatting>
  <conditionalFormatting sqref="E21:P21">
    <cfRule type="cellIs" dxfId="535" priority="43" operator="greaterThanOrEqual">
      <formula>200</formula>
    </cfRule>
  </conditionalFormatting>
  <conditionalFormatting sqref="E22">
    <cfRule type="top10" dxfId="534" priority="42" rank="1"/>
  </conditionalFormatting>
  <conditionalFormatting sqref="G22">
    <cfRule type="top10" dxfId="533" priority="41" rank="1"/>
  </conditionalFormatting>
  <conditionalFormatting sqref="I22">
    <cfRule type="top10" dxfId="532" priority="40" rank="1"/>
  </conditionalFormatting>
  <conditionalFormatting sqref="K22">
    <cfRule type="top10" dxfId="531" priority="39" rank="1"/>
  </conditionalFormatting>
  <conditionalFormatting sqref="M22">
    <cfRule type="top10" dxfId="530" priority="38" rank="1"/>
  </conditionalFormatting>
  <conditionalFormatting sqref="O22">
    <cfRule type="top10" dxfId="529" priority="37" rank="1"/>
  </conditionalFormatting>
  <conditionalFormatting sqref="E22:P22">
    <cfRule type="cellIs" dxfId="528" priority="36" operator="greaterThanOrEqual">
      <formula>200</formula>
    </cfRule>
  </conditionalFormatting>
  <conditionalFormatting sqref="E23">
    <cfRule type="top10" dxfId="527" priority="35" rank="1"/>
  </conditionalFormatting>
  <conditionalFormatting sqref="G23">
    <cfRule type="top10" dxfId="526" priority="34" rank="1"/>
  </conditionalFormatting>
  <conditionalFormatting sqref="E23:P23">
    <cfRule type="cellIs" dxfId="525" priority="33" operator="greaterThanOrEqual">
      <formula>200</formula>
    </cfRule>
  </conditionalFormatting>
  <conditionalFormatting sqref="I23">
    <cfRule type="top10" dxfId="524" priority="32" rank="1"/>
  </conditionalFormatting>
  <conditionalFormatting sqref="K23">
    <cfRule type="top10" dxfId="523" priority="31" rank="1"/>
  </conditionalFormatting>
  <conditionalFormatting sqref="M23">
    <cfRule type="top10" dxfId="522" priority="30" rank="1"/>
  </conditionalFormatting>
  <conditionalFormatting sqref="O23">
    <cfRule type="top10" dxfId="521" priority="29" rank="1"/>
  </conditionalFormatting>
  <conditionalFormatting sqref="E24">
    <cfRule type="top10" dxfId="520" priority="28" rank="1"/>
  </conditionalFormatting>
  <conditionalFormatting sqref="G24">
    <cfRule type="top10" dxfId="519" priority="27" rank="1"/>
  </conditionalFormatting>
  <conditionalFormatting sqref="I24">
    <cfRule type="top10" dxfId="518" priority="26" rank="1"/>
  </conditionalFormatting>
  <conditionalFormatting sqref="K24">
    <cfRule type="top10" dxfId="517" priority="25" rank="1"/>
  </conditionalFormatting>
  <conditionalFormatting sqref="M24">
    <cfRule type="top10" dxfId="516" priority="24" rank="1"/>
  </conditionalFormatting>
  <conditionalFormatting sqref="O24">
    <cfRule type="top10" dxfId="515" priority="23" rank="1"/>
  </conditionalFormatting>
  <conditionalFormatting sqref="E24:P24">
    <cfRule type="cellIs" dxfId="514" priority="22" operator="greaterThanOrEqual">
      <formula>200</formula>
    </cfRule>
  </conditionalFormatting>
  <conditionalFormatting sqref="E25">
    <cfRule type="top10" dxfId="513" priority="21" rank="1"/>
  </conditionalFormatting>
  <conditionalFormatting sqref="G25">
    <cfRule type="top10" dxfId="512" priority="20" rank="1"/>
  </conditionalFormatting>
  <conditionalFormatting sqref="I25">
    <cfRule type="top10" dxfId="511" priority="19" rank="1"/>
  </conditionalFormatting>
  <conditionalFormatting sqref="K25">
    <cfRule type="top10" dxfId="510" priority="18" rank="1"/>
  </conditionalFormatting>
  <conditionalFormatting sqref="M25">
    <cfRule type="top10" dxfId="509" priority="17" rank="1"/>
  </conditionalFormatting>
  <conditionalFormatting sqref="O25">
    <cfRule type="top10" dxfId="508" priority="16" rank="1"/>
  </conditionalFormatting>
  <conditionalFormatting sqref="E25:P25">
    <cfRule type="cellIs" dxfId="507" priority="15" operator="greaterThanOrEqual">
      <formula>200</formula>
    </cfRule>
  </conditionalFormatting>
  <conditionalFormatting sqref="E26">
    <cfRule type="top10" dxfId="506" priority="14" rank="1"/>
  </conditionalFormatting>
  <conditionalFormatting sqref="G26">
    <cfRule type="top10" dxfId="505" priority="13" rank="1"/>
  </conditionalFormatting>
  <conditionalFormatting sqref="I26">
    <cfRule type="top10" dxfId="504" priority="12" rank="1"/>
  </conditionalFormatting>
  <conditionalFormatting sqref="K26">
    <cfRule type="top10" dxfId="503" priority="11" rank="1"/>
  </conditionalFormatting>
  <conditionalFormatting sqref="M26">
    <cfRule type="top10" dxfId="502" priority="10" rank="1"/>
  </conditionalFormatting>
  <conditionalFormatting sqref="O26">
    <cfRule type="top10" dxfId="501" priority="9" rank="1"/>
  </conditionalFormatting>
  <conditionalFormatting sqref="E26:P26">
    <cfRule type="cellIs" dxfId="500" priority="8" operator="greaterThanOrEqual">
      <formula>200</formula>
    </cfRule>
  </conditionalFormatting>
  <conditionalFormatting sqref="E27">
    <cfRule type="top10" dxfId="499" priority="7" rank="1"/>
  </conditionalFormatting>
  <conditionalFormatting sqref="G27">
    <cfRule type="top10" dxfId="498" priority="6" rank="1"/>
  </conditionalFormatting>
  <conditionalFormatting sqref="I27">
    <cfRule type="top10" dxfId="497" priority="5" rank="1"/>
  </conditionalFormatting>
  <conditionalFormatting sqref="K27">
    <cfRule type="top10" dxfId="496" priority="4" rank="1"/>
  </conditionalFormatting>
  <conditionalFormatting sqref="M27">
    <cfRule type="top10" dxfId="495" priority="3" rank="1"/>
  </conditionalFormatting>
  <conditionalFormatting sqref="O27">
    <cfRule type="top10" dxfId="494" priority="2" rank="1"/>
  </conditionalFormatting>
  <conditionalFormatting sqref="E27:P27">
    <cfRule type="cellIs" dxfId="493" priority="1" operator="greaterThanOrEqual">
      <formula>200</formula>
    </cfRule>
  </conditionalFormatting>
  <hyperlinks>
    <hyperlink ref="X1" location="'OLH 2025'!A1" display="Return to Rankings" xr:uid="{5EB83BD4-7A3F-42B5-A6F9-7AA23E3937D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D27 B27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3445-B430-463A-AB59-8ECD5411D683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110</v>
      </c>
      <c r="C2" s="3">
        <v>45763</v>
      </c>
      <c r="D2" s="4" t="s">
        <v>54</v>
      </c>
      <c r="E2" s="5">
        <v>179</v>
      </c>
      <c r="F2" s="17">
        <v>1</v>
      </c>
      <c r="G2" s="5">
        <v>185</v>
      </c>
      <c r="H2" s="17"/>
      <c r="I2" s="5">
        <v>179</v>
      </c>
      <c r="J2" s="17">
        <v>2</v>
      </c>
      <c r="K2" s="5">
        <v>179</v>
      </c>
      <c r="L2" s="17">
        <v>3</v>
      </c>
      <c r="M2" s="5"/>
      <c r="N2" s="17"/>
      <c r="O2" s="5"/>
      <c r="P2" s="17"/>
      <c r="Q2" s="6">
        <v>4</v>
      </c>
      <c r="R2" s="6">
        <v>722</v>
      </c>
      <c r="S2" s="7">
        <v>180.5</v>
      </c>
      <c r="T2" s="31">
        <v>6</v>
      </c>
      <c r="U2" s="8">
        <v>4</v>
      </c>
      <c r="V2" s="9">
        <v>184.5</v>
      </c>
    </row>
    <row r="4" spans="1:24">
      <c r="Q4" s="27">
        <f>SUM(Q2:Q3)</f>
        <v>4</v>
      </c>
      <c r="R4" s="27">
        <f>SUM(R2:R3)</f>
        <v>722</v>
      </c>
      <c r="S4" s="28">
        <f>SUM(R4/Q4)</f>
        <v>180.5</v>
      </c>
      <c r="T4" s="27">
        <f>SUM(T2:T3)</f>
        <v>6</v>
      </c>
      <c r="U4" s="27">
        <f>SUM(U2:U3)</f>
        <v>4</v>
      </c>
      <c r="V4" s="29">
        <f>SUM(S4+U4)</f>
        <v>184.5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4E9CE1D-D973-4778-9687-BE0E6FC9995C}"/>
  </hyperlinks>
  <pageMargins left="0.7" right="0.7" top="0.75" bottom="0.75" header="0.3" footer="0.3"/>
  <pageSetup orientation="portrait" horizontalDpi="300" verticalDpi="300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44D8-047C-428E-A0E0-EDBFE2CC8B01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274</v>
      </c>
      <c r="C2" s="3">
        <v>45934</v>
      </c>
      <c r="D2" s="55" t="s">
        <v>61</v>
      </c>
      <c r="E2" s="5">
        <v>197</v>
      </c>
      <c r="F2" s="17">
        <v>4</v>
      </c>
      <c r="G2" s="5">
        <v>191</v>
      </c>
      <c r="H2" s="17">
        <v>1</v>
      </c>
      <c r="I2" s="5">
        <v>195</v>
      </c>
      <c r="J2" s="17">
        <v>4</v>
      </c>
      <c r="K2" s="5">
        <v>190</v>
      </c>
      <c r="L2" s="17">
        <v>2</v>
      </c>
      <c r="M2" s="5"/>
      <c r="N2" s="17"/>
      <c r="O2" s="5"/>
      <c r="P2" s="17"/>
      <c r="Q2" s="8">
        <v>4</v>
      </c>
      <c r="R2" s="8">
        <v>773</v>
      </c>
      <c r="S2" s="7">
        <v>193.25</v>
      </c>
      <c r="T2" s="31">
        <v>11</v>
      </c>
      <c r="U2" s="8">
        <v>2</v>
      </c>
      <c r="V2" s="7">
        <v>195.25</v>
      </c>
    </row>
    <row r="3" spans="1:24">
      <c r="A3" s="57" t="s">
        <v>12</v>
      </c>
      <c r="B3" s="2" t="s">
        <v>274</v>
      </c>
      <c r="C3" s="3">
        <v>45947</v>
      </c>
      <c r="D3" s="55" t="s">
        <v>61</v>
      </c>
      <c r="E3" s="5">
        <v>190</v>
      </c>
      <c r="F3" s="17">
        <v>1</v>
      </c>
      <c r="G3" s="5">
        <v>192</v>
      </c>
      <c r="H3" s="17">
        <v>2</v>
      </c>
      <c r="I3" s="5">
        <v>188</v>
      </c>
      <c r="J3" s="17">
        <v>1</v>
      </c>
      <c r="K3" s="5">
        <v>193</v>
      </c>
      <c r="L3" s="17">
        <v>3</v>
      </c>
      <c r="M3" s="5"/>
      <c r="N3" s="17"/>
      <c r="O3" s="5"/>
      <c r="P3" s="17"/>
      <c r="Q3" s="8">
        <v>4</v>
      </c>
      <c r="R3" s="8">
        <v>763</v>
      </c>
      <c r="S3" s="7">
        <v>190.75</v>
      </c>
      <c r="T3" s="31">
        <v>7</v>
      </c>
      <c r="U3" s="8">
        <v>2</v>
      </c>
      <c r="V3" s="7">
        <v>192.75</v>
      </c>
    </row>
    <row r="4" spans="1:24">
      <c r="A4" s="57" t="s">
        <v>12</v>
      </c>
      <c r="B4" s="2" t="s">
        <v>274</v>
      </c>
      <c r="C4" s="3">
        <v>45962</v>
      </c>
      <c r="D4" s="55" t="s">
        <v>61</v>
      </c>
      <c r="E4" s="5">
        <v>198</v>
      </c>
      <c r="F4" s="17">
        <v>4</v>
      </c>
      <c r="G4" s="5">
        <v>195</v>
      </c>
      <c r="H4" s="17">
        <v>2</v>
      </c>
      <c r="I4" s="5">
        <v>194</v>
      </c>
      <c r="J4" s="17">
        <v>4</v>
      </c>
      <c r="K4" s="5">
        <v>195</v>
      </c>
      <c r="L4" s="17">
        <v>2</v>
      </c>
      <c r="M4" s="5"/>
      <c r="N4" s="17"/>
      <c r="O4" s="5"/>
      <c r="P4" s="17"/>
      <c r="Q4" s="8">
        <v>4</v>
      </c>
      <c r="R4" s="8">
        <v>782</v>
      </c>
      <c r="S4" s="7">
        <v>195.5</v>
      </c>
      <c r="T4" s="31">
        <v>12</v>
      </c>
      <c r="U4" s="8">
        <v>6</v>
      </c>
      <c r="V4" s="7">
        <v>201.5</v>
      </c>
    </row>
    <row r="6" spans="1:24">
      <c r="Q6" s="27">
        <f>SUM(Q2:Q5)</f>
        <v>12</v>
      </c>
      <c r="R6" s="27">
        <f>SUM(R2:R5)</f>
        <v>2318</v>
      </c>
      <c r="S6" s="28">
        <f>SUM(R6/Q6)</f>
        <v>193.16666666666666</v>
      </c>
      <c r="T6" s="27">
        <f>SUM(T2:T5)</f>
        <v>30</v>
      </c>
      <c r="U6" s="27">
        <f>SUM(U2:U5)</f>
        <v>10</v>
      </c>
      <c r="V6" s="29">
        <f>SUM(S6+U6)</f>
        <v>203.16666666666666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4_2"/>
    <protectedRange algorithmName="SHA-512" hashValue="ON39YdpmFHfN9f47KpiRvqrKx0V9+erV1CNkpWzYhW/Qyc6aT8rEyCrvauWSYGZK2ia3o7vd3akF07acHAFpOA==" saltValue="yVW9XmDwTqEnmpSGai0KYg==" spinCount="100000" sqref="D2" name="Range1_1_7_2"/>
    <protectedRange algorithmName="SHA-512" hashValue="ON39YdpmFHfN9f47KpiRvqrKx0V9+erV1CNkpWzYhW/Qyc6aT8rEyCrvauWSYGZK2ia3o7vd3akF07acHAFpOA==" saltValue="yVW9XmDwTqEnmpSGai0KYg==" spinCount="100000" sqref="T2" name="Range1_3_5_7_2"/>
    <protectedRange algorithmName="SHA-512" hashValue="ON39YdpmFHfN9f47KpiRvqrKx0V9+erV1CNkpWzYhW/Qyc6aT8rEyCrvauWSYGZK2ia3o7vd3akF07acHAFpOA==" saltValue="yVW9XmDwTqEnmpSGai0KYg==" spinCount="100000" sqref="N3 H3:L3 B3:C3 E3" name="Range1_9_4"/>
    <protectedRange algorithmName="SHA-512" hashValue="ON39YdpmFHfN9f47KpiRvqrKx0V9+erV1CNkpWzYhW/Qyc6aT8rEyCrvauWSYGZK2ia3o7vd3akF07acHAFpOA==" saltValue="yVW9XmDwTqEnmpSGai0KYg==" spinCount="100000" sqref="D3" name="Range1_1_4_3"/>
    <protectedRange algorithmName="SHA-512" hashValue="ON39YdpmFHfN9f47KpiRvqrKx0V9+erV1CNkpWzYhW/Qyc6aT8rEyCrvauWSYGZK2ia3o7vd3akF07acHAFpOA==" saltValue="yVW9XmDwTqEnmpSGai0KYg==" spinCount="100000" sqref="T3" name="Range1_3_5_4_3"/>
    <protectedRange algorithmName="SHA-512" hashValue="ON39YdpmFHfN9f47KpiRvqrKx0V9+erV1CNkpWzYhW/Qyc6aT8rEyCrvauWSYGZK2ia3o7vd3akF07acHAFpOA==" saltValue="yVW9XmDwTqEnmpSGai0KYg==" spinCount="100000" sqref="B4:C4" name="Range1_6"/>
    <protectedRange algorithmName="SHA-512" hashValue="ON39YdpmFHfN9f47KpiRvqrKx0V9+erV1CNkpWzYhW/Qyc6aT8rEyCrvauWSYGZK2ia3o7vd3akF07acHAFpOA==" saltValue="yVW9XmDwTqEnmpSGai0KYg==" spinCount="100000" sqref="D4" name="Range1_1_6_3"/>
    <protectedRange algorithmName="SHA-512" hashValue="ON39YdpmFHfN9f47KpiRvqrKx0V9+erV1CNkpWzYhW/Qyc6aT8rEyCrvauWSYGZK2ia3o7vd3akF07acHAFpOA==" saltValue="yVW9XmDwTqEnmpSGai0KYg==" spinCount="100000" sqref="E4 H4:L4 N4" name="Range1_1_2_19_1_1_2"/>
    <protectedRange algorithmName="SHA-512" hashValue="ON39YdpmFHfN9f47KpiRvqrKx0V9+erV1CNkpWzYhW/Qyc6aT8rEyCrvauWSYGZK2ia3o7vd3akF07acHAFpOA==" saltValue="yVW9XmDwTqEnmpSGai0KYg==" spinCount="100000" sqref="T4" name="Range1_3_5_5_3"/>
  </protectedRanges>
  <conditionalFormatting sqref="E2:P2">
    <cfRule type="cellIs" dxfId="492" priority="15" operator="greaterThanOrEqual">
      <formula>200</formula>
    </cfRule>
  </conditionalFormatting>
  <conditionalFormatting sqref="E2">
    <cfRule type="top10" dxfId="491" priority="21" rank="1"/>
  </conditionalFormatting>
  <conditionalFormatting sqref="G2">
    <cfRule type="top10" dxfId="490" priority="20" rank="1"/>
  </conditionalFormatting>
  <conditionalFormatting sqref="I2">
    <cfRule type="top10" dxfId="489" priority="19" rank="1"/>
  </conditionalFormatting>
  <conditionalFormatting sqref="K2">
    <cfRule type="top10" dxfId="488" priority="18" rank="1"/>
  </conditionalFormatting>
  <conditionalFormatting sqref="M2">
    <cfRule type="top10" dxfId="487" priority="17" rank="1"/>
  </conditionalFormatting>
  <conditionalFormatting sqref="O2">
    <cfRule type="top10" dxfId="486" priority="16" rank="1"/>
  </conditionalFormatting>
  <conditionalFormatting sqref="E3">
    <cfRule type="top10" dxfId="485" priority="14" rank="1"/>
  </conditionalFormatting>
  <conditionalFormatting sqref="G3">
    <cfRule type="top10" dxfId="484" priority="13" rank="1"/>
  </conditionalFormatting>
  <conditionalFormatting sqref="I3">
    <cfRule type="top10" dxfId="483" priority="12" rank="1"/>
  </conditionalFormatting>
  <conditionalFormatting sqref="K3">
    <cfRule type="top10" dxfId="482" priority="11" rank="1"/>
  </conditionalFormatting>
  <conditionalFormatting sqref="M3">
    <cfRule type="top10" dxfId="481" priority="10" rank="1"/>
  </conditionalFormatting>
  <conditionalFormatting sqref="O3">
    <cfRule type="top10" dxfId="480" priority="9" rank="1"/>
  </conditionalFormatting>
  <conditionalFormatting sqref="E3:P3">
    <cfRule type="cellIs" dxfId="479" priority="8" operator="greaterThanOrEqual">
      <formula>200</formula>
    </cfRule>
  </conditionalFormatting>
  <conditionalFormatting sqref="E4">
    <cfRule type="top10" dxfId="478" priority="7" rank="1"/>
  </conditionalFormatting>
  <conditionalFormatting sqref="G4">
    <cfRule type="top10" dxfId="477" priority="6" rank="1"/>
  </conditionalFormatting>
  <conditionalFormatting sqref="I4">
    <cfRule type="top10" dxfId="476" priority="5" rank="1"/>
  </conditionalFormatting>
  <conditionalFormatting sqref="K4">
    <cfRule type="top10" dxfId="475" priority="4" rank="1"/>
  </conditionalFormatting>
  <conditionalFormatting sqref="M4">
    <cfRule type="top10" dxfId="474" priority="3" rank="1"/>
  </conditionalFormatting>
  <conditionalFormatting sqref="O4">
    <cfRule type="top10" dxfId="473" priority="2" rank="1"/>
  </conditionalFormatting>
  <conditionalFormatting sqref="E4:P4">
    <cfRule type="cellIs" dxfId="472" priority="1" operator="greaterThanOrEqual">
      <formula>200</formula>
    </cfRule>
  </conditionalFormatting>
  <hyperlinks>
    <hyperlink ref="X1" location="'OLH 2025'!A1" display="Return to Rankings" xr:uid="{904CDEAC-09D3-4C61-AE21-B90B49EBCF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D4 B4</xm:sqref>
        </x14:dataValidation>
      </x14:dataValidations>
    </ext>
  </extLst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9425B-DCF7-483D-9004-69BAFCE77CB1}">
  <dimension ref="A1:X13"/>
  <sheetViews>
    <sheetView workbookViewId="0">
      <selection activeCell="A11" sqref="A11:V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60</v>
      </c>
      <c r="C2" s="3">
        <v>45717</v>
      </c>
      <c r="D2" s="4" t="s">
        <v>61</v>
      </c>
      <c r="E2" s="5">
        <v>192</v>
      </c>
      <c r="F2" s="17">
        <v>5</v>
      </c>
      <c r="G2" s="5">
        <v>193</v>
      </c>
      <c r="H2" s="17">
        <v>3</v>
      </c>
      <c r="I2" s="5">
        <v>192</v>
      </c>
      <c r="J2" s="17">
        <v>2</v>
      </c>
      <c r="K2" s="5">
        <v>188</v>
      </c>
      <c r="L2" s="17">
        <v>3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13</v>
      </c>
      <c r="U2" s="8">
        <v>3</v>
      </c>
      <c r="V2" s="9">
        <v>194.25</v>
      </c>
    </row>
    <row r="3" spans="1:24">
      <c r="A3" s="1" t="s">
        <v>12</v>
      </c>
      <c r="B3" s="2" t="s">
        <v>60</v>
      </c>
      <c r="C3" s="3">
        <v>45752</v>
      </c>
      <c r="D3" s="4" t="s">
        <v>61</v>
      </c>
      <c r="E3" s="5">
        <v>195</v>
      </c>
      <c r="F3" s="17">
        <v>1</v>
      </c>
      <c r="G3" s="5">
        <v>196</v>
      </c>
      <c r="H3" s="17">
        <v>3</v>
      </c>
      <c r="I3" s="5">
        <v>193</v>
      </c>
      <c r="J3" s="17">
        <v>3</v>
      </c>
      <c r="K3" s="5">
        <v>192</v>
      </c>
      <c r="L3" s="17">
        <v>1</v>
      </c>
      <c r="M3" s="5"/>
      <c r="N3" s="17"/>
      <c r="O3" s="5"/>
      <c r="P3" s="17"/>
      <c r="Q3" s="6">
        <v>4</v>
      </c>
      <c r="R3" s="6">
        <v>776</v>
      </c>
      <c r="S3" s="7">
        <v>194</v>
      </c>
      <c r="T3" s="31">
        <v>8</v>
      </c>
      <c r="U3" s="8">
        <v>3</v>
      </c>
      <c r="V3" s="9">
        <v>197</v>
      </c>
    </row>
    <row r="4" spans="1:24">
      <c r="A4" s="1" t="s">
        <v>12</v>
      </c>
      <c r="B4" s="2" t="s">
        <v>60</v>
      </c>
      <c r="C4" s="3">
        <v>45765</v>
      </c>
      <c r="D4" s="4" t="s">
        <v>61</v>
      </c>
      <c r="E4" s="5">
        <v>189</v>
      </c>
      <c r="F4" s="17">
        <v>0</v>
      </c>
      <c r="G4" s="5">
        <v>183</v>
      </c>
      <c r="H4" s="17">
        <v>0</v>
      </c>
      <c r="I4" s="5">
        <v>188</v>
      </c>
      <c r="J4" s="17">
        <v>3</v>
      </c>
      <c r="K4" s="5">
        <v>181</v>
      </c>
      <c r="L4" s="17">
        <v>1</v>
      </c>
      <c r="M4" s="5"/>
      <c r="N4" s="17"/>
      <c r="O4" s="5"/>
      <c r="P4" s="17"/>
      <c r="Q4" s="6">
        <v>4</v>
      </c>
      <c r="R4" s="6">
        <v>741</v>
      </c>
      <c r="S4" s="7">
        <v>185.25</v>
      </c>
      <c r="T4" s="31">
        <v>4</v>
      </c>
      <c r="U4" s="8">
        <v>3</v>
      </c>
      <c r="V4" s="9">
        <v>188.25</v>
      </c>
    </row>
    <row r="5" spans="1:24">
      <c r="A5" s="1" t="s">
        <v>12</v>
      </c>
      <c r="B5" s="2" t="s">
        <v>60</v>
      </c>
      <c r="C5" s="3">
        <v>45780</v>
      </c>
      <c r="D5" s="4" t="s">
        <v>61</v>
      </c>
      <c r="E5" s="5">
        <v>191</v>
      </c>
      <c r="F5" s="17">
        <v>2</v>
      </c>
      <c r="G5" s="5">
        <v>194</v>
      </c>
      <c r="H5" s="17">
        <v>1</v>
      </c>
      <c r="I5" s="5">
        <v>190</v>
      </c>
      <c r="J5" s="17">
        <v>3</v>
      </c>
      <c r="K5" s="5">
        <v>195</v>
      </c>
      <c r="L5" s="17">
        <v>2</v>
      </c>
      <c r="M5" s="5"/>
      <c r="N5" s="17"/>
      <c r="O5" s="5"/>
      <c r="P5" s="17"/>
      <c r="Q5" s="6">
        <v>4</v>
      </c>
      <c r="R5" s="6">
        <v>770</v>
      </c>
      <c r="S5" s="7">
        <v>192.5</v>
      </c>
      <c r="T5" s="31">
        <v>8</v>
      </c>
      <c r="U5" s="8">
        <v>2</v>
      </c>
      <c r="V5" s="9">
        <v>194.5</v>
      </c>
    </row>
    <row r="6" spans="1:24">
      <c r="A6" s="1" t="s">
        <v>12</v>
      </c>
      <c r="B6" s="2" t="s">
        <v>60</v>
      </c>
      <c r="C6" s="3">
        <v>45828</v>
      </c>
      <c r="D6" s="4" t="s">
        <v>61</v>
      </c>
      <c r="E6" s="5">
        <v>197</v>
      </c>
      <c r="F6" s="17">
        <v>0</v>
      </c>
      <c r="G6" s="5">
        <v>194</v>
      </c>
      <c r="H6" s="17">
        <v>1</v>
      </c>
      <c r="I6" s="5">
        <v>189</v>
      </c>
      <c r="J6" s="17">
        <v>0</v>
      </c>
      <c r="K6" s="5">
        <v>187</v>
      </c>
      <c r="L6" s="17">
        <v>1</v>
      </c>
      <c r="M6" s="5"/>
      <c r="N6" s="17"/>
      <c r="O6" s="5"/>
      <c r="P6" s="17"/>
      <c r="Q6" s="6">
        <v>4</v>
      </c>
      <c r="R6" s="6">
        <v>767</v>
      </c>
      <c r="S6" s="7">
        <v>191.75</v>
      </c>
      <c r="T6" s="31">
        <v>2</v>
      </c>
      <c r="U6" s="8">
        <v>3</v>
      </c>
      <c r="V6" s="9">
        <v>194.75</v>
      </c>
    </row>
    <row r="7" spans="1:24">
      <c r="A7" s="1" t="s">
        <v>12</v>
      </c>
      <c r="B7" s="2" t="s">
        <v>60</v>
      </c>
      <c r="C7" s="3">
        <v>45871</v>
      </c>
      <c r="D7" s="4" t="s">
        <v>61</v>
      </c>
      <c r="E7" s="5">
        <v>194</v>
      </c>
      <c r="F7" s="17">
        <v>2</v>
      </c>
      <c r="G7" s="5">
        <v>196</v>
      </c>
      <c r="H7" s="17">
        <v>2</v>
      </c>
      <c r="I7" s="5">
        <v>194</v>
      </c>
      <c r="J7" s="17">
        <v>3</v>
      </c>
      <c r="K7" s="5">
        <v>194</v>
      </c>
      <c r="L7" s="17">
        <v>1</v>
      </c>
      <c r="M7" s="5"/>
      <c r="N7" s="17"/>
      <c r="O7" s="5"/>
      <c r="P7" s="17"/>
      <c r="Q7" s="6">
        <v>4</v>
      </c>
      <c r="R7" s="6">
        <v>778</v>
      </c>
      <c r="S7" s="7">
        <v>194.5</v>
      </c>
      <c r="T7" s="31">
        <v>8</v>
      </c>
      <c r="U7" s="8">
        <v>2</v>
      </c>
      <c r="V7" s="9">
        <v>196.5</v>
      </c>
    </row>
    <row r="8" spans="1:24">
      <c r="A8" s="1" t="s">
        <v>12</v>
      </c>
      <c r="B8" s="2" t="s">
        <v>60</v>
      </c>
      <c r="C8" s="3">
        <v>45892</v>
      </c>
      <c r="D8" s="4" t="s">
        <v>61</v>
      </c>
      <c r="E8" s="5">
        <v>195</v>
      </c>
      <c r="F8" s="17">
        <v>4</v>
      </c>
      <c r="G8" s="5">
        <v>196</v>
      </c>
      <c r="H8" s="17">
        <v>3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391</v>
      </c>
      <c r="S8" s="7">
        <v>195.5</v>
      </c>
      <c r="T8" s="31">
        <v>7</v>
      </c>
      <c r="U8" s="8">
        <v>2</v>
      </c>
      <c r="V8" s="9">
        <v>197.5</v>
      </c>
    </row>
    <row r="9" spans="1:24">
      <c r="A9" s="1" t="s">
        <v>12</v>
      </c>
      <c r="B9" s="2" t="s">
        <v>60</v>
      </c>
      <c r="C9" s="3">
        <v>45906</v>
      </c>
      <c r="D9" s="4" t="s">
        <v>61</v>
      </c>
      <c r="E9" s="5">
        <v>188</v>
      </c>
      <c r="F9" s="17">
        <v>0</v>
      </c>
      <c r="G9" s="5">
        <v>190</v>
      </c>
      <c r="H9" s="17">
        <v>3</v>
      </c>
      <c r="I9" s="5">
        <v>196</v>
      </c>
      <c r="J9" s="17">
        <v>2</v>
      </c>
      <c r="K9" s="5">
        <v>195</v>
      </c>
      <c r="L9" s="17">
        <v>0</v>
      </c>
      <c r="M9" s="5"/>
      <c r="N9" s="17"/>
      <c r="O9" s="5"/>
      <c r="P9" s="17"/>
      <c r="Q9" s="6">
        <v>4</v>
      </c>
      <c r="R9" s="6">
        <v>769</v>
      </c>
      <c r="S9" s="7">
        <v>192.25</v>
      </c>
      <c r="T9" s="31">
        <v>5</v>
      </c>
      <c r="U9" s="8">
        <v>5</v>
      </c>
      <c r="V9" s="9">
        <v>197.25</v>
      </c>
    </row>
    <row r="10" spans="1:24">
      <c r="A10" s="57" t="s">
        <v>12</v>
      </c>
      <c r="B10" s="2" t="s">
        <v>60</v>
      </c>
      <c r="C10" s="3">
        <v>45947</v>
      </c>
      <c r="D10" s="55" t="s">
        <v>61</v>
      </c>
      <c r="E10" s="5">
        <v>196</v>
      </c>
      <c r="F10" s="17">
        <v>4</v>
      </c>
      <c r="G10" s="5">
        <v>189</v>
      </c>
      <c r="H10" s="17">
        <v>1</v>
      </c>
      <c r="I10" s="5">
        <v>187</v>
      </c>
      <c r="J10" s="17">
        <v>1</v>
      </c>
      <c r="K10" s="5">
        <v>182</v>
      </c>
      <c r="L10" s="17">
        <v>1</v>
      </c>
      <c r="M10" s="5"/>
      <c r="N10" s="17"/>
      <c r="O10" s="5"/>
      <c r="P10" s="17"/>
      <c r="Q10" s="8">
        <v>4</v>
      </c>
      <c r="R10" s="8">
        <v>754</v>
      </c>
      <c r="S10" s="7">
        <v>188.5</v>
      </c>
      <c r="T10" s="31">
        <v>7</v>
      </c>
      <c r="U10" s="8">
        <v>2</v>
      </c>
      <c r="V10" s="7">
        <v>190.5</v>
      </c>
    </row>
    <row r="11" spans="1:24">
      <c r="A11" s="57" t="s">
        <v>12</v>
      </c>
      <c r="B11" s="2" t="s">
        <v>60</v>
      </c>
      <c r="C11" s="3">
        <v>45962</v>
      </c>
      <c r="D11" s="55" t="s">
        <v>61</v>
      </c>
      <c r="E11" s="5">
        <v>190</v>
      </c>
      <c r="F11" s="17">
        <v>1</v>
      </c>
      <c r="G11" s="5">
        <v>193</v>
      </c>
      <c r="H11" s="17">
        <v>1</v>
      </c>
      <c r="I11" s="5">
        <v>192</v>
      </c>
      <c r="J11" s="17">
        <v>0</v>
      </c>
      <c r="K11" s="5">
        <v>192</v>
      </c>
      <c r="L11" s="17">
        <v>0</v>
      </c>
      <c r="M11" s="5"/>
      <c r="N11" s="17"/>
      <c r="O11" s="5"/>
      <c r="P11" s="17"/>
      <c r="Q11" s="8">
        <v>4</v>
      </c>
      <c r="R11" s="8">
        <v>767</v>
      </c>
      <c r="S11" s="7">
        <v>191.75</v>
      </c>
      <c r="T11" s="31">
        <v>2</v>
      </c>
      <c r="U11" s="8">
        <v>2</v>
      </c>
      <c r="V11" s="7">
        <v>193.75</v>
      </c>
    </row>
    <row r="13" spans="1:24">
      <c r="Q13" s="27">
        <f>SUM(Q2:Q12)</f>
        <v>38</v>
      </c>
      <c r="R13" s="27">
        <f>SUM(R2:R12)</f>
        <v>7278</v>
      </c>
      <c r="S13" s="28">
        <f>SUM(R13/Q13)</f>
        <v>191.52631578947367</v>
      </c>
      <c r="T13" s="27">
        <f>SUM(T2:T12)</f>
        <v>64</v>
      </c>
      <c r="U13" s="27">
        <f>SUM(U2:U12)</f>
        <v>27</v>
      </c>
      <c r="V13" s="29">
        <f>SUM(S13+U13)</f>
        <v>218.52631578947367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:P2 T2" name="Range1_3_5_1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:P3 T3" name="Range1_3_5_3"/>
    <protectedRange algorithmName="SHA-512" hashValue="ON39YdpmFHfN9f47KpiRvqrKx0V9+erV1CNkpWzYhW/Qyc6aT8rEyCrvauWSYGZK2ia3o7vd3akF07acHAFpOA==" saltValue="yVW9XmDwTqEnmpSGai0KYg==" spinCount="100000" sqref="B7:D7" name="Range1_15"/>
    <protectedRange algorithmName="SHA-512" hashValue="ON39YdpmFHfN9f47KpiRvqrKx0V9+erV1CNkpWzYhW/Qyc6aT8rEyCrvauWSYGZK2ia3o7vd3akF07acHAFpOA==" saltValue="yVW9XmDwTqEnmpSGai0KYg==" spinCount="100000" sqref="E7:P7 T7" name="Range1_3_5_14"/>
    <protectedRange algorithmName="SHA-512" hashValue="ON39YdpmFHfN9f47KpiRvqrKx0V9+erV1CNkpWzYhW/Qyc6aT8rEyCrvauWSYGZK2ia3o7vd3akF07acHAFpOA==" saltValue="yVW9XmDwTqEnmpSGai0KYg==" spinCount="100000" sqref="B9:C9" name="Range1_12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T9 E9:P9" name="Range1_3_5_3_1"/>
    <protectedRange algorithmName="SHA-512" hashValue="ON39YdpmFHfN9f47KpiRvqrKx0V9+erV1CNkpWzYhW/Qyc6aT8rEyCrvauWSYGZK2ia3o7vd3akF07acHAFpOA==" saltValue="yVW9XmDwTqEnmpSGai0KYg==" spinCount="100000" sqref="H10:L10 B10:C10 E10 N10" name="Range1_9_4"/>
    <protectedRange algorithmName="SHA-512" hashValue="ON39YdpmFHfN9f47KpiRvqrKx0V9+erV1CNkpWzYhW/Qyc6aT8rEyCrvauWSYGZK2ia3o7vd3akF07acHAFpOA==" saltValue="yVW9XmDwTqEnmpSGai0KYg==" spinCount="100000" sqref="D10" name="Range1_1_4_3"/>
    <protectedRange algorithmName="SHA-512" hashValue="ON39YdpmFHfN9f47KpiRvqrKx0V9+erV1CNkpWzYhW/Qyc6aT8rEyCrvauWSYGZK2ia3o7vd3akF07acHAFpOA==" saltValue="yVW9XmDwTqEnmpSGai0KYg==" spinCount="100000" sqref="O10 G10 M10" name="Range1_33_1_2"/>
    <protectedRange algorithmName="SHA-512" hashValue="ON39YdpmFHfN9f47KpiRvqrKx0V9+erV1CNkpWzYhW/Qyc6aT8rEyCrvauWSYGZK2ia3o7vd3akF07acHAFpOA==" saltValue="yVW9XmDwTqEnmpSGai0KYg==" spinCount="100000" sqref="T10" name="Range1_3_5_4_3"/>
    <protectedRange algorithmName="SHA-512" hashValue="ON39YdpmFHfN9f47KpiRvqrKx0V9+erV1CNkpWzYhW/Qyc6aT8rEyCrvauWSYGZK2ia3o7vd3akF07acHAFpOA==" saltValue="yVW9XmDwTqEnmpSGai0KYg==" spinCount="100000" sqref="E11 N11 H11:L11 B11:C11" name="Range1_6_1"/>
    <protectedRange algorithmName="SHA-512" hashValue="ON39YdpmFHfN9f47KpiRvqrKx0V9+erV1CNkpWzYhW/Qyc6aT8rEyCrvauWSYGZK2ia3o7vd3akF07acHAFpOA==" saltValue="yVW9XmDwTqEnmpSGai0KYg==" spinCount="100000" sqref="D11" name="Range1_1_6_3"/>
    <protectedRange algorithmName="SHA-512" hashValue="ON39YdpmFHfN9f47KpiRvqrKx0V9+erV1CNkpWzYhW/Qyc6aT8rEyCrvauWSYGZK2ia3o7vd3akF07acHAFpOA==" saltValue="yVW9XmDwTqEnmpSGai0KYg==" spinCount="100000" sqref="G11 M11 O11" name="Range1_33_1_1_3"/>
    <protectedRange algorithmName="SHA-512" hashValue="ON39YdpmFHfN9f47KpiRvqrKx0V9+erV1CNkpWzYhW/Qyc6aT8rEyCrvauWSYGZK2ia3o7vd3akF07acHAFpOA==" saltValue="yVW9XmDwTqEnmpSGai0KYg==" spinCount="100000" sqref="T11" name="Range1_3_5_5_3"/>
  </protectedRanges>
  <conditionalFormatting sqref="E9">
    <cfRule type="top10" dxfId="471" priority="21" rank="1"/>
  </conditionalFormatting>
  <conditionalFormatting sqref="E9:P9">
    <cfRule type="cellIs" dxfId="470" priority="19" operator="greaterThanOrEqual">
      <formula>200</formula>
    </cfRule>
  </conditionalFormatting>
  <conditionalFormatting sqref="G9">
    <cfRule type="top10" dxfId="469" priority="20" rank="1"/>
  </conditionalFormatting>
  <conditionalFormatting sqref="I9">
    <cfRule type="top10" dxfId="468" priority="18" rank="1"/>
  </conditionalFormatting>
  <conditionalFormatting sqref="K9">
    <cfRule type="top10" dxfId="467" priority="17" rank="1"/>
  </conditionalFormatting>
  <conditionalFormatting sqref="M9">
    <cfRule type="top10" dxfId="466" priority="16" rank="1"/>
  </conditionalFormatting>
  <conditionalFormatting sqref="O9">
    <cfRule type="top10" dxfId="465" priority="15" rank="1"/>
  </conditionalFormatting>
  <conditionalFormatting sqref="E10">
    <cfRule type="top10" dxfId="464" priority="14" rank="1"/>
  </conditionalFormatting>
  <conditionalFormatting sqref="G10">
    <cfRule type="top10" dxfId="463" priority="13" rank="1"/>
  </conditionalFormatting>
  <conditionalFormatting sqref="I10">
    <cfRule type="top10" dxfId="462" priority="12" rank="1"/>
  </conditionalFormatting>
  <conditionalFormatting sqref="K10">
    <cfRule type="top10" dxfId="461" priority="11" rank="1"/>
  </conditionalFormatting>
  <conditionalFormatting sqref="M10">
    <cfRule type="top10" dxfId="460" priority="10" rank="1"/>
  </conditionalFormatting>
  <conditionalFormatting sqref="O10">
    <cfRule type="top10" dxfId="459" priority="9" rank="1"/>
  </conditionalFormatting>
  <conditionalFormatting sqref="E10:P10">
    <cfRule type="cellIs" dxfId="458" priority="8" operator="greaterThanOrEqual">
      <formula>200</formula>
    </cfRule>
  </conditionalFormatting>
  <conditionalFormatting sqref="E11">
    <cfRule type="top10" dxfId="457" priority="7" rank="1"/>
  </conditionalFormatting>
  <conditionalFormatting sqref="G11">
    <cfRule type="top10" dxfId="456" priority="6" rank="1"/>
  </conditionalFormatting>
  <conditionalFormatting sqref="I11">
    <cfRule type="top10" dxfId="455" priority="5" rank="1"/>
  </conditionalFormatting>
  <conditionalFormatting sqref="K11">
    <cfRule type="top10" dxfId="454" priority="4" rank="1"/>
  </conditionalFormatting>
  <conditionalFormatting sqref="M11">
    <cfRule type="top10" dxfId="453" priority="3" rank="1"/>
  </conditionalFormatting>
  <conditionalFormatting sqref="O11">
    <cfRule type="top10" dxfId="452" priority="2" rank="1"/>
  </conditionalFormatting>
  <conditionalFormatting sqref="E11:P11">
    <cfRule type="cellIs" dxfId="451" priority="1" operator="greaterThanOrEqual">
      <formula>200</formula>
    </cfRule>
  </conditionalFormatting>
  <hyperlinks>
    <hyperlink ref="X1" location="'OLH 2025'!A1" display="Return to Rankings" xr:uid="{1A8F4BBC-94ED-4D55-82ED-BCE4CFAA1B2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D11 B11</xm:sqref>
        </x14:dataValidation>
      </x14:dataValidations>
    </ext>
  </extLst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4E470-C454-4E87-8224-72D07AEDDA8D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8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80</v>
      </c>
      <c r="C2" s="3">
        <v>45738</v>
      </c>
      <c r="D2" s="4" t="s">
        <v>75</v>
      </c>
      <c r="E2" s="5">
        <v>189</v>
      </c>
      <c r="F2" s="17"/>
      <c r="G2" s="5">
        <v>194</v>
      </c>
      <c r="H2" s="17"/>
      <c r="I2" s="5">
        <v>190.001</v>
      </c>
      <c r="J2" s="17">
        <v>2</v>
      </c>
      <c r="K2" s="5">
        <v>191</v>
      </c>
      <c r="L2" s="17">
        <v>1</v>
      </c>
      <c r="M2" s="5"/>
      <c r="N2" s="17"/>
      <c r="O2" s="5"/>
      <c r="P2" s="17"/>
      <c r="Q2" s="6">
        <v>4</v>
      </c>
      <c r="R2" s="6">
        <v>764.00099999999998</v>
      </c>
      <c r="S2" s="7">
        <v>191.00024999999999</v>
      </c>
      <c r="T2" s="31">
        <v>3</v>
      </c>
      <c r="U2" s="8">
        <v>9</v>
      </c>
      <c r="V2" s="9">
        <v>200.00024999999999</v>
      </c>
    </row>
    <row r="3" spans="1:24" ht="15" customHeight="1">
      <c r="A3" s="1" t="s">
        <v>12</v>
      </c>
      <c r="B3" s="2" t="s">
        <v>80</v>
      </c>
      <c r="C3" s="3">
        <v>45893</v>
      </c>
      <c r="D3" s="4" t="s">
        <v>75</v>
      </c>
      <c r="E3" s="5">
        <v>191</v>
      </c>
      <c r="F3" s="17">
        <v>2</v>
      </c>
      <c r="G3" s="5">
        <v>195</v>
      </c>
      <c r="H3" s="17">
        <v>1</v>
      </c>
      <c r="I3" s="5">
        <v>195</v>
      </c>
      <c r="J3" s="17">
        <v>2</v>
      </c>
      <c r="K3" s="5">
        <v>186</v>
      </c>
      <c r="L3" s="17">
        <v>2</v>
      </c>
      <c r="M3" s="5"/>
      <c r="N3" s="17"/>
      <c r="O3" s="5"/>
      <c r="P3" s="17"/>
      <c r="Q3" s="6">
        <v>4</v>
      </c>
      <c r="R3" s="6">
        <v>767</v>
      </c>
      <c r="S3" s="7">
        <v>191.75</v>
      </c>
      <c r="T3" s="31">
        <v>7</v>
      </c>
      <c r="U3" s="8">
        <v>5</v>
      </c>
      <c r="V3" s="9">
        <v>196.75</v>
      </c>
    </row>
    <row r="4" spans="1:24">
      <c r="A4" s="57" t="s">
        <v>12</v>
      </c>
      <c r="B4" s="2" t="s">
        <v>80</v>
      </c>
      <c r="C4" s="3">
        <v>45956</v>
      </c>
      <c r="D4" s="55" t="s">
        <v>75</v>
      </c>
      <c r="E4" s="5">
        <v>198</v>
      </c>
      <c r="F4" s="17">
        <v>3</v>
      </c>
      <c r="G4" s="5">
        <v>195</v>
      </c>
      <c r="H4" s="17">
        <v>3</v>
      </c>
      <c r="I4" s="5">
        <v>199</v>
      </c>
      <c r="J4" s="17">
        <v>2</v>
      </c>
      <c r="K4" s="5">
        <v>195</v>
      </c>
      <c r="L4" s="17">
        <v>1</v>
      </c>
      <c r="M4" s="5"/>
      <c r="N4" s="17"/>
      <c r="O4" s="5"/>
      <c r="P4" s="17"/>
      <c r="Q4" s="8">
        <v>4</v>
      </c>
      <c r="R4" s="8">
        <v>787</v>
      </c>
      <c r="S4" s="7">
        <v>196.75</v>
      </c>
      <c r="T4" s="31">
        <v>9</v>
      </c>
      <c r="U4" s="8">
        <v>6</v>
      </c>
      <c r="V4" s="7">
        <v>202.75</v>
      </c>
    </row>
    <row r="6" spans="1:24">
      <c r="Q6" s="27">
        <f>SUM(Q2:Q5)</f>
        <v>12</v>
      </c>
      <c r="R6" s="27">
        <f>SUM(R2:R5)</f>
        <v>2318.0010000000002</v>
      </c>
      <c r="S6" s="28">
        <f>SUM(R6/Q6)</f>
        <v>193.16675000000001</v>
      </c>
      <c r="T6" s="27">
        <f>SUM(T2:T5)</f>
        <v>19</v>
      </c>
      <c r="U6" s="27">
        <f>SUM(U2:U5)</f>
        <v>20</v>
      </c>
      <c r="V6" s="29">
        <f>SUM(S6+U6)</f>
        <v>213.16675000000001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H4:P4 E4:F4 B4:C4" name="Range1_17_1"/>
    <protectedRange algorithmName="SHA-512" hashValue="ON39YdpmFHfN9f47KpiRvqrKx0V9+erV1CNkpWzYhW/Qyc6aT8rEyCrvauWSYGZK2ia3o7vd3akF07acHAFpOA==" saltValue="yVW9XmDwTqEnmpSGai0KYg==" spinCount="100000" sqref="D4" name="Range1_1_12_2"/>
    <protectedRange algorithmName="SHA-512" hashValue="ON39YdpmFHfN9f47KpiRvqrKx0V9+erV1CNkpWzYhW/Qyc6aT8rEyCrvauWSYGZK2ia3o7vd3akF07acHAFpOA==" saltValue="yVW9XmDwTqEnmpSGai0KYg==" spinCount="100000" sqref="T4" name="Range1_3_5_8_3"/>
  </protectedRanges>
  <conditionalFormatting sqref="E4">
    <cfRule type="top10" dxfId="450" priority="7" rank="1"/>
  </conditionalFormatting>
  <conditionalFormatting sqref="G4">
    <cfRule type="top10" dxfId="449" priority="6" rank="1"/>
  </conditionalFormatting>
  <conditionalFormatting sqref="I4">
    <cfRule type="top10" dxfId="448" priority="5" rank="1"/>
  </conditionalFormatting>
  <conditionalFormatting sqref="K4">
    <cfRule type="top10" dxfId="447" priority="4" rank="1"/>
  </conditionalFormatting>
  <conditionalFormatting sqref="M4">
    <cfRule type="top10" dxfId="446" priority="3" rank="1"/>
  </conditionalFormatting>
  <conditionalFormatting sqref="O4">
    <cfRule type="top10" dxfId="445" priority="2" rank="1"/>
  </conditionalFormatting>
  <conditionalFormatting sqref="E4:O4">
    <cfRule type="cellIs" dxfId="444" priority="1" operator="greaterThanOrEqual">
      <formula>193</formula>
    </cfRule>
  </conditionalFormatting>
  <hyperlinks>
    <hyperlink ref="X1" location="'OLH 2025'!A1" display="Return to Rankings" xr:uid="{32535038-02A6-4533-8E04-8EE0E20EE82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D4 B4</xm:sqref>
        </x14:dataValidation>
      </x14:dataValidations>
    </ext>
  </extLst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3312-686E-4A4B-89D6-E7C3BF48791D}">
  <dimension ref="A1:X7"/>
  <sheetViews>
    <sheetView workbookViewId="0">
      <selection activeCell="Q8" sqref="Q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0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170</v>
      </c>
      <c r="C2" s="3">
        <v>45794</v>
      </c>
      <c r="D2" s="37" t="s">
        <v>160</v>
      </c>
      <c r="E2" s="38">
        <v>190</v>
      </c>
      <c r="F2" s="39">
        <v>1</v>
      </c>
      <c r="G2" s="38">
        <v>186</v>
      </c>
      <c r="H2" s="39">
        <v>2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376</v>
      </c>
      <c r="S2" s="41">
        <v>188</v>
      </c>
      <c r="T2" s="18">
        <v>3</v>
      </c>
      <c r="U2" s="42">
        <v>2</v>
      </c>
      <c r="V2" s="43">
        <v>190</v>
      </c>
    </row>
    <row r="3" spans="1:24" ht="15" customHeight="1">
      <c r="A3" s="1" t="s">
        <v>12</v>
      </c>
      <c r="B3" s="2" t="s">
        <v>170</v>
      </c>
      <c r="C3" s="3">
        <v>45850</v>
      </c>
      <c r="D3" s="4" t="s">
        <v>207</v>
      </c>
      <c r="E3" s="5">
        <v>197</v>
      </c>
      <c r="F3" s="17">
        <v>2</v>
      </c>
      <c r="G3" s="5">
        <v>199</v>
      </c>
      <c r="H3" s="17">
        <v>5</v>
      </c>
      <c r="I3" s="5">
        <v>199</v>
      </c>
      <c r="J3" s="17">
        <v>2</v>
      </c>
      <c r="K3" s="5"/>
      <c r="L3" s="17"/>
      <c r="M3" s="5"/>
      <c r="N3" s="17"/>
      <c r="O3" s="5"/>
      <c r="P3" s="17"/>
      <c r="Q3" s="6">
        <v>3</v>
      </c>
      <c r="R3" s="6">
        <v>595</v>
      </c>
      <c r="S3" s="7">
        <v>198.33333333333334</v>
      </c>
      <c r="T3" s="31">
        <v>9</v>
      </c>
      <c r="U3" s="8">
        <v>9</v>
      </c>
      <c r="V3" s="9">
        <v>207.33333333333334</v>
      </c>
    </row>
    <row r="4" spans="1:24">
      <c r="A4" s="1" t="s">
        <v>12</v>
      </c>
      <c r="B4" s="2" t="s">
        <v>170</v>
      </c>
      <c r="C4" s="3">
        <v>45871</v>
      </c>
      <c r="D4" s="3" t="s">
        <v>220</v>
      </c>
      <c r="E4" s="5">
        <v>198</v>
      </c>
      <c r="F4" s="17">
        <v>6</v>
      </c>
      <c r="G4" s="5">
        <v>198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396</v>
      </c>
      <c r="S4" s="7">
        <v>198</v>
      </c>
      <c r="T4" s="31">
        <v>9</v>
      </c>
      <c r="U4" s="8">
        <v>3</v>
      </c>
      <c r="V4" s="9">
        <v>201</v>
      </c>
    </row>
    <row r="5" spans="1:24">
      <c r="A5" s="1" t="s">
        <v>12</v>
      </c>
      <c r="B5" s="2" t="s">
        <v>170</v>
      </c>
      <c r="C5" s="3">
        <v>45885</v>
      </c>
      <c r="D5" s="4" t="s">
        <v>207</v>
      </c>
      <c r="E5" s="5">
        <v>198</v>
      </c>
      <c r="F5" s="17">
        <v>0</v>
      </c>
      <c r="G5" s="5">
        <v>196</v>
      </c>
      <c r="H5" s="17">
        <v>2</v>
      </c>
      <c r="I5" s="5">
        <v>194</v>
      </c>
      <c r="J5" s="17">
        <v>1</v>
      </c>
      <c r="K5" s="46">
        <v>200</v>
      </c>
      <c r="L5" s="17">
        <v>2</v>
      </c>
      <c r="M5" s="5">
        <v>196</v>
      </c>
      <c r="N5" s="17">
        <v>3</v>
      </c>
      <c r="O5" s="5">
        <v>197</v>
      </c>
      <c r="P5" s="17">
        <v>3</v>
      </c>
      <c r="Q5" s="6">
        <v>6</v>
      </c>
      <c r="R5" s="6">
        <v>1181</v>
      </c>
      <c r="S5" s="7">
        <v>196.83333333333334</v>
      </c>
      <c r="T5" s="31">
        <v>11</v>
      </c>
      <c r="U5" s="8">
        <v>18</v>
      </c>
      <c r="V5" s="9">
        <v>214.83333333333334</v>
      </c>
    </row>
    <row r="7" spans="1:24">
      <c r="Q7" s="27">
        <f>SUM(Q2:Q6)</f>
        <v>13</v>
      </c>
      <c r="R7" s="27">
        <f>SUM(R2:R6)</f>
        <v>2548</v>
      </c>
      <c r="S7" s="28">
        <f>SUM(R7/Q7)</f>
        <v>196</v>
      </c>
      <c r="T7" s="27">
        <f>SUM(T2:T6)</f>
        <v>32</v>
      </c>
      <c r="U7" s="27">
        <f>SUM(U2:U6)</f>
        <v>32</v>
      </c>
      <c r="V7" s="29">
        <f>SUM(S7+U7)</f>
        <v>228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</protectedRanges>
  <hyperlinks>
    <hyperlink ref="X1" location="'OLH 2025'!A1" display="Return to Rankings" xr:uid="{E07D39BC-97F5-47F6-A0A9-7886F79B8CB8}"/>
  </hyperlinks>
  <pageMargins left="0.7" right="0.7" top="0.75" bottom="0.75" header="0.3" footer="0.3"/>
  <pageSetup orientation="portrait" horizontalDpi="300" verticalDpi="300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D294-9441-414C-BCAD-8EA7F4FA550F}">
  <dimension ref="A1:X5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183</v>
      </c>
      <c r="C2" s="3">
        <v>45801</v>
      </c>
      <c r="D2" s="4" t="s">
        <v>185</v>
      </c>
      <c r="E2" s="5">
        <v>182</v>
      </c>
      <c r="F2" s="17">
        <v>0</v>
      </c>
      <c r="G2" s="5">
        <v>183</v>
      </c>
      <c r="H2" s="17">
        <v>1</v>
      </c>
      <c r="I2" s="5">
        <v>185</v>
      </c>
      <c r="J2" s="17">
        <v>1</v>
      </c>
      <c r="K2" s="5">
        <v>184</v>
      </c>
      <c r="L2" s="17">
        <v>1</v>
      </c>
      <c r="M2" s="5"/>
      <c r="N2" s="17"/>
      <c r="O2" s="5"/>
      <c r="P2" s="17"/>
      <c r="Q2" s="6">
        <v>4</v>
      </c>
      <c r="R2" s="6">
        <v>734</v>
      </c>
      <c r="S2" s="7">
        <v>183.5</v>
      </c>
      <c r="T2" s="31">
        <v>3</v>
      </c>
      <c r="U2" s="8">
        <v>2</v>
      </c>
      <c r="V2" s="9">
        <v>185.5</v>
      </c>
    </row>
    <row r="3" spans="1:24" ht="15" customHeight="1">
      <c r="A3" s="1" t="s">
        <v>12</v>
      </c>
      <c r="B3" s="2" t="s">
        <v>183</v>
      </c>
      <c r="C3" s="3">
        <v>45808</v>
      </c>
      <c r="D3" s="4" t="s">
        <v>186</v>
      </c>
      <c r="E3" s="5">
        <v>189</v>
      </c>
      <c r="F3" s="17">
        <v>0</v>
      </c>
      <c r="G3" s="5">
        <v>195</v>
      </c>
      <c r="H3" s="17">
        <v>2</v>
      </c>
      <c r="I3" s="5">
        <v>191</v>
      </c>
      <c r="J3" s="17">
        <v>0</v>
      </c>
      <c r="K3" s="5">
        <v>195</v>
      </c>
      <c r="L3" s="17">
        <v>0</v>
      </c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2</v>
      </c>
      <c r="U3" s="8">
        <v>3</v>
      </c>
      <c r="V3" s="9">
        <v>195.5</v>
      </c>
    </row>
    <row r="5" spans="1:24">
      <c r="Q5" s="27">
        <f>SUM(Q2:Q4)</f>
        <v>8</v>
      </c>
      <c r="R5" s="27">
        <f>SUM(R2:R4)</f>
        <v>1504</v>
      </c>
      <c r="S5" s="28">
        <f>SUM(R5/Q5)</f>
        <v>188</v>
      </c>
      <c r="T5" s="27">
        <f>SUM(T2:T4)</f>
        <v>5</v>
      </c>
      <c r="U5" s="27">
        <f>SUM(U2:U4)</f>
        <v>5</v>
      </c>
      <c r="V5" s="29">
        <f>SUM(S5+U5)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0_1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 E2:P2" name="Range1_3_5_8"/>
    <protectedRange algorithmName="SHA-512" hashValue="ON39YdpmFHfN9f47KpiRvqrKx0V9+erV1CNkpWzYhW/Qyc6aT8rEyCrvauWSYGZK2ia3o7vd3akF07acHAFpOA==" saltValue="yVW9XmDwTqEnmpSGai0KYg==" spinCount="100000" sqref="B3:C3" name="Range1_10_1_1"/>
    <protectedRange algorithmName="SHA-512" hashValue="ON39YdpmFHfN9f47KpiRvqrKx0V9+erV1CNkpWzYhW/Qyc6aT8rEyCrvauWSYGZK2ia3o7vd3akF07acHAFpOA==" saltValue="yVW9XmDwTqEnmpSGai0KYg==" spinCount="100000" sqref="D3" name="Range1_1_8_1"/>
    <protectedRange algorithmName="SHA-512" hashValue="ON39YdpmFHfN9f47KpiRvqrKx0V9+erV1CNkpWzYhW/Qyc6aT8rEyCrvauWSYGZK2ia3o7vd3akF07acHAFpOA==" saltValue="yVW9XmDwTqEnmpSGai0KYg==" spinCount="100000" sqref="T3 E3:P3" name="Range1_3_5_8_1"/>
  </protectedRanges>
  <hyperlinks>
    <hyperlink ref="X1" location="'OLH 2025'!A1" display="Return to Rankings" xr:uid="{9FA0AFCD-A8A9-428F-ADB1-B2CA67FFF956}"/>
  </hyperlinks>
  <pageMargins left="0.7" right="0.7" top="0.75" bottom="0.75" header="0.3" footer="0.3"/>
  <pageSetup orientation="portrait" horizontalDpi="300" verticalDpi="300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2E2E1-A2B8-4855-9DF7-D5A0CF42193E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249</v>
      </c>
      <c r="C2" s="3">
        <v>45897</v>
      </c>
      <c r="D2" s="4" t="s">
        <v>246</v>
      </c>
      <c r="E2" s="5">
        <v>198</v>
      </c>
      <c r="F2" s="17">
        <v>4</v>
      </c>
      <c r="G2" s="5">
        <v>198</v>
      </c>
      <c r="H2" s="17">
        <v>2</v>
      </c>
      <c r="I2" s="5">
        <v>197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593</v>
      </c>
      <c r="S2" s="7">
        <v>197.66666666666666</v>
      </c>
      <c r="T2" s="31">
        <v>7</v>
      </c>
      <c r="U2" s="8">
        <v>7</v>
      </c>
      <c r="V2" s="9">
        <v>204.66666666666666</v>
      </c>
    </row>
    <row r="3" spans="1:24">
      <c r="A3" s="1" t="s">
        <v>12</v>
      </c>
      <c r="B3" s="2" t="s">
        <v>249</v>
      </c>
      <c r="C3" s="3">
        <v>45899</v>
      </c>
      <c r="D3" s="4" t="s">
        <v>246</v>
      </c>
      <c r="E3" s="5">
        <v>197</v>
      </c>
      <c r="F3" s="17">
        <v>3</v>
      </c>
      <c r="G3" s="5">
        <v>196</v>
      </c>
      <c r="H3" s="17">
        <v>0</v>
      </c>
      <c r="I3" s="5">
        <v>199</v>
      </c>
      <c r="J3" s="17">
        <v>4</v>
      </c>
      <c r="K3" s="5">
        <v>200.001</v>
      </c>
      <c r="L3" s="17">
        <v>8</v>
      </c>
      <c r="M3" s="5">
        <v>198</v>
      </c>
      <c r="N3" s="17">
        <v>3</v>
      </c>
      <c r="O3" s="5">
        <v>197</v>
      </c>
      <c r="P3" s="17">
        <v>5</v>
      </c>
      <c r="Q3" s="6">
        <v>6</v>
      </c>
      <c r="R3" s="6">
        <v>1187.001</v>
      </c>
      <c r="S3" s="7">
        <v>197.83349999999999</v>
      </c>
      <c r="T3" s="31">
        <v>23</v>
      </c>
      <c r="U3" s="8">
        <v>8</v>
      </c>
      <c r="V3" s="9">
        <v>205.83349999999999</v>
      </c>
    </row>
    <row r="5" spans="1:24">
      <c r="Q5" s="27">
        <f>SUM(Q2:Q4)</f>
        <v>9</v>
      </c>
      <c r="R5" s="27">
        <f>SUM(R2:R4)</f>
        <v>1780.001</v>
      </c>
      <c r="S5" s="28">
        <f>SUM(R5/Q5)</f>
        <v>197.7778888888889</v>
      </c>
      <c r="T5" s="27">
        <f>SUM(T2:T4)</f>
        <v>30</v>
      </c>
      <c r="U5" s="27">
        <f>SUM(U2:U4)</f>
        <v>15</v>
      </c>
      <c r="V5" s="29">
        <f>SUM(S5+U5)</f>
        <v>212.7778888888889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_3"/>
    <protectedRange algorithmName="SHA-512" hashValue="ON39YdpmFHfN9f47KpiRvqrKx0V9+erV1CNkpWzYhW/Qyc6aT8rEyCrvauWSYGZK2ia3o7vd3akF07acHAFpOA==" saltValue="yVW9XmDwTqEnmpSGai0KYg==" spinCount="100000" sqref="E3:P3 T3" name="Range1_3_5_3_1"/>
  </protectedRanges>
  <conditionalFormatting sqref="E3">
    <cfRule type="top10" dxfId="443" priority="7" rank="1"/>
  </conditionalFormatting>
  <conditionalFormatting sqref="E3:P3">
    <cfRule type="cellIs" dxfId="442" priority="5" operator="greaterThanOrEqual">
      <formula>200</formula>
    </cfRule>
  </conditionalFormatting>
  <conditionalFormatting sqref="G3">
    <cfRule type="top10" dxfId="441" priority="6" rank="1"/>
  </conditionalFormatting>
  <conditionalFormatting sqref="I3">
    <cfRule type="top10" dxfId="440" priority="4" rank="1"/>
  </conditionalFormatting>
  <conditionalFormatting sqref="K3">
    <cfRule type="top10" dxfId="439" priority="3" rank="1"/>
  </conditionalFormatting>
  <conditionalFormatting sqref="M3">
    <cfRule type="top10" dxfId="438" priority="2" rank="1"/>
  </conditionalFormatting>
  <conditionalFormatting sqref="O3">
    <cfRule type="top10" dxfId="437" priority="1" rank="1"/>
  </conditionalFormatting>
  <hyperlinks>
    <hyperlink ref="X1" location="'OLH 2025'!A1" display="Return to Rankings" xr:uid="{B01BED02-0BED-47C2-A3D9-229099F7A609}"/>
  </hyperlinks>
  <pageMargins left="0.7" right="0.7" top="0.75" bottom="0.75" header="0.3" footer="0.3"/>
  <pageSetup orientation="portrait" horizontalDpi="300" verticalDpi="300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78FF8-DCD8-4A87-ACC8-4F9258C5A763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217</v>
      </c>
      <c r="C2" s="3">
        <v>45857</v>
      </c>
      <c r="D2" s="4" t="s">
        <v>73</v>
      </c>
      <c r="E2" s="5">
        <v>186</v>
      </c>
      <c r="F2" s="17">
        <v>3</v>
      </c>
      <c r="G2" s="5">
        <v>187</v>
      </c>
      <c r="H2" s="17">
        <v>2</v>
      </c>
      <c r="I2" s="5">
        <v>190</v>
      </c>
      <c r="J2" s="17">
        <v>0</v>
      </c>
      <c r="K2" s="5">
        <v>192</v>
      </c>
      <c r="L2" s="17">
        <v>1</v>
      </c>
      <c r="M2" s="5">
        <v>189</v>
      </c>
      <c r="N2" s="17">
        <v>1</v>
      </c>
      <c r="O2" s="5">
        <v>186</v>
      </c>
      <c r="P2" s="17">
        <v>3</v>
      </c>
      <c r="Q2" s="6">
        <v>6</v>
      </c>
      <c r="R2" s="6">
        <v>1130</v>
      </c>
      <c r="S2" s="7">
        <v>188.33333333333334</v>
      </c>
      <c r="T2" s="31">
        <v>10</v>
      </c>
      <c r="U2" s="8">
        <v>4</v>
      </c>
      <c r="V2" s="9">
        <v>192.33333333333334</v>
      </c>
    </row>
    <row r="3" spans="1:24">
      <c r="A3" s="1" t="s">
        <v>12</v>
      </c>
      <c r="B3" s="2" t="s">
        <v>217</v>
      </c>
      <c r="C3" s="3">
        <v>45864</v>
      </c>
      <c r="D3" s="4" t="s">
        <v>73</v>
      </c>
      <c r="E3" s="5">
        <v>189</v>
      </c>
      <c r="F3" s="17">
        <v>0</v>
      </c>
      <c r="G3" s="5">
        <v>189</v>
      </c>
      <c r="H3" s="17">
        <v>1</v>
      </c>
      <c r="I3" s="5">
        <v>189</v>
      </c>
      <c r="J3" s="17">
        <v>0</v>
      </c>
      <c r="K3" s="5">
        <v>193</v>
      </c>
      <c r="L3" s="17">
        <v>5</v>
      </c>
      <c r="M3" s="5"/>
      <c r="N3" s="17"/>
      <c r="O3" s="5"/>
      <c r="P3" s="17"/>
      <c r="Q3" s="6">
        <v>4</v>
      </c>
      <c r="R3" s="6">
        <v>760</v>
      </c>
      <c r="S3" s="7">
        <v>190</v>
      </c>
      <c r="T3" s="31">
        <v>6</v>
      </c>
      <c r="U3" s="8">
        <v>2</v>
      </c>
      <c r="V3" s="9">
        <v>192</v>
      </c>
    </row>
    <row r="4" spans="1:24">
      <c r="A4" s="1" t="s">
        <v>12</v>
      </c>
      <c r="B4" s="2" t="s">
        <v>217</v>
      </c>
      <c r="C4" s="3">
        <v>45885</v>
      </c>
      <c r="D4" s="4" t="s">
        <v>73</v>
      </c>
      <c r="E4" s="5">
        <v>197</v>
      </c>
      <c r="F4" s="17">
        <v>4</v>
      </c>
      <c r="G4" s="5">
        <v>197</v>
      </c>
      <c r="H4" s="17">
        <v>4</v>
      </c>
      <c r="I4" s="5">
        <v>185</v>
      </c>
      <c r="J4" s="17">
        <v>0</v>
      </c>
      <c r="K4" s="5">
        <v>195.001</v>
      </c>
      <c r="L4" s="17">
        <v>5</v>
      </c>
      <c r="M4" s="5"/>
      <c r="N4" s="17"/>
      <c r="O4" s="5"/>
      <c r="P4" s="17"/>
      <c r="Q4" s="6">
        <v>4</v>
      </c>
      <c r="R4" s="6">
        <v>774</v>
      </c>
      <c r="S4" s="7">
        <v>193.5</v>
      </c>
      <c r="T4" s="31">
        <v>13</v>
      </c>
      <c r="U4" s="8">
        <v>7</v>
      </c>
      <c r="V4" s="9">
        <v>200.5</v>
      </c>
    </row>
    <row r="5" spans="1:24">
      <c r="A5" s="57" t="s">
        <v>264</v>
      </c>
      <c r="B5" s="2" t="s">
        <v>217</v>
      </c>
      <c r="C5" s="3">
        <v>45938</v>
      </c>
      <c r="D5" s="55" t="s">
        <v>108</v>
      </c>
      <c r="E5" s="5">
        <v>192</v>
      </c>
      <c r="F5" s="17">
        <v>2</v>
      </c>
      <c r="G5" s="5">
        <v>197</v>
      </c>
      <c r="H5" s="17">
        <v>2</v>
      </c>
      <c r="I5" s="5">
        <v>193.001</v>
      </c>
      <c r="J5" s="17">
        <v>3</v>
      </c>
      <c r="K5" s="5"/>
      <c r="L5" s="17"/>
      <c r="M5" s="5"/>
      <c r="N5" s="17"/>
      <c r="O5" s="5"/>
      <c r="P5" s="17"/>
      <c r="Q5" s="8">
        <v>3</v>
      </c>
      <c r="R5" s="8">
        <v>582.00099999999998</v>
      </c>
      <c r="S5" s="7">
        <v>194.00033333333332</v>
      </c>
      <c r="T5" s="31">
        <v>7</v>
      </c>
      <c r="U5" s="8">
        <v>6</v>
      </c>
      <c r="V5" s="7">
        <v>203.00024999999999</v>
      </c>
    </row>
    <row r="6" spans="1:24">
      <c r="A6" s="57" t="s">
        <v>12</v>
      </c>
      <c r="B6" s="2" t="s">
        <v>217</v>
      </c>
      <c r="C6" s="3">
        <v>45948</v>
      </c>
      <c r="D6" s="55" t="s">
        <v>73</v>
      </c>
      <c r="E6" s="49">
        <v>193</v>
      </c>
      <c r="F6" s="48">
        <v>1</v>
      </c>
      <c r="G6" s="49">
        <v>186</v>
      </c>
      <c r="H6" s="48">
        <v>0</v>
      </c>
      <c r="I6" s="49">
        <v>192</v>
      </c>
      <c r="J6" s="48">
        <v>2</v>
      </c>
      <c r="K6" s="48">
        <v>191</v>
      </c>
      <c r="L6" s="48">
        <v>1</v>
      </c>
      <c r="M6" s="5"/>
      <c r="N6" s="17"/>
      <c r="O6" s="5"/>
      <c r="P6" s="17"/>
      <c r="Q6" s="8">
        <v>4</v>
      </c>
      <c r="R6" s="8">
        <v>762</v>
      </c>
      <c r="S6" s="7">
        <v>190.5</v>
      </c>
      <c r="T6" s="31">
        <v>4</v>
      </c>
      <c r="U6" s="8">
        <v>2</v>
      </c>
      <c r="V6" s="7">
        <v>192.5</v>
      </c>
    </row>
    <row r="8" spans="1:24">
      <c r="Q8" s="27">
        <f>SUM(Q2:Q7)</f>
        <v>21</v>
      </c>
      <c r="R8" s="27">
        <f>SUM(R2:R7)</f>
        <v>4008.0010000000002</v>
      </c>
      <c r="S8" s="28">
        <f>SUM(R8/Q8)</f>
        <v>190.85719047619048</v>
      </c>
      <c r="T8" s="27">
        <f>SUM(T2:T7)</f>
        <v>40</v>
      </c>
      <c r="U8" s="27">
        <f>SUM(U2:U7)</f>
        <v>21</v>
      </c>
      <c r="V8" s="29">
        <f>SUM(S8+U8)</f>
        <v>211.85719047619048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20"/>
    <protectedRange algorithmName="SHA-512" hashValue="ON39YdpmFHfN9f47KpiRvqrKx0V9+erV1CNkpWzYhW/Qyc6aT8rEyCrvauWSYGZK2ia3o7vd3akF07acHAFpOA==" saltValue="yVW9XmDwTqEnmpSGai0KYg==" spinCount="100000" sqref="T2 E2:P2" name="Range1_3_5_22"/>
    <protectedRange algorithmName="SHA-512" hashValue="ON39YdpmFHfN9f47KpiRvqrKx0V9+erV1CNkpWzYhW/Qyc6aT8rEyCrvauWSYGZK2ia3o7vd3akF07acHAFpOA==" saltValue="yVW9XmDwTqEnmpSGai0KYg==" spinCount="100000" sqref="B5:C5" name="Range1_12_1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T5 E5:P5" name="Range1_3_5_3_2"/>
    <protectedRange algorithmName="SHA-512" hashValue="ON39YdpmFHfN9f47KpiRvqrKx0V9+erV1CNkpWzYhW/Qyc6aT8rEyCrvauWSYGZK2ia3o7vd3akF07acHAFpOA==" saltValue="yVW9XmDwTqEnmpSGai0KYg==" spinCount="100000" sqref="B6:C6 E6:P6" name="Range1_10_4"/>
    <protectedRange algorithmName="SHA-512" hashValue="ON39YdpmFHfN9f47KpiRvqrKx0V9+erV1CNkpWzYhW/Qyc6aT8rEyCrvauWSYGZK2ia3o7vd3akF07acHAFpOA==" saltValue="yVW9XmDwTqEnmpSGai0KYg==" spinCount="100000" sqref="D6" name="Range1_1_6_3"/>
    <protectedRange algorithmName="SHA-512" hashValue="ON39YdpmFHfN9f47KpiRvqrKx0V9+erV1CNkpWzYhW/Qyc6aT8rEyCrvauWSYGZK2ia3o7vd3akF07acHAFpOA==" saltValue="yVW9XmDwTqEnmpSGai0KYg==" spinCount="100000" sqref="T6" name="Range1_3_5_5_3"/>
  </protectedRanges>
  <conditionalFormatting sqref="E5">
    <cfRule type="top10" dxfId="436" priority="14" rank="1"/>
  </conditionalFormatting>
  <conditionalFormatting sqref="G5">
    <cfRule type="top10" dxfId="435" priority="13" rank="1"/>
  </conditionalFormatting>
  <conditionalFormatting sqref="E5:P5">
    <cfRule type="cellIs" dxfId="434" priority="12" operator="greaterThanOrEqual">
      <formula>200</formula>
    </cfRule>
  </conditionalFormatting>
  <conditionalFormatting sqref="I5">
    <cfRule type="top10" dxfId="433" priority="11" rank="1"/>
  </conditionalFormatting>
  <conditionalFormatting sqref="K5">
    <cfRule type="top10" dxfId="432" priority="10" rank="1"/>
  </conditionalFormatting>
  <conditionalFormatting sqref="M5">
    <cfRule type="top10" dxfId="431" priority="9" rank="1"/>
  </conditionalFormatting>
  <conditionalFormatting sqref="O5">
    <cfRule type="top10" dxfId="430" priority="8" rank="1"/>
  </conditionalFormatting>
  <conditionalFormatting sqref="E6">
    <cfRule type="top10" dxfId="429" priority="7" rank="1"/>
  </conditionalFormatting>
  <conditionalFormatting sqref="G6">
    <cfRule type="top10" dxfId="428" priority="6" rank="1"/>
  </conditionalFormatting>
  <conditionalFormatting sqref="I6">
    <cfRule type="top10" dxfId="427" priority="5" rank="1"/>
  </conditionalFormatting>
  <conditionalFormatting sqref="K6">
    <cfRule type="top10" dxfId="426" priority="4" rank="1"/>
  </conditionalFormatting>
  <conditionalFormatting sqref="M6">
    <cfRule type="top10" dxfId="425" priority="3" rank="1"/>
  </conditionalFormatting>
  <conditionalFormatting sqref="O6">
    <cfRule type="top10" dxfId="424" priority="2" rank="1"/>
  </conditionalFormatting>
  <conditionalFormatting sqref="E6:P6">
    <cfRule type="cellIs" dxfId="423" priority="1" operator="greaterThanOrEqual">
      <formula>200</formula>
    </cfRule>
  </conditionalFormatting>
  <hyperlinks>
    <hyperlink ref="X1" location="'OLH 2025'!A1" display="Return to Rankings" xr:uid="{61D25348-27BF-4054-9FF5-3AAFD7601366}"/>
  </hyperlinks>
  <pageMargins left="0.7" right="0.7" top="0.75" bottom="0.75" header="0.3" footer="0.3"/>
  <pageSetup orientation="portrait" horizontalDpi="300" verticalDpi="300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6EE03-D002-494E-8717-C6C53625A5D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206</v>
      </c>
      <c r="C2" s="3">
        <v>45836</v>
      </c>
      <c r="D2" s="4" t="s">
        <v>135</v>
      </c>
      <c r="E2" s="5">
        <v>193</v>
      </c>
      <c r="F2" s="17">
        <v>2</v>
      </c>
      <c r="G2" s="5">
        <v>194</v>
      </c>
      <c r="H2" s="17">
        <v>2</v>
      </c>
      <c r="I2" s="5">
        <v>196</v>
      </c>
      <c r="J2" s="17">
        <v>1</v>
      </c>
      <c r="K2" s="5">
        <v>198</v>
      </c>
      <c r="L2" s="17">
        <v>1</v>
      </c>
      <c r="M2" s="5"/>
      <c r="N2" s="17"/>
      <c r="O2" s="5"/>
      <c r="P2" s="17"/>
      <c r="Q2" s="6">
        <v>4</v>
      </c>
      <c r="R2" s="6">
        <v>781</v>
      </c>
      <c r="S2" s="7">
        <v>195.25</v>
      </c>
      <c r="T2" s="31">
        <v>6</v>
      </c>
      <c r="U2" s="8">
        <v>2</v>
      </c>
      <c r="V2" s="9">
        <v>197.25</v>
      </c>
    </row>
    <row r="4" spans="1:24">
      <c r="Q4" s="27">
        <f>SUM(Q2:Q3)</f>
        <v>4</v>
      </c>
      <c r="R4" s="27">
        <f>SUM(R2:R3)</f>
        <v>781</v>
      </c>
      <c r="S4" s="28">
        <f>SUM(R4/Q4)</f>
        <v>195.25</v>
      </c>
      <c r="T4" s="27">
        <f>SUM(T2:T3)</f>
        <v>6</v>
      </c>
      <c r="U4" s="27">
        <f>SUM(U2:U3)</f>
        <v>2</v>
      </c>
      <c r="V4" s="29">
        <f>SUM(S4+U4)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OLH 2025'!A1" display="Return to Rankings" xr:uid="{843C2F28-5B4E-4833-8F26-9BC5B9E3B9D0}"/>
  </hyperlinks>
  <pageMargins left="0.7" right="0.7" top="0.75" bottom="0.75" header="0.3" footer="0.3"/>
  <pageSetup orientation="portrait" horizontalDpi="300" verticalDpi="300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08CD3-223A-472F-9593-433AE5101A90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193</v>
      </c>
      <c r="C2" s="3">
        <v>45822</v>
      </c>
      <c r="D2" s="4" t="s">
        <v>30</v>
      </c>
      <c r="E2" s="5">
        <v>197</v>
      </c>
      <c r="F2" s="17">
        <v>1</v>
      </c>
      <c r="G2" s="5">
        <v>197</v>
      </c>
      <c r="H2" s="17">
        <v>3</v>
      </c>
      <c r="I2" s="5">
        <v>197</v>
      </c>
      <c r="J2" s="17">
        <v>2</v>
      </c>
      <c r="K2" s="5">
        <v>196</v>
      </c>
      <c r="L2" s="17">
        <v>3</v>
      </c>
      <c r="M2" s="5"/>
      <c r="N2" s="17"/>
      <c r="O2" s="5"/>
      <c r="P2" s="17"/>
      <c r="Q2" s="6">
        <v>4</v>
      </c>
      <c r="R2" s="6">
        <v>787</v>
      </c>
      <c r="S2" s="7">
        <v>196.75</v>
      </c>
      <c r="T2" s="18">
        <v>9</v>
      </c>
      <c r="U2" s="8">
        <v>7</v>
      </c>
      <c r="V2" s="9">
        <v>203.75</v>
      </c>
    </row>
    <row r="3" spans="1:24">
      <c r="A3" s="1" t="s">
        <v>12</v>
      </c>
      <c r="B3" s="2" t="s">
        <v>193</v>
      </c>
      <c r="C3" s="3">
        <v>45850</v>
      </c>
      <c r="D3" s="4" t="s">
        <v>30</v>
      </c>
      <c r="E3" s="5">
        <v>196</v>
      </c>
      <c r="F3" s="17">
        <v>2</v>
      </c>
      <c r="G3" s="5">
        <v>193</v>
      </c>
      <c r="H3" s="17">
        <v>1</v>
      </c>
      <c r="I3" s="5">
        <v>195</v>
      </c>
      <c r="J3" s="17">
        <v>1</v>
      </c>
      <c r="K3" s="5">
        <v>197</v>
      </c>
      <c r="L3" s="17">
        <v>4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18">
        <v>8</v>
      </c>
      <c r="U3" s="8">
        <v>2</v>
      </c>
      <c r="V3" s="9">
        <v>195</v>
      </c>
    </row>
    <row r="4" spans="1:24">
      <c r="A4" s="1" t="s">
        <v>12</v>
      </c>
      <c r="B4" s="2" t="s">
        <v>193</v>
      </c>
      <c r="C4" s="3">
        <v>45913</v>
      </c>
      <c r="D4" s="4" t="s">
        <v>30</v>
      </c>
      <c r="E4" s="5">
        <v>195</v>
      </c>
      <c r="F4" s="17">
        <v>5</v>
      </c>
      <c r="G4" s="5">
        <v>193</v>
      </c>
      <c r="H4" s="17">
        <v>2</v>
      </c>
      <c r="I4" s="5">
        <v>195</v>
      </c>
      <c r="J4" s="17">
        <v>3</v>
      </c>
      <c r="K4" s="5">
        <v>195</v>
      </c>
      <c r="L4" s="17">
        <v>1</v>
      </c>
      <c r="M4" s="5"/>
      <c r="N4" s="17"/>
      <c r="O4" s="5"/>
      <c r="P4" s="17"/>
      <c r="Q4" s="6">
        <v>4</v>
      </c>
      <c r="R4" s="6">
        <v>778</v>
      </c>
      <c r="S4" s="7">
        <v>194.5</v>
      </c>
      <c r="T4" s="31">
        <v>11</v>
      </c>
      <c r="U4" s="8">
        <v>4</v>
      </c>
      <c r="V4" s="9">
        <v>198.5</v>
      </c>
    </row>
    <row r="5" spans="1:24">
      <c r="A5" s="57" t="s">
        <v>12</v>
      </c>
      <c r="B5" s="2" t="s">
        <v>193</v>
      </c>
      <c r="C5" s="3">
        <v>45948</v>
      </c>
      <c r="D5" s="55" t="s">
        <v>30</v>
      </c>
      <c r="E5" s="5">
        <v>193</v>
      </c>
      <c r="F5" s="17">
        <v>2</v>
      </c>
      <c r="G5" s="5">
        <v>190</v>
      </c>
      <c r="H5" s="17">
        <v>1</v>
      </c>
      <c r="I5" s="5">
        <v>196</v>
      </c>
      <c r="J5" s="17">
        <v>3</v>
      </c>
      <c r="K5" s="5">
        <v>188</v>
      </c>
      <c r="L5" s="17">
        <v>1</v>
      </c>
      <c r="M5" s="5"/>
      <c r="N5" s="17"/>
      <c r="O5" s="5"/>
      <c r="P5" s="17"/>
      <c r="Q5" s="8">
        <v>4</v>
      </c>
      <c r="R5" s="8">
        <v>767</v>
      </c>
      <c r="S5" s="7">
        <v>191.75</v>
      </c>
      <c r="T5" s="31">
        <v>7</v>
      </c>
      <c r="U5" s="8">
        <v>2</v>
      </c>
      <c r="V5" s="7">
        <v>193.75</v>
      </c>
    </row>
    <row r="7" spans="1:24">
      <c r="Q7" s="27">
        <f>SUM(Q2:Q6)</f>
        <v>16</v>
      </c>
      <c r="R7" s="27">
        <f>SUM(R2:R6)</f>
        <v>3113</v>
      </c>
      <c r="S7" s="28">
        <f>SUM(R7/Q7)</f>
        <v>194.5625</v>
      </c>
      <c r="T7" s="27">
        <f>SUM(T2:T6)</f>
        <v>35</v>
      </c>
      <c r="U7" s="27">
        <f>SUM(U2:U6)</f>
        <v>15</v>
      </c>
      <c r="V7" s="29">
        <f>SUM(S7+U7)</f>
        <v>209.5625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_1"/>
    <protectedRange algorithmName="SHA-512" hashValue="ON39YdpmFHfN9f47KpiRvqrKx0V9+erV1CNkpWzYhW/Qyc6aT8rEyCrvauWSYGZK2ia3o7vd3akF07acHAFpOA==" saltValue="yVW9XmDwTqEnmpSGai0KYg==" spinCount="100000" sqref="B4:C4" name="Range1_18"/>
    <protectedRange algorithmName="SHA-512" hashValue="ON39YdpmFHfN9f47KpiRvqrKx0V9+erV1CNkpWzYhW/Qyc6aT8rEyCrvauWSYGZK2ia3o7vd3akF07acHAFpOA==" saltValue="yVW9XmDwTqEnmpSGai0KYg==" spinCount="100000" sqref="D4" name="Range1_1_12"/>
    <protectedRange algorithmName="SHA-512" hashValue="ON39YdpmFHfN9f47KpiRvqrKx0V9+erV1CNkpWzYhW/Qyc6aT8rEyCrvauWSYGZK2ia3o7vd3akF07acHAFpOA==" saltValue="yVW9XmDwTqEnmpSGai0KYg==" spinCount="100000" sqref="E4:P4 T4" name="Range1_3_5_7"/>
    <protectedRange algorithmName="SHA-512" hashValue="ON39YdpmFHfN9f47KpiRvqrKx0V9+erV1CNkpWzYhW/Qyc6aT8rEyCrvauWSYGZK2ia3o7vd3akF07acHAFpOA==" saltValue="yVW9XmDwTqEnmpSGai0KYg==" spinCount="100000" sqref="H5:P5 E5:F5 B5:C5" name="Range1_12_3"/>
    <protectedRange algorithmName="SHA-512" hashValue="ON39YdpmFHfN9f47KpiRvqrKx0V9+erV1CNkpWzYhW/Qyc6aT8rEyCrvauWSYGZK2ia3o7vd3akF07acHAFpOA==" saltValue="yVW9XmDwTqEnmpSGai0KYg==" spinCount="100000" sqref="D5" name="Range1_1_7_4"/>
    <protectedRange algorithmName="SHA-512" hashValue="ON39YdpmFHfN9f47KpiRvqrKx0V9+erV1CNkpWzYhW/Qyc6aT8rEyCrvauWSYGZK2ia3o7vd3akF07acHAFpOA==" saltValue="yVW9XmDwTqEnmpSGai0KYg==" spinCount="100000" sqref="T5" name="Range1_3_5_6_3"/>
  </protectedRanges>
  <conditionalFormatting sqref="E4">
    <cfRule type="top10" dxfId="422" priority="14" rank="1"/>
  </conditionalFormatting>
  <conditionalFormatting sqref="G4">
    <cfRule type="top10" dxfId="421" priority="13" rank="1"/>
  </conditionalFormatting>
  <conditionalFormatting sqref="E4:P4">
    <cfRule type="cellIs" dxfId="420" priority="12" operator="greaterThanOrEqual">
      <formula>200</formula>
    </cfRule>
  </conditionalFormatting>
  <conditionalFormatting sqref="I4">
    <cfRule type="top10" dxfId="419" priority="11" rank="1"/>
  </conditionalFormatting>
  <conditionalFormatting sqref="K4">
    <cfRule type="top10" dxfId="418" priority="10" rank="1"/>
  </conditionalFormatting>
  <conditionalFormatting sqref="M4">
    <cfRule type="top10" dxfId="417" priority="9" rank="1"/>
  </conditionalFormatting>
  <conditionalFormatting sqref="O4">
    <cfRule type="top10" dxfId="416" priority="8" rank="1"/>
  </conditionalFormatting>
  <conditionalFormatting sqref="E5">
    <cfRule type="top10" dxfId="415" priority="7" rank="1"/>
  </conditionalFormatting>
  <conditionalFormatting sqref="G5">
    <cfRule type="top10" dxfId="414" priority="6" rank="1"/>
  </conditionalFormatting>
  <conditionalFormatting sqref="I5">
    <cfRule type="top10" dxfId="413" priority="5" rank="1"/>
  </conditionalFormatting>
  <conditionalFormatting sqref="K5">
    <cfRule type="top10" dxfId="412" priority="4" rank="1"/>
  </conditionalFormatting>
  <conditionalFormatting sqref="M5">
    <cfRule type="top10" dxfId="411" priority="3" rank="1"/>
  </conditionalFormatting>
  <conditionalFormatting sqref="O5">
    <cfRule type="top10" dxfId="410" priority="2" rank="1"/>
  </conditionalFormatting>
  <conditionalFormatting sqref="E5:O5">
    <cfRule type="cellIs" dxfId="409" priority="1" operator="greaterThanOrEqual">
      <formula>193</formula>
    </cfRule>
  </conditionalFormatting>
  <hyperlinks>
    <hyperlink ref="X1" location="'OLH 2025'!A1" display="Return to Rankings" xr:uid="{2A39E10A-E1BC-4C4A-9228-2584687F3EFE}"/>
  </hyperlinks>
  <pageMargins left="0.7" right="0.7" top="0.75" bottom="0.75" header="0.3" footer="0.3"/>
  <pageSetup orientation="portrait" horizontalDpi="300" verticalDpi="300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1FFAF-D424-42A8-88D2-1E11B748994E}">
  <dimension ref="A1:X6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156</v>
      </c>
      <c r="C2" s="3">
        <v>45783</v>
      </c>
      <c r="D2" s="4" t="s">
        <v>158</v>
      </c>
      <c r="E2" s="5">
        <v>173</v>
      </c>
      <c r="F2" s="17">
        <v>0</v>
      </c>
      <c r="G2" s="5">
        <v>182</v>
      </c>
      <c r="H2" s="17">
        <v>1</v>
      </c>
      <c r="I2" s="5">
        <v>191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546</v>
      </c>
      <c r="S2" s="7">
        <v>182</v>
      </c>
      <c r="T2" s="31">
        <v>2</v>
      </c>
      <c r="U2" s="8">
        <v>2</v>
      </c>
      <c r="V2" s="9">
        <v>184</v>
      </c>
    </row>
    <row r="3" spans="1:24">
      <c r="A3" s="1" t="s">
        <v>12</v>
      </c>
      <c r="B3" s="2" t="s">
        <v>156</v>
      </c>
      <c r="C3" s="3">
        <v>45902</v>
      </c>
      <c r="D3" s="4" t="s">
        <v>246</v>
      </c>
      <c r="E3" s="5">
        <v>192</v>
      </c>
      <c r="F3" s="17">
        <v>1</v>
      </c>
      <c r="G3" s="5">
        <v>194</v>
      </c>
      <c r="H3" s="17">
        <v>0</v>
      </c>
      <c r="I3" s="5">
        <v>197</v>
      </c>
      <c r="J3" s="17">
        <v>2</v>
      </c>
      <c r="K3" s="5"/>
      <c r="L3" s="17"/>
      <c r="M3" s="5"/>
      <c r="N3" s="17"/>
      <c r="O3" s="5"/>
      <c r="P3" s="17"/>
      <c r="Q3" s="6">
        <v>3</v>
      </c>
      <c r="R3" s="6">
        <v>583</v>
      </c>
      <c r="S3" s="7">
        <v>194.33333333333334</v>
      </c>
      <c r="T3" s="31">
        <v>3</v>
      </c>
      <c r="U3" s="8">
        <v>2</v>
      </c>
      <c r="V3" s="9">
        <v>196.33333333333334</v>
      </c>
    </row>
    <row r="4" spans="1:24">
      <c r="A4" s="57" t="s">
        <v>12</v>
      </c>
      <c r="B4" s="2" t="s">
        <v>156</v>
      </c>
      <c r="C4" s="3">
        <v>45916</v>
      </c>
      <c r="D4" s="55" t="s">
        <v>246</v>
      </c>
      <c r="E4" s="5">
        <v>197</v>
      </c>
      <c r="F4" s="17">
        <v>7</v>
      </c>
      <c r="G4" s="5">
        <v>195</v>
      </c>
      <c r="H4" s="17">
        <v>3</v>
      </c>
      <c r="I4" s="5">
        <v>196</v>
      </c>
      <c r="J4" s="17">
        <v>2</v>
      </c>
      <c r="K4" s="5"/>
      <c r="L4" s="17"/>
      <c r="M4" s="5"/>
      <c r="N4" s="17"/>
      <c r="O4" s="5"/>
      <c r="P4" s="17"/>
      <c r="Q4" s="8">
        <v>3</v>
      </c>
      <c r="R4" s="8">
        <v>588</v>
      </c>
      <c r="S4" s="7">
        <v>196</v>
      </c>
      <c r="T4" s="31">
        <v>12</v>
      </c>
      <c r="U4" s="8">
        <v>3</v>
      </c>
      <c r="V4" s="7">
        <v>199</v>
      </c>
    </row>
    <row r="6" spans="1:24">
      <c r="Q6" s="27">
        <f>SUM(Q2:Q5)</f>
        <v>9</v>
      </c>
      <c r="R6" s="27">
        <f>SUM(R2:R5)</f>
        <v>1717</v>
      </c>
      <c r="S6" s="28">
        <f>SUM(R6/Q6)</f>
        <v>190.77777777777777</v>
      </c>
      <c r="T6" s="27">
        <f>SUM(T2:T5)</f>
        <v>17</v>
      </c>
      <c r="U6" s="27">
        <f>SUM(U2:U5)</f>
        <v>7</v>
      </c>
      <c r="V6" s="29">
        <f>SUM(S6+U6)</f>
        <v>197.77777777777777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4_4"/>
    <protectedRange algorithmName="SHA-512" hashValue="ON39YdpmFHfN9f47KpiRvqrKx0V9+erV1CNkpWzYhW/Qyc6aT8rEyCrvauWSYGZK2ia3o7vd3akF07acHAFpOA==" saltValue="yVW9XmDwTqEnmpSGai0KYg==" spinCount="100000" sqref="T3" name="Range1_3_5_4_3"/>
    <protectedRange algorithmName="SHA-512" hashValue="ON39YdpmFHfN9f47KpiRvqrKx0V9+erV1CNkpWzYhW/Qyc6aT8rEyCrvauWSYGZK2ia3o7vd3akF07acHAFpOA==" saltValue="yVW9XmDwTqEnmpSGai0KYg==" spinCount="100000" sqref="B4:C4" name="Range1_18"/>
    <protectedRange algorithmName="SHA-512" hashValue="ON39YdpmFHfN9f47KpiRvqrKx0V9+erV1CNkpWzYhW/Qyc6aT8rEyCrvauWSYGZK2ia3o7vd3akF07acHAFpOA==" saltValue="yVW9XmDwTqEnmpSGai0KYg==" spinCount="100000" sqref="D4" name="Range1_1_12"/>
    <protectedRange algorithmName="SHA-512" hashValue="ON39YdpmFHfN9f47KpiRvqrKx0V9+erV1CNkpWzYhW/Qyc6aT8rEyCrvauWSYGZK2ia3o7vd3akF07acHAFpOA==" saltValue="yVW9XmDwTqEnmpSGai0KYg==" spinCount="100000" sqref="T4 E4:P4" name="Range1_3_5_7"/>
  </protectedRanges>
  <conditionalFormatting sqref="E3">
    <cfRule type="top10" dxfId="408" priority="14" rank="1"/>
  </conditionalFormatting>
  <conditionalFormatting sqref="E3:P3">
    <cfRule type="cellIs" dxfId="407" priority="8" operator="greaterThanOrEqual">
      <formula>200</formula>
    </cfRule>
  </conditionalFormatting>
  <conditionalFormatting sqref="G3">
    <cfRule type="top10" dxfId="406" priority="13" rank="1"/>
  </conditionalFormatting>
  <conditionalFormatting sqref="I3">
    <cfRule type="top10" dxfId="405" priority="12" rank="1"/>
  </conditionalFormatting>
  <conditionalFormatting sqref="K3">
    <cfRule type="top10" dxfId="404" priority="11" rank="1"/>
  </conditionalFormatting>
  <conditionalFormatting sqref="M3">
    <cfRule type="top10" dxfId="403" priority="10" rank="1"/>
  </conditionalFormatting>
  <conditionalFormatting sqref="O3">
    <cfRule type="top10" dxfId="402" priority="9" rank="1"/>
  </conditionalFormatting>
  <conditionalFormatting sqref="E4">
    <cfRule type="top10" dxfId="401" priority="7" rank="1"/>
  </conditionalFormatting>
  <conditionalFormatting sqref="G4">
    <cfRule type="top10" dxfId="400" priority="6" rank="1"/>
  </conditionalFormatting>
  <conditionalFormatting sqref="E4:P4">
    <cfRule type="cellIs" dxfId="399" priority="5" operator="greaterThanOrEqual">
      <formula>200</formula>
    </cfRule>
  </conditionalFormatting>
  <conditionalFormatting sqref="I4">
    <cfRule type="top10" dxfId="398" priority="4" rank="1"/>
  </conditionalFormatting>
  <conditionalFormatting sqref="K4">
    <cfRule type="top10" dxfId="397" priority="3" rank="1"/>
  </conditionalFormatting>
  <conditionalFormatting sqref="M4">
    <cfRule type="top10" dxfId="396" priority="2" rank="1"/>
  </conditionalFormatting>
  <conditionalFormatting sqref="O4">
    <cfRule type="top10" dxfId="395" priority="1" rank="1"/>
  </conditionalFormatting>
  <hyperlinks>
    <hyperlink ref="X1" location="'OLH 2025'!A1" display="Return to Rankings" xr:uid="{191DD1DC-1976-46CE-9369-054D6B6F9A77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8B779-388D-43B4-9145-02C70E94274F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196</v>
      </c>
      <c r="C2" s="3">
        <v>45825</v>
      </c>
      <c r="D2" s="4" t="s">
        <v>187</v>
      </c>
      <c r="E2" s="5">
        <v>195</v>
      </c>
      <c r="F2" s="17">
        <v>4</v>
      </c>
      <c r="G2" s="5">
        <v>196</v>
      </c>
      <c r="H2" s="17">
        <v>4</v>
      </c>
      <c r="I2" s="5">
        <v>199</v>
      </c>
      <c r="J2" s="17">
        <v>4</v>
      </c>
      <c r="K2" s="5"/>
      <c r="L2" s="17"/>
      <c r="M2" s="5"/>
      <c r="N2" s="17"/>
      <c r="O2" s="5"/>
      <c r="P2" s="17"/>
      <c r="Q2" s="6">
        <v>3</v>
      </c>
      <c r="R2" s="6">
        <v>590</v>
      </c>
      <c r="S2" s="7">
        <v>196.66666666666666</v>
      </c>
      <c r="T2" s="31">
        <v>12</v>
      </c>
      <c r="U2" s="8">
        <v>9</v>
      </c>
      <c r="V2" s="9">
        <v>205.66666666666666</v>
      </c>
    </row>
    <row r="4" spans="1:24">
      <c r="Q4" s="27">
        <f>SUM(Q2:Q3)</f>
        <v>3</v>
      </c>
      <c r="R4" s="27">
        <f>SUM(R2:R3)</f>
        <v>590</v>
      </c>
      <c r="S4" s="28">
        <f>SUM(R4/Q4)</f>
        <v>196.66666666666666</v>
      </c>
      <c r="T4" s="27">
        <f>SUM(T2:T3)</f>
        <v>12</v>
      </c>
      <c r="U4" s="27">
        <f>SUM(U2:U3)</f>
        <v>9</v>
      </c>
      <c r="V4" s="29">
        <f>SUM(S4+U4)</f>
        <v>205.66666666666666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6C85571F-3BF3-41ED-AD18-126F09C12E48}"/>
  </hyperlinks>
  <pageMargins left="0.7" right="0.7" top="0.75" bottom="0.75" header="0.3" footer="0.3"/>
  <pageSetup orientation="portrait" horizontalDpi="300" verticalDpi="300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8A19B-F443-4A4D-974E-AB38A84DDF17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49</v>
      </c>
      <c r="C2" s="3">
        <v>45696</v>
      </c>
      <c r="D2" s="4" t="s">
        <v>30</v>
      </c>
      <c r="E2" s="5">
        <v>195</v>
      </c>
      <c r="F2" s="17"/>
      <c r="G2" s="5">
        <v>195</v>
      </c>
      <c r="H2" s="17"/>
      <c r="I2" s="5">
        <v>196</v>
      </c>
      <c r="J2" s="17"/>
      <c r="K2" s="5">
        <v>199</v>
      </c>
      <c r="L2" s="17"/>
      <c r="M2" s="5"/>
      <c r="N2" s="17"/>
      <c r="O2" s="5"/>
      <c r="P2" s="17"/>
      <c r="Q2" s="6">
        <v>4</v>
      </c>
      <c r="R2" s="6">
        <v>785</v>
      </c>
      <c r="S2" s="7">
        <v>196.25</v>
      </c>
      <c r="T2" s="18">
        <v>0</v>
      </c>
      <c r="U2" s="8">
        <v>5</v>
      </c>
      <c r="V2" s="9">
        <v>201.25</v>
      </c>
    </row>
    <row r="3" spans="1:24">
      <c r="A3" s="1" t="s">
        <v>12</v>
      </c>
      <c r="B3" s="2" t="s">
        <v>49</v>
      </c>
      <c r="C3" s="3">
        <v>45752</v>
      </c>
      <c r="D3" s="4" t="s">
        <v>92</v>
      </c>
      <c r="E3" s="5">
        <v>198</v>
      </c>
      <c r="F3" s="17">
        <v>1</v>
      </c>
      <c r="G3" s="5">
        <v>199</v>
      </c>
      <c r="H3" s="17">
        <v>1</v>
      </c>
      <c r="I3" s="5">
        <v>197</v>
      </c>
      <c r="J3" s="17">
        <v>4</v>
      </c>
      <c r="K3" s="5">
        <v>198</v>
      </c>
      <c r="L3" s="17">
        <v>4</v>
      </c>
      <c r="M3" s="5"/>
      <c r="N3" s="17"/>
      <c r="O3" s="5"/>
      <c r="P3" s="17"/>
      <c r="Q3" s="6">
        <v>4</v>
      </c>
      <c r="R3" s="6">
        <v>792</v>
      </c>
      <c r="S3" s="7">
        <v>198</v>
      </c>
      <c r="T3" s="31">
        <v>10</v>
      </c>
      <c r="U3" s="8">
        <v>5</v>
      </c>
      <c r="V3" s="9">
        <v>203</v>
      </c>
    </row>
    <row r="4" spans="1:24">
      <c r="A4" s="1" t="s">
        <v>12</v>
      </c>
      <c r="B4" s="2" t="s">
        <v>49</v>
      </c>
      <c r="C4" s="3">
        <v>45759</v>
      </c>
      <c r="D4" s="4" t="s">
        <v>30</v>
      </c>
      <c r="E4" s="5">
        <v>198</v>
      </c>
      <c r="F4" s="17">
        <v>2</v>
      </c>
      <c r="G4" s="5">
        <v>192</v>
      </c>
      <c r="H4" s="17">
        <v>3</v>
      </c>
      <c r="I4" s="5">
        <v>196</v>
      </c>
      <c r="J4" s="17">
        <v>2</v>
      </c>
      <c r="K4" s="5">
        <v>194</v>
      </c>
      <c r="L4" s="17">
        <v>2</v>
      </c>
      <c r="M4" s="5"/>
      <c r="N4" s="17"/>
      <c r="O4" s="5"/>
      <c r="P4" s="17"/>
      <c r="Q4" s="6">
        <v>4</v>
      </c>
      <c r="R4" s="6">
        <v>780</v>
      </c>
      <c r="S4" s="7">
        <v>195</v>
      </c>
      <c r="T4" s="18">
        <v>9</v>
      </c>
      <c r="U4" s="8">
        <v>3</v>
      </c>
      <c r="V4" s="9">
        <v>198</v>
      </c>
    </row>
    <row r="5" spans="1:24">
      <c r="A5" s="1" t="s">
        <v>12</v>
      </c>
      <c r="B5" s="2" t="s">
        <v>49</v>
      </c>
      <c r="C5" s="3">
        <v>45850</v>
      </c>
      <c r="D5" s="4" t="s">
        <v>30</v>
      </c>
      <c r="E5" s="5">
        <v>195</v>
      </c>
      <c r="F5" s="17">
        <v>1</v>
      </c>
      <c r="G5" s="5">
        <v>198</v>
      </c>
      <c r="H5" s="17">
        <v>2</v>
      </c>
      <c r="I5" s="5">
        <v>193</v>
      </c>
      <c r="J5" s="17">
        <v>1</v>
      </c>
      <c r="K5" s="5">
        <v>197</v>
      </c>
      <c r="L5" s="17">
        <v>5</v>
      </c>
      <c r="M5" s="5"/>
      <c r="N5" s="17"/>
      <c r="O5" s="5"/>
      <c r="P5" s="17"/>
      <c r="Q5" s="6">
        <v>4</v>
      </c>
      <c r="R5" s="6">
        <v>783</v>
      </c>
      <c r="S5" s="7">
        <v>195.75</v>
      </c>
      <c r="T5" s="18">
        <v>9</v>
      </c>
      <c r="U5" s="8">
        <v>4</v>
      </c>
      <c r="V5" s="9">
        <v>199.75</v>
      </c>
    </row>
    <row r="6" spans="1:24">
      <c r="A6" s="1" t="s">
        <v>12</v>
      </c>
      <c r="B6" s="2" t="s">
        <v>49</v>
      </c>
      <c r="C6" s="3">
        <v>45878</v>
      </c>
      <c r="D6" s="4" t="s">
        <v>30</v>
      </c>
      <c r="E6" s="5">
        <v>194</v>
      </c>
      <c r="F6" s="17">
        <v>1</v>
      </c>
      <c r="G6" s="5">
        <v>198</v>
      </c>
      <c r="H6" s="17">
        <v>3</v>
      </c>
      <c r="I6" s="46">
        <v>200</v>
      </c>
      <c r="J6" s="17">
        <v>5</v>
      </c>
      <c r="K6" s="5">
        <v>194</v>
      </c>
      <c r="L6" s="17">
        <v>2</v>
      </c>
      <c r="M6" s="5"/>
      <c r="N6" s="17"/>
      <c r="O6" s="5"/>
      <c r="P6" s="17"/>
      <c r="Q6" s="6">
        <v>4</v>
      </c>
      <c r="R6" s="6">
        <v>786</v>
      </c>
      <c r="S6" s="7">
        <v>196.5</v>
      </c>
      <c r="T6" s="31">
        <v>11</v>
      </c>
      <c r="U6" s="8">
        <v>4</v>
      </c>
      <c r="V6" s="9">
        <v>200.5</v>
      </c>
    </row>
    <row r="7" spans="1:24">
      <c r="A7" s="57" t="s">
        <v>12</v>
      </c>
      <c r="B7" s="2" t="s">
        <v>49</v>
      </c>
      <c r="C7" s="3">
        <v>45913</v>
      </c>
      <c r="D7" s="4" t="s">
        <v>30</v>
      </c>
      <c r="E7" s="5">
        <v>195</v>
      </c>
      <c r="F7" s="17">
        <v>1</v>
      </c>
      <c r="G7" s="5">
        <v>192</v>
      </c>
      <c r="H7" s="17">
        <v>2</v>
      </c>
      <c r="I7" s="5">
        <v>190</v>
      </c>
      <c r="J7" s="17">
        <v>2</v>
      </c>
      <c r="K7" s="5">
        <v>195</v>
      </c>
      <c r="L7" s="17">
        <v>1</v>
      </c>
      <c r="M7" s="5"/>
      <c r="N7" s="17"/>
      <c r="O7" s="5"/>
      <c r="P7" s="17"/>
      <c r="Q7" s="6">
        <v>4</v>
      </c>
      <c r="R7" s="6">
        <v>772</v>
      </c>
      <c r="S7" s="7">
        <v>193</v>
      </c>
      <c r="T7" s="31">
        <v>6</v>
      </c>
      <c r="U7" s="8">
        <v>3</v>
      </c>
      <c r="V7" s="9">
        <v>196</v>
      </c>
    </row>
    <row r="8" spans="1:24">
      <c r="A8" s="57" t="s">
        <v>12</v>
      </c>
      <c r="B8" s="2" t="s">
        <v>49</v>
      </c>
      <c r="C8" s="3">
        <v>45948</v>
      </c>
      <c r="D8" s="55" t="s">
        <v>30</v>
      </c>
      <c r="E8" s="5">
        <v>197.001</v>
      </c>
      <c r="F8" s="17">
        <v>6</v>
      </c>
      <c r="G8" s="5">
        <v>195</v>
      </c>
      <c r="H8" s="17">
        <v>1</v>
      </c>
      <c r="I8" s="5">
        <v>195</v>
      </c>
      <c r="J8" s="17">
        <v>4</v>
      </c>
      <c r="K8" s="5">
        <v>197</v>
      </c>
      <c r="L8" s="17">
        <v>1</v>
      </c>
      <c r="M8" s="5"/>
      <c r="N8" s="17"/>
      <c r="O8" s="5"/>
      <c r="P8" s="17"/>
      <c r="Q8" s="8">
        <v>4</v>
      </c>
      <c r="R8" s="8">
        <v>784.00099999999998</v>
      </c>
      <c r="S8" s="7">
        <v>196.00024999999999</v>
      </c>
      <c r="T8" s="31">
        <v>12</v>
      </c>
      <c r="U8" s="8">
        <v>5</v>
      </c>
      <c r="V8" s="7">
        <v>201.00024999999999</v>
      </c>
    </row>
    <row r="10" spans="1:24">
      <c r="Q10" s="27">
        <f>SUM(Q2:Q9)</f>
        <v>28</v>
      </c>
      <c r="R10" s="27">
        <f>SUM(R2:R9)</f>
        <v>5482.0010000000002</v>
      </c>
      <c r="S10" s="28">
        <f>SUM(R10/Q10)</f>
        <v>195.78575000000001</v>
      </c>
      <c r="T10" s="27">
        <f>SUM(T2:T9)</f>
        <v>57</v>
      </c>
      <c r="U10" s="27">
        <f>SUM(U2:U9)</f>
        <v>29</v>
      </c>
      <c r="V10" s="29">
        <f>SUM(S10+U10)</f>
        <v>224.78575000000001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:P3 T3" name="Range1_3_5_3"/>
    <protectedRange algorithmName="SHA-512" hashValue="ON39YdpmFHfN9f47KpiRvqrKx0V9+erV1CNkpWzYhW/Qyc6aT8rEyCrvauWSYGZK2ia3o7vd3akF07acHAFpOA==" saltValue="yVW9XmDwTqEnmpSGai0KYg==" spinCount="100000" sqref="B4:C4" name="Range1_2_3"/>
    <protectedRange algorithmName="SHA-512" hashValue="ON39YdpmFHfN9f47KpiRvqrKx0V9+erV1CNkpWzYhW/Qyc6aT8rEyCrvauWSYGZK2ia3o7vd3akF07acHAFpOA==" saltValue="yVW9XmDwTqEnmpSGai0KYg==" spinCount="100000" sqref="D4" name="Range1_1_8"/>
    <protectedRange algorithmName="SHA-512" hashValue="ON39YdpmFHfN9f47KpiRvqrKx0V9+erV1CNkpWzYhW/Qyc6aT8rEyCrvauWSYGZK2ia3o7vd3akF07acHAFpOA==" saltValue="yVW9XmDwTqEnmpSGai0KYg==" spinCount="100000" sqref="P4" name="Range1_3_3"/>
    <protectedRange algorithmName="SHA-512" hashValue="ON39YdpmFHfN9f47KpiRvqrKx0V9+erV1CNkpWzYhW/Qyc6aT8rEyCrvauWSYGZK2ia3o7vd3akF07acHAFpOA==" saltValue="yVW9XmDwTqEnmpSGai0KYg==" spinCount="100000" sqref="T4 E4:O4" name="Range1_3_5_12"/>
    <protectedRange algorithmName="SHA-512" hashValue="ON39YdpmFHfN9f47KpiRvqrKx0V9+erV1CNkpWzYhW/Qyc6aT8rEyCrvauWSYGZK2ia3o7vd3akF07acHAFpOA==" saltValue="yVW9XmDwTqEnmpSGai0KYg==" spinCount="100000" sqref="B5:C5" name="Range1_11"/>
    <protectedRange algorithmName="SHA-512" hashValue="ON39YdpmFHfN9f47KpiRvqrKx0V9+erV1CNkpWzYhW/Qyc6aT8rEyCrvauWSYGZK2ia3o7vd3akF07acHAFpOA==" saltValue="yVW9XmDwTqEnmpSGai0KYg==" spinCount="100000" sqref="D5" name="Range1_1_10"/>
    <protectedRange algorithmName="SHA-512" hashValue="ON39YdpmFHfN9f47KpiRvqrKx0V9+erV1CNkpWzYhW/Qyc6aT8rEyCrvauWSYGZK2ia3o7vd3akF07acHAFpOA==" saltValue="yVW9XmDwTqEnmpSGai0KYg==" spinCount="100000" sqref="E5:P5 T5" name="Range1_3_5_10"/>
    <protectedRange algorithmName="SHA-512" hashValue="ON39YdpmFHfN9f47KpiRvqrKx0V9+erV1CNkpWzYhW/Qyc6aT8rEyCrvauWSYGZK2ia3o7vd3akF07acHAFpOA==" saltValue="yVW9XmDwTqEnmpSGai0KYg==" spinCount="100000" sqref="B7:C7" name="Range1_18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E7:P7 T7" name="Range1_3_5_7"/>
    <protectedRange algorithmName="SHA-512" hashValue="ON39YdpmFHfN9f47KpiRvqrKx0V9+erV1CNkpWzYhW/Qyc6aT8rEyCrvauWSYGZK2ia3o7vd3akF07acHAFpOA==" saltValue="yVW9XmDwTqEnmpSGai0KYg==" spinCount="100000" sqref="E8:F8 B8:C8 H8:P8" name="Range1_12_3"/>
    <protectedRange algorithmName="SHA-512" hashValue="ON39YdpmFHfN9f47KpiRvqrKx0V9+erV1CNkpWzYhW/Qyc6aT8rEyCrvauWSYGZK2ia3o7vd3akF07acHAFpOA==" saltValue="yVW9XmDwTqEnmpSGai0KYg==" spinCount="100000" sqref="D8" name="Range1_1_7_4"/>
    <protectedRange algorithmName="SHA-512" hashValue="ON39YdpmFHfN9f47KpiRvqrKx0V9+erV1CNkpWzYhW/Qyc6aT8rEyCrvauWSYGZK2ia3o7vd3akF07acHAFpOA==" saltValue="yVW9XmDwTqEnmpSGai0KYg==" spinCount="100000" sqref="T8" name="Range1_3_5_6_3"/>
  </protectedRanges>
  <conditionalFormatting sqref="E7">
    <cfRule type="top10" dxfId="394" priority="14" rank="1"/>
  </conditionalFormatting>
  <conditionalFormatting sqref="G7">
    <cfRule type="top10" dxfId="393" priority="13" rank="1"/>
  </conditionalFormatting>
  <conditionalFormatting sqref="E7:P7">
    <cfRule type="cellIs" dxfId="392" priority="12" operator="greaterThanOrEqual">
      <formula>200</formula>
    </cfRule>
  </conditionalFormatting>
  <conditionalFormatting sqref="I7">
    <cfRule type="top10" dxfId="391" priority="11" rank="1"/>
  </conditionalFormatting>
  <conditionalFormatting sqref="K7">
    <cfRule type="top10" dxfId="390" priority="10" rank="1"/>
  </conditionalFormatting>
  <conditionalFormatting sqref="M7">
    <cfRule type="top10" dxfId="389" priority="9" rank="1"/>
  </conditionalFormatting>
  <conditionalFormatting sqref="O7">
    <cfRule type="top10" dxfId="388" priority="8" rank="1"/>
  </conditionalFormatting>
  <conditionalFormatting sqref="E8">
    <cfRule type="top10" dxfId="387" priority="7" rank="1"/>
  </conditionalFormatting>
  <conditionalFormatting sqref="G8">
    <cfRule type="top10" dxfId="386" priority="6" rank="1"/>
  </conditionalFormatting>
  <conditionalFormatting sqref="I8">
    <cfRule type="top10" dxfId="385" priority="5" rank="1"/>
  </conditionalFormatting>
  <conditionalFormatting sqref="K8">
    <cfRule type="top10" dxfId="384" priority="4" rank="1"/>
  </conditionalFormatting>
  <conditionalFormatting sqref="M8">
    <cfRule type="top10" dxfId="383" priority="3" rank="1"/>
  </conditionalFormatting>
  <conditionalFormatting sqref="O8">
    <cfRule type="top10" dxfId="382" priority="2" rank="1"/>
  </conditionalFormatting>
  <conditionalFormatting sqref="E8:O8">
    <cfRule type="cellIs" dxfId="381" priority="1" operator="greaterThanOrEqual">
      <formula>193</formula>
    </cfRule>
  </conditionalFormatting>
  <hyperlinks>
    <hyperlink ref="X1" location="'OLH 2025'!A1" display="Return to Rankings" xr:uid="{4D63433C-934D-4F87-9BAB-1AF32304099B}"/>
  </hyperlinks>
  <pageMargins left="0.7" right="0.7" top="0.75" bottom="0.75" header="0.3" footer="0.3"/>
  <pageSetup orientation="portrait" horizontalDpi="300" verticalDpi="300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D8B3-C0CC-4208-A423-486441E09599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145</v>
      </c>
      <c r="C2" s="3">
        <v>45776</v>
      </c>
      <c r="D2" s="4" t="s">
        <v>52</v>
      </c>
      <c r="E2" s="5">
        <v>192</v>
      </c>
      <c r="F2" s="17">
        <v>0</v>
      </c>
      <c r="G2" s="5">
        <v>186</v>
      </c>
      <c r="H2" s="17">
        <v>2</v>
      </c>
      <c r="I2" s="5">
        <v>185</v>
      </c>
      <c r="J2" s="17">
        <v>0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18">
        <v>3</v>
      </c>
      <c r="U2" s="8">
        <v>2</v>
      </c>
      <c r="V2" s="9">
        <v>191</v>
      </c>
    </row>
    <row r="4" spans="1:24">
      <c r="Q4" s="27">
        <f>SUM(Q2:Q3)</f>
        <v>4</v>
      </c>
      <c r="R4" s="27">
        <f>SUM(R2:R3)</f>
        <v>756</v>
      </c>
      <c r="S4" s="28">
        <f>SUM(R4/Q4)</f>
        <v>189</v>
      </c>
      <c r="T4" s="27">
        <f>SUM(T2:T3)</f>
        <v>3</v>
      </c>
      <c r="U4" s="27">
        <f>SUM(U2:U3)</f>
        <v>2</v>
      </c>
      <c r="V4" s="29">
        <f>SUM(S4+U4)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OLH 2025'!A1" display="Return to Rankings" xr:uid="{C7388E34-E191-4291-9AA7-C4B1F621F5DD}"/>
  </hyperlinks>
  <pageMargins left="0.7" right="0.7" top="0.75" bottom="0.75" header="0.3" footer="0.3"/>
  <pageSetup orientation="portrait" horizontalDpi="300" verticalDpi="300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25932-AA5B-4B4A-8831-0A5DCABA2F7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209</v>
      </c>
      <c r="C2" s="3">
        <v>45840</v>
      </c>
      <c r="D2" s="4" t="s">
        <v>54</v>
      </c>
      <c r="E2" s="5">
        <v>196</v>
      </c>
      <c r="F2" s="17">
        <v>1</v>
      </c>
      <c r="G2" s="5">
        <v>196</v>
      </c>
      <c r="H2" s="17"/>
      <c r="I2" s="5">
        <v>198</v>
      </c>
      <c r="J2" s="17">
        <v>2</v>
      </c>
      <c r="K2" s="5">
        <v>195</v>
      </c>
      <c r="L2" s="17">
        <v>2</v>
      </c>
      <c r="M2" s="5"/>
      <c r="N2" s="17"/>
      <c r="O2" s="5"/>
      <c r="P2" s="17"/>
      <c r="Q2" s="6">
        <v>4</v>
      </c>
      <c r="R2" s="6">
        <v>785</v>
      </c>
      <c r="S2" s="7">
        <v>196.25</v>
      </c>
      <c r="T2" s="31">
        <v>5</v>
      </c>
      <c r="U2" s="8">
        <v>5</v>
      </c>
      <c r="V2" s="9">
        <v>201.25</v>
      </c>
    </row>
    <row r="4" spans="1:24">
      <c r="Q4" s="27">
        <f>SUM(Q2:Q3)</f>
        <v>4</v>
      </c>
      <c r="R4" s="27">
        <f>SUM(R2:R3)</f>
        <v>785</v>
      </c>
      <c r="S4" s="28">
        <f>SUM(R4/Q4)</f>
        <v>196.25</v>
      </c>
      <c r="T4" s="27">
        <f>SUM(T2:T3)</f>
        <v>5</v>
      </c>
      <c r="U4" s="27">
        <f>SUM(U2:U3)</f>
        <v>5</v>
      </c>
      <c r="V4" s="29">
        <f>SUM(S4+U4)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BDB8D30-2B2D-448D-86CD-EA3FF628922F}"/>
  </hyperlinks>
  <pageMargins left="0.7" right="0.7" top="0.75" bottom="0.75" header="0.3" footer="0.3"/>
  <pageSetup orientation="portrait" horizontalDpi="300" verticalDpi="300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01DF0-02E8-4E10-98B2-539CDE99FEB6}">
  <dimension ref="A1:X29"/>
  <sheetViews>
    <sheetView topLeftCell="A16" workbookViewId="0">
      <selection activeCell="A26" sqref="A26:V2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8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71</v>
      </c>
      <c r="C2" s="3">
        <v>45731</v>
      </c>
      <c r="D2" s="4" t="s">
        <v>67</v>
      </c>
      <c r="E2" s="5">
        <v>195</v>
      </c>
      <c r="F2" s="17">
        <v>0</v>
      </c>
      <c r="G2" s="5">
        <v>198</v>
      </c>
      <c r="H2" s="17">
        <v>3</v>
      </c>
      <c r="I2" s="5">
        <v>197</v>
      </c>
      <c r="J2" s="17">
        <v>2</v>
      </c>
      <c r="K2" s="5">
        <v>198</v>
      </c>
      <c r="L2" s="17">
        <v>3</v>
      </c>
      <c r="M2" s="5">
        <v>196</v>
      </c>
      <c r="N2" s="17">
        <v>4</v>
      </c>
      <c r="O2" s="5"/>
      <c r="P2" s="17"/>
      <c r="Q2" s="6">
        <v>5</v>
      </c>
      <c r="R2" s="6">
        <v>984</v>
      </c>
      <c r="S2" s="7">
        <v>196.8</v>
      </c>
      <c r="T2" s="31">
        <v>12</v>
      </c>
      <c r="U2" s="8">
        <v>15</v>
      </c>
      <c r="V2" s="9">
        <v>211.8</v>
      </c>
    </row>
    <row r="3" spans="1:24" ht="15" customHeight="1">
      <c r="A3" s="1" t="s">
        <v>12</v>
      </c>
      <c r="B3" s="2" t="s">
        <v>74</v>
      </c>
      <c r="C3" s="3">
        <v>45738</v>
      </c>
      <c r="D3" s="4" t="s">
        <v>75</v>
      </c>
      <c r="E3" s="5">
        <v>191.001</v>
      </c>
      <c r="F3" s="17">
        <v>3</v>
      </c>
      <c r="G3" s="5">
        <v>190</v>
      </c>
      <c r="H3" s="17"/>
      <c r="I3" s="5">
        <v>187</v>
      </c>
      <c r="J3" s="17">
        <v>1</v>
      </c>
      <c r="K3" s="5">
        <v>191.001</v>
      </c>
      <c r="L3" s="17">
        <v>4</v>
      </c>
      <c r="M3" s="5"/>
      <c r="N3" s="17"/>
      <c r="O3" s="5"/>
      <c r="P3" s="17"/>
      <c r="Q3" s="6">
        <v>4</v>
      </c>
      <c r="R3" s="6">
        <v>759.00199999999995</v>
      </c>
      <c r="S3" s="7">
        <v>189.75049999999999</v>
      </c>
      <c r="T3" s="31">
        <v>8</v>
      </c>
      <c r="U3" s="8">
        <v>8</v>
      </c>
      <c r="V3" s="9">
        <v>197.75049999999999</v>
      </c>
    </row>
    <row r="4" spans="1:24">
      <c r="A4" s="1" t="s">
        <v>12</v>
      </c>
      <c r="B4" s="2" t="s">
        <v>71</v>
      </c>
      <c r="C4" s="3">
        <v>45755</v>
      </c>
      <c r="D4" s="4" t="s">
        <v>67</v>
      </c>
      <c r="E4" s="5">
        <v>198</v>
      </c>
      <c r="F4" s="17">
        <v>3</v>
      </c>
      <c r="G4" s="5">
        <v>198</v>
      </c>
      <c r="H4" s="17">
        <v>3</v>
      </c>
      <c r="I4" s="5">
        <v>198</v>
      </c>
      <c r="J4" s="17">
        <v>4</v>
      </c>
      <c r="K4" s="5">
        <v>199</v>
      </c>
      <c r="L4" s="17">
        <v>4</v>
      </c>
      <c r="M4" s="5"/>
      <c r="N4" s="17"/>
      <c r="O4" s="5"/>
      <c r="P4" s="17"/>
      <c r="Q4" s="6">
        <v>4</v>
      </c>
      <c r="R4" s="6">
        <v>793</v>
      </c>
      <c r="S4" s="7">
        <v>198.25</v>
      </c>
      <c r="T4" s="31">
        <v>14</v>
      </c>
      <c r="U4" s="8">
        <v>13</v>
      </c>
      <c r="V4" s="9">
        <v>211.25</v>
      </c>
    </row>
    <row r="5" spans="1:24">
      <c r="A5" s="1" t="s">
        <v>12</v>
      </c>
      <c r="B5" s="2" t="s">
        <v>71</v>
      </c>
      <c r="C5" s="3">
        <v>45766</v>
      </c>
      <c r="D5" s="4" t="s">
        <v>67</v>
      </c>
      <c r="E5" s="5">
        <v>196</v>
      </c>
      <c r="F5" s="17">
        <v>2</v>
      </c>
      <c r="G5" s="5">
        <v>197</v>
      </c>
      <c r="H5" s="17">
        <v>2</v>
      </c>
      <c r="I5" s="5">
        <v>198</v>
      </c>
      <c r="J5" s="17">
        <v>6</v>
      </c>
      <c r="K5" s="5">
        <v>195</v>
      </c>
      <c r="L5" s="17">
        <v>1</v>
      </c>
      <c r="M5" s="5">
        <v>195</v>
      </c>
      <c r="N5" s="17">
        <v>2</v>
      </c>
      <c r="O5" s="5"/>
      <c r="P5" s="17"/>
      <c r="Q5" s="6">
        <v>5</v>
      </c>
      <c r="R5" s="6">
        <v>981</v>
      </c>
      <c r="S5" s="7">
        <v>196.2</v>
      </c>
      <c r="T5" s="31">
        <v>13</v>
      </c>
      <c r="U5" s="8">
        <v>5</v>
      </c>
      <c r="V5" s="9">
        <v>201.2</v>
      </c>
    </row>
    <row r="6" spans="1:24">
      <c r="A6" s="44" t="s">
        <v>12</v>
      </c>
      <c r="B6" s="2" t="s">
        <v>71</v>
      </c>
      <c r="C6" s="3">
        <v>45795</v>
      </c>
      <c r="D6" s="4" t="s">
        <v>67</v>
      </c>
      <c r="E6" s="5">
        <v>199</v>
      </c>
      <c r="F6" s="17">
        <v>3</v>
      </c>
      <c r="G6" s="5">
        <v>199</v>
      </c>
      <c r="H6" s="17">
        <v>3</v>
      </c>
      <c r="I6" s="5">
        <v>195</v>
      </c>
      <c r="J6" s="17">
        <v>2</v>
      </c>
      <c r="K6" s="5">
        <v>198</v>
      </c>
      <c r="L6" s="17">
        <v>4</v>
      </c>
      <c r="M6" s="5">
        <v>196</v>
      </c>
      <c r="N6" s="17">
        <v>2</v>
      </c>
      <c r="O6" s="5"/>
      <c r="P6" s="17"/>
      <c r="Q6" s="6">
        <v>5</v>
      </c>
      <c r="R6" s="6">
        <v>987</v>
      </c>
      <c r="S6" s="7">
        <v>197.4</v>
      </c>
      <c r="T6" s="31">
        <v>14</v>
      </c>
      <c r="U6" s="8">
        <v>13</v>
      </c>
      <c r="V6" s="9">
        <v>210.4</v>
      </c>
    </row>
    <row r="7" spans="1:24">
      <c r="A7" s="1" t="s">
        <v>12</v>
      </c>
      <c r="B7" s="2" t="s">
        <v>74</v>
      </c>
      <c r="C7" s="3">
        <v>45808</v>
      </c>
      <c r="D7" s="4" t="s">
        <v>75</v>
      </c>
      <c r="E7" s="5">
        <v>197</v>
      </c>
      <c r="F7" s="17">
        <v>2</v>
      </c>
      <c r="G7" s="5">
        <v>193</v>
      </c>
      <c r="H7" s="17">
        <v>3</v>
      </c>
      <c r="I7" s="46">
        <v>200</v>
      </c>
      <c r="J7" s="17">
        <v>3</v>
      </c>
      <c r="K7" s="5">
        <v>196</v>
      </c>
      <c r="L7" s="17">
        <v>4</v>
      </c>
      <c r="M7" s="5">
        <v>199</v>
      </c>
      <c r="N7" s="17">
        <v>2</v>
      </c>
      <c r="O7" s="5">
        <v>199</v>
      </c>
      <c r="P7" s="17">
        <v>5</v>
      </c>
      <c r="Q7" s="6">
        <v>6</v>
      </c>
      <c r="R7" s="6">
        <v>1184</v>
      </c>
      <c r="S7" s="7">
        <v>197.33333333333334</v>
      </c>
      <c r="T7" s="31">
        <v>19</v>
      </c>
      <c r="U7" s="8">
        <v>26</v>
      </c>
      <c r="V7" s="9">
        <v>223.33333333333334</v>
      </c>
    </row>
    <row r="8" spans="1:24">
      <c r="A8" s="1" t="s">
        <v>12</v>
      </c>
      <c r="B8" s="2" t="s">
        <v>74</v>
      </c>
      <c r="C8" s="3">
        <v>45809</v>
      </c>
      <c r="D8" s="4" t="s">
        <v>75</v>
      </c>
      <c r="E8" s="5">
        <v>192</v>
      </c>
      <c r="F8" s="17">
        <v>2</v>
      </c>
      <c r="G8" s="5">
        <v>196</v>
      </c>
      <c r="H8" s="17">
        <v>3</v>
      </c>
      <c r="I8" s="5">
        <v>198</v>
      </c>
      <c r="J8" s="17">
        <v>4</v>
      </c>
      <c r="K8" s="5">
        <v>195</v>
      </c>
      <c r="L8" s="17">
        <v>2</v>
      </c>
      <c r="M8" s="5"/>
      <c r="N8" s="17"/>
      <c r="O8" s="5"/>
      <c r="P8" s="17"/>
      <c r="Q8" s="6">
        <v>4</v>
      </c>
      <c r="R8" s="6">
        <v>781</v>
      </c>
      <c r="S8" s="7">
        <v>195.25</v>
      </c>
      <c r="T8" s="31">
        <v>11</v>
      </c>
      <c r="U8" s="8">
        <v>11</v>
      </c>
      <c r="V8" s="9">
        <v>206.25</v>
      </c>
    </row>
    <row r="9" spans="1:24">
      <c r="A9" s="1" t="s">
        <v>12</v>
      </c>
      <c r="B9" s="2" t="s">
        <v>71</v>
      </c>
      <c r="C9" s="3">
        <v>45829</v>
      </c>
      <c r="D9" s="4" t="s">
        <v>67</v>
      </c>
      <c r="E9" s="5">
        <v>194</v>
      </c>
      <c r="F9" s="17">
        <v>2</v>
      </c>
      <c r="G9" s="5">
        <v>192</v>
      </c>
      <c r="H9" s="17">
        <v>8</v>
      </c>
      <c r="I9" s="5">
        <v>197.001</v>
      </c>
      <c r="J9" s="17">
        <v>5</v>
      </c>
      <c r="K9" s="5">
        <v>192</v>
      </c>
      <c r="L9" s="17">
        <v>3</v>
      </c>
      <c r="M9" s="5">
        <v>192</v>
      </c>
      <c r="N9" s="17">
        <v>3</v>
      </c>
      <c r="O9" s="5"/>
      <c r="P9" s="17"/>
      <c r="Q9" s="6">
        <v>5</v>
      </c>
      <c r="R9" s="6">
        <v>967.00099999999998</v>
      </c>
      <c r="S9" s="7">
        <v>193.40019999999998</v>
      </c>
      <c r="T9" s="31">
        <v>21</v>
      </c>
      <c r="U9" s="8">
        <v>6</v>
      </c>
      <c r="V9" s="9">
        <v>199.40019999999998</v>
      </c>
    </row>
    <row r="10" spans="1:24">
      <c r="A10" s="1" t="s">
        <v>12</v>
      </c>
      <c r="B10" s="2" t="s">
        <v>71</v>
      </c>
      <c r="C10" s="3">
        <v>45830</v>
      </c>
      <c r="D10" s="4" t="s">
        <v>67</v>
      </c>
      <c r="E10" s="5">
        <v>197</v>
      </c>
      <c r="F10" s="17">
        <v>4</v>
      </c>
      <c r="G10" s="5">
        <v>199</v>
      </c>
      <c r="H10" s="17">
        <v>2</v>
      </c>
      <c r="I10" s="5">
        <v>198</v>
      </c>
      <c r="J10" s="17">
        <v>2</v>
      </c>
      <c r="K10" s="5">
        <v>195</v>
      </c>
      <c r="L10" s="17">
        <v>2</v>
      </c>
      <c r="M10" s="5">
        <v>196</v>
      </c>
      <c r="N10" s="17">
        <v>3</v>
      </c>
      <c r="O10" s="5"/>
      <c r="P10" s="17"/>
      <c r="Q10" s="6">
        <v>5</v>
      </c>
      <c r="R10" s="6">
        <v>985</v>
      </c>
      <c r="S10" s="7">
        <v>197</v>
      </c>
      <c r="T10" s="31">
        <v>13</v>
      </c>
      <c r="U10" s="8">
        <v>9</v>
      </c>
      <c r="V10" s="9">
        <v>206</v>
      </c>
    </row>
    <row r="11" spans="1:24">
      <c r="A11" s="1" t="s">
        <v>12</v>
      </c>
      <c r="B11" s="2" t="s">
        <v>74</v>
      </c>
      <c r="C11" s="3">
        <v>45836</v>
      </c>
      <c r="D11" s="4" t="s">
        <v>75</v>
      </c>
      <c r="E11" s="5">
        <v>198</v>
      </c>
      <c r="F11" s="17">
        <v>3</v>
      </c>
      <c r="G11" s="5">
        <v>197</v>
      </c>
      <c r="H11" s="17">
        <v>3</v>
      </c>
      <c r="I11" s="5">
        <v>196</v>
      </c>
      <c r="J11" s="17">
        <v>1</v>
      </c>
      <c r="K11" s="46">
        <v>200</v>
      </c>
      <c r="L11" s="17">
        <v>9</v>
      </c>
      <c r="M11" s="5">
        <v>199</v>
      </c>
      <c r="N11" s="17">
        <v>9</v>
      </c>
      <c r="O11" s="5">
        <v>198</v>
      </c>
      <c r="P11" s="17">
        <v>2</v>
      </c>
      <c r="Q11" s="6">
        <v>6</v>
      </c>
      <c r="R11" s="6">
        <v>1188</v>
      </c>
      <c r="S11" s="7">
        <v>198</v>
      </c>
      <c r="T11" s="31">
        <v>27</v>
      </c>
      <c r="U11" s="8">
        <v>30</v>
      </c>
      <c r="V11" s="9">
        <v>228</v>
      </c>
    </row>
    <row r="12" spans="1:24">
      <c r="A12" s="1" t="s">
        <v>12</v>
      </c>
      <c r="B12" s="2" t="s">
        <v>74</v>
      </c>
      <c r="C12" s="3">
        <v>45837</v>
      </c>
      <c r="D12" s="4" t="s">
        <v>75</v>
      </c>
      <c r="E12" s="5">
        <v>197</v>
      </c>
      <c r="F12" s="17">
        <v>5</v>
      </c>
      <c r="G12" s="46">
        <v>200</v>
      </c>
      <c r="H12" s="17">
        <v>3</v>
      </c>
      <c r="I12" s="5">
        <v>196</v>
      </c>
      <c r="J12" s="17">
        <v>4</v>
      </c>
      <c r="K12" s="5">
        <v>197</v>
      </c>
      <c r="L12" s="17">
        <v>3</v>
      </c>
      <c r="M12" s="5"/>
      <c r="N12" s="17"/>
      <c r="O12" s="5"/>
      <c r="P12" s="17"/>
      <c r="Q12" s="6">
        <v>4</v>
      </c>
      <c r="R12" s="6">
        <v>790</v>
      </c>
      <c r="S12" s="7">
        <v>197.5</v>
      </c>
      <c r="T12" s="31">
        <v>15</v>
      </c>
      <c r="U12" s="8">
        <v>13</v>
      </c>
      <c r="V12" s="9">
        <v>210.5</v>
      </c>
    </row>
    <row r="13" spans="1:24">
      <c r="A13" s="1" t="s">
        <v>12</v>
      </c>
      <c r="B13" s="2" t="s">
        <v>71</v>
      </c>
      <c r="C13" s="3">
        <v>45857</v>
      </c>
      <c r="D13" s="4" t="s">
        <v>67</v>
      </c>
      <c r="E13" s="5">
        <v>198</v>
      </c>
      <c r="F13" s="17">
        <v>1</v>
      </c>
      <c r="G13" s="5">
        <v>198</v>
      </c>
      <c r="H13" s="17">
        <v>3</v>
      </c>
      <c r="I13" s="5">
        <v>196.001</v>
      </c>
      <c r="J13" s="17">
        <v>3</v>
      </c>
      <c r="K13" s="5">
        <v>197</v>
      </c>
      <c r="L13" s="17">
        <v>2</v>
      </c>
      <c r="M13" s="5">
        <v>199</v>
      </c>
      <c r="N13" s="17">
        <v>0</v>
      </c>
      <c r="O13" s="5">
        <v>198</v>
      </c>
      <c r="P13" s="17">
        <v>4</v>
      </c>
      <c r="Q13" s="6">
        <v>6</v>
      </c>
      <c r="R13" s="6">
        <v>1186.001</v>
      </c>
      <c r="S13" s="7">
        <v>197.66683333333333</v>
      </c>
      <c r="T13" s="31">
        <v>13</v>
      </c>
      <c r="U13" s="8">
        <v>34</v>
      </c>
      <c r="V13" s="9">
        <v>231.66683333333333</v>
      </c>
    </row>
    <row r="14" spans="1:24">
      <c r="A14" s="1" t="s">
        <v>12</v>
      </c>
      <c r="B14" s="2" t="s">
        <v>71</v>
      </c>
      <c r="C14" s="3">
        <v>45858</v>
      </c>
      <c r="D14" s="4" t="s">
        <v>67</v>
      </c>
      <c r="E14" s="5">
        <v>198</v>
      </c>
      <c r="F14" s="17">
        <v>2</v>
      </c>
      <c r="G14" s="5">
        <v>197</v>
      </c>
      <c r="H14" s="17">
        <v>0</v>
      </c>
      <c r="I14" s="5">
        <v>198</v>
      </c>
      <c r="J14" s="17">
        <v>5</v>
      </c>
      <c r="K14" s="5">
        <v>197</v>
      </c>
      <c r="L14" s="17">
        <v>1</v>
      </c>
      <c r="M14" s="5">
        <v>196</v>
      </c>
      <c r="N14" s="17">
        <v>3</v>
      </c>
      <c r="O14" s="5"/>
      <c r="P14" s="17"/>
      <c r="Q14" s="6">
        <v>5</v>
      </c>
      <c r="R14" s="6">
        <v>986</v>
      </c>
      <c r="S14" s="7">
        <v>197.2</v>
      </c>
      <c r="T14" s="31">
        <v>11</v>
      </c>
      <c r="U14" s="8">
        <v>11</v>
      </c>
      <c r="V14" s="9">
        <v>208.2</v>
      </c>
    </row>
    <row r="15" spans="1:24">
      <c r="A15" s="1" t="s">
        <v>12</v>
      </c>
      <c r="B15" s="2" t="s">
        <v>71</v>
      </c>
      <c r="C15" s="3">
        <v>45864</v>
      </c>
      <c r="D15" s="4" t="s">
        <v>75</v>
      </c>
      <c r="E15" s="5">
        <v>199</v>
      </c>
      <c r="F15" s="17">
        <v>5</v>
      </c>
      <c r="G15" s="5">
        <v>198.001</v>
      </c>
      <c r="H15" s="17">
        <v>5</v>
      </c>
      <c r="I15" s="5">
        <v>197</v>
      </c>
      <c r="J15" s="17">
        <v>3</v>
      </c>
      <c r="K15" s="5">
        <v>196</v>
      </c>
      <c r="L15" s="17">
        <v>6</v>
      </c>
      <c r="M15" s="46">
        <v>200</v>
      </c>
      <c r="N15" s="17">
        <v>4</v>
      </c>
      <c r="O15" s="5">
        <v>197</v>
      </c>
      <c r="P15" s="17">
        <v>3</v>
      </c>
      <c r="Q15" s="6">
        <v>6</v>
      </c>
      <c r="R15" s="6">
        <v>1187.001</v>
      </c>
      <c r="S15" s="7">
        <v>197.83349999999999</v>
      </c>
      <c r="T15" s="31">
        <v>26</v>
      </c>
      <c r="U15" s="8">
        <v>18</v>
      </c>
      <c r="V15" s="9">
        <v>215.83349999999999</v>
      </c>
    </row>
    <row r="16" spans="1:24">
      <c r="A16" s="1" t="s">
        <v>12</v>
      </c>
      <c r="B16" s="2" t="s">
        <v>71</v>
      </c>
      <c r="C16" s="3">
        <v>45865</v>
      </c>
      <c r="D16" s="4" t="s">
        <v>75</v>
      </c>
      <c r="E16" s="5">
        <v>195</v>
      </c>
      <c r="F16" s="17">
        <v>4</v>
      </c>
      <c r="G16" s="5">
        <v>199</v>
      </c>
      <c r="H16" s="17">
        <v>1</v>
      </c>
      <c r="I16" s="5">
        <v>198</v>
      </c>
      <c r="J16" s="17">
        <v>7</v>
      </c>
      <c r="K16" s="5">
        <v>198</v>
      </c>
      <c r="L16" s="17">
        <v>4</v>
      </c>
      <c r="M16" s="5"/>
      <c r="N16" s="17"/>
      <c r="O16" s="5"/>
      <c r="P16" s="17"/>
      <c r="Q16" s="6">
        <v>4</v>
      </c>
      <c r="R16" s="6">
        <v>790</v>
      </c>
      <c r="S16" s="7">
        <v>197.5</v>
      </c>
      <c r="T16" s="31">
        <v>16</v>
      </c>
      <c r="U16" s="8">
        <v>13</v>
      </c>
      <c r="V16" s="9">
        <v>210.5</v>
      </c>
    </row>
    <row r="17" spans="1:22">
      <c r="A17" s="1" t="s">
        <v>12</v>
      </c>
      <c r="B17" s="2" t="s">
        <v>74</v>
      </c>
      <c r="C17" s="3">
        <v>45885</v>
      </c>
      <c r="D17" s="4" t="s">
        <v>67</v>
      </c>
      <c r="E17" s="5">
        <v>198</v>
      </c>
      <c r="F17" s="17">
        <v>2</v>
      </c>
      <c r="G17" s="5">
        <v>197</v>
      </c>
      <c r="H17" s="17">
        <v>7</v>
      </c>
      <c r="I17" s="5">
        <v>195</v>
      </c>
      <c r="J17" s="17">
        <v>7</v>
      </c>
      <c r="K17" s="5">
        <v>198</v>
      </c>
      <c r="L17" s="17">
        <v>5</v>
      </c>
      <c r="M17" s="5">
        <v>199</v>
      </c>
      <c r="N17" s="17">
        <v>6</v>
      </c>
      <c r="O17" s="5">
        <v>198</v>
      </c>
      <c r="P17" s="17">
        <v>6</v>
      </c>
      <c r="Q17" s="6">
        <v>6</v>
      </c>
      <c r="R17" s="6">
        <v>1185</v>
      </c>
      <c r="S17" s="7">
        <v>197.5</v>
      </c>
      <c r="T17" s="31">
        <v>33</v>
      </c>
      <c r="U17" s="8">
        <v>22</v>
      </c>
      <c r="V17" s="9">
        <v>219.5</v>
      </c>
    </row>
    <row r="18" spans="1:22">
      <c r="A18" s="1" t="s">
        <v>12</v>
      </c>
      <c r="B18" s="2" t="s">
        <v>74</v>
      </c>
      <c r="C18" s="3">
        <v>45886</v>
      </c>
      <c r="D18" s="4" t="s">
        <v>67</v>
      </c>
      <c r="E18" s="5">
        <v>195</v>
      </c>
      <c r="F18" s="17">
        <v>5</v>
      </c>
      <c r="G18" s="5">
        <v>197</v>
      </c>
      <c r="H18" s="17">
        <v>5</v>
      </c>
      <c r="I18" s="5">
        <v>199</v>
      </c>
      <c r="J18" s="17">
        <v>4</v>
      </c>
      <c r="K18" s="46">
        <v>200</v>
      </c>
      <c r="L18" s="17">
        <v>8</v>
      </c>
      <c r="M18" s="5">
        <v>196</v>
      </c>
      <c r="N18" s="17">
        <v>6</v>
      </c>
      <c r="O18" s="5"/>
      <c r="P18" s="17"/>
      <c r="Q18" s="6">
        <v>5</v>
      </c>
      <c r="R18" s="6">
        <v>987</v>
      </c>
      <c r="S18" s="7">
        <v>197.4</v>
      </c>
      <c r="T18" s="31">
        <v>28</v>
      </c>
      <c r="U18" s="8">
        <v>11</v>
      </c>
      <c r="V18" s="9">
        <v>208.4</v>
      </c>
    </row>
    <row r="19" spans="1:22">
      <c r="A19" s="1" t="s">
        <v>12</v>
      </c>
      <c r="B19" s="2" t="s">
        <v>71</v>
      </c>
      <c r="C19" s="3">
        <v>45892</v>
      </c>
      <c r="D19" s="4" t="s">
        <v>75</v>
      </c>
      <c r="E19" s="46">
        <v>200</v>
      </c>
      <c r="F19" s="17">
        <v>3</v>
      </c>
      <c r="G19" s="46">
        <v>200</v>
      </c>
      <c r="H19" s="17">
        <v>5</v>
      </c>
      <c r="I19" s="5">
        <v>198</v>
      </c>
      <c r="J19" s="17">
        <v>3</v>
      </c>
      <c r="K19" s="5">
        <v>195</v>
      </c>
      <c r="L19" s="17">
        <v>1</v>
      </c>
      <c r="M19" s="5"/>
      <c r="N19" s="17"/>
      <c r="O19" s="5"/>
      <c r="P19" s="17"/>
      <c r="Q19" s="6">
        <v>4</v>
      </c>
      <c r="R19" s="6">
        <v>793</v>
      </c>
      <c r="S19" s="7">
        <v>198.25</v>
      </c>
      <c r="T19" s="31">
        <v>12</v>
      </c>
      <c r="U19" s="8">
        <v>11</v>
      </c>
      <c r="V19" s="9">
        <v>209.25</v>
      </c>
    </row>
    <row r="20" spans="1:22">
      <c r="A20" s="1" t="s">
        <v>12</v>
      </c>
      <c r="B20" s="2" t="s">
        <v>71</v>
      </c>
      <c r="C20" s="3">
        <v>45893</v>
      </c>
      <c r="D20" s="4" t="s">
        <v>75</v>
      </c>
      <c r="E20" s="5">
        <v>196</v>
      </c>
      <c r="F20" s="17">
        <v>2</v>
      </c>
      <c r="G20" s="5">
        <v>194</v>
      </c>
      <c r="H20" s="17">
        <v>3</v>
      </c>
      <c r="I20" s="46">
        <v>200</v>
      </c>
      <c r="J20" s="17">
        <v>6</v>
      </c>
      <c r="K20" s="5">
        <v>194</v>
      </c>
      <c r="L20" s="17">
        <v>1</v>
      </c>
      <c r="M20" s="5"/>
      <c r="N20" s="17"/>
      <c r="O20" s="5"/>
      <c r="P20" s="17"/>
      <c r="Q20" s="6">
        <v>4</v>
      </c>
      <c r="R20" s="6">
        <v>784</v>
      </c>
      <c r="S20" s="7">
        <v>196</v>
      </c>
      <c r="T20" s="31">
        <v>12</v>
      </c>
      <c r="U20" s="8">
        <v>11</v>
      </c>
      <c r="V20" s="9">
        <v>207</v>
      </c>
    </row>
    <row r="21" spans="1:22">
      <c r="A21" s="1" t="s">
        <v>12</v>
      </c>
      <c r="B21" s="2" t="s">
        <v>71</v>
      </c>
      <c r="C21" s="3">
        <v>45897</v>
      </c>
      <c r="D21" s="4" t="s">
        <v>246</v>
      </c>
      <c r="E21" s="5">
        <v>196</v>
      </c>
      <c r="F21" s="17">
        <v>4</v>
      </c>
      <c r="G21" s="5">
        <v>195</v>
      </c>
      <c r="H21" s="17">
        <v>3</v>
      </c>
      <c r="I21" s="5">
        <v>198</v>
      </c>
      <c r="J21" s="17">
        <v>5</v>
      </c>
      <c r="K21" s="5"/>
      <c r="L21" s="17"/>
      <c r="M21" s="5"/>
      <c r="N21" s="17"/>
      <c r="O21" s="5"/>
      <c r="P21" s="17"/>
      <c r="Q21" s="6">
        <v>3</v>
      </c>
      <c r="R21" s="6">
        <v>589</v>
      </c>
      <c r="S21" s="7">
        <v>196.33333333333334</v>
      </c>
      <c r="T21" s="31">
        <v>12</v>
      </c>
      <c r="U21" s="8">
        <v>4</v>
      </c>
      <c r="V21" s="9">
        <v>200.33333333333334</v>
      </c>
    </row>
    <row r="22" spans="1:22">
      <c r="A22" s="1" t="s">
        <v>12</v>
      </c>
      <c r="B22" s="2" t="s">
        <v>71</v>
      </c>
      <c r="C22" s="3">
        <v>45899</v>
      </c>
      <c r="D22" s="4" t="s">
        <v>246</v>
      </c>
      <c r="E22" s="5">
        <v>198</v>
      </c>
      <c r="F22" s="17">
        <v>2</v>
      </c>
      <c r="G22" s="5">
        <v>196</v>
      </c>
      <c r="H22" s="17">
        <v>1</v>
      </c>
      <c r="I22" s="5">
        <v>196</v>
      </c>
      <c r="J22" s="17">
        <v>5</v>
      </c>
      <c r="K22" s="5">
        <v>198</v>
      </c>
      <c r="L22" s="17">
        <v>2</v>
      </c>
      <c r="M22" s="5">
        <v>192</v>
      </c>
      <c r="N22" s="17">
        <v>0</v>
      </c>
      <c r="O22" s="5">
        <v>196</v>
      </c>
      <c r="P22" s="17">
        <v>3</v>
      </c>
      <c r="Q22" s="6">
        <v>6</v>
      </c>
      <c r="R22" s="6">
        <v>1176</v>
      </c>
      <c r="S22" s="7">
        <v>196</v>
      </c>
      <c r="T22" s="31">
        <v>13</v>
      </c>
      <c r="U22" s="8">
        <v>4</v>
      </c>
      <c r="V22" s="9">
        <v>200</v>
      </c>
    </row>
    <row r="23" spans="1:22">
      <c r="A23" s="57" t="s">
        <v>12</v>
      </c>
      <c r="B23" s="2" t="s">
        <v>74</v>
      </c>
      <c r="C23" s="3">
        <v>45920</v>
      </c>
      <c r="D23" s="55" t="s">
        <v>75</v>
      </c>
      <c r="E23" s="5">
        <v>199</v>
      </c>
      <c r="F23" s="17">
        <v>3</v>
      </c>
      <c r="G23" s="5">
        <v>198</v>
      </c>
      <c r="H23" s="17">
        <v>4</v>
      </c>
      <c r="I23" s="5">
        <v>200</v>
      </c>
      <c r="J23" s="17">
        <v>4</v>
      </c>
      <c r="K23" s="5">
        <v>200</v>
      </c>
      <c r="L23" s="17">
        <v>4</v>
      </c>
      <c r="M23" s="5"/>
      <c r="N23" s="17"/>
      <c r="O23" s="5"/>
      <c r="P23" s="17"/>
      <c r="Q23" s="8">
        <v>4</v>
      </c>
      <c r="R23" s="8">
        <v>797</v>
      </c>
      <c r="S23" s="7">
        <v>199.25</v>
      </c>
      <c r="T23" s="31">
        <v>15</v>
      </c>
      <c r="U23" s="8">
        <v>11</v>
      </c>
      <c r="V23" s="7">
        <v>210.25</v>
      </c>
    </row>
    <row r="24" spans="1:22">
      <c r="A24" s="57" t="s">
        <v>12</v>
      </c>
      <c r="B24" s="2" t="s">
        <v>74</v>
      </c>
      <c r="C24" s="3">
        <v>45921</v>
      </c>
      <c r="D24" s="55" t="s">
        <v>75</v>
      </c>
      <c r="E24" s="5">
        <v>197</v>
      </c>
      <c r="F24" s="17">
        <v>5</v>
      </c>
      <c r="G24" s="5">
        <v>198</v>
      </c>
      <c r="H24" s="17">
        <v>4</v>
      </c>
      <c r="I24" s="5">
        <v>197</v>
      </c>
      <c r="J24" s="17">
        <v>3</v>
      </c>
      <c r="K24" s="5">
        <v>199</v>
      </c>
      <c r="L24" s="17">
        <v>2</v>
      </c>
      <c r="M24" s="5"/>
      <c r="N24" s="17"/>
      <c r="O24" s="5"/>
      <c r="P24" s="17"/>
      <c r="Q24" s="8">
        <v>4</v>
      </c>
      <c r="R24" s="8">
        <v>791</v>
      </c>
      <c r="S24" s="7">
        <v>197.75</v>
      </c>
      <c r="T24" s="31">
        <v>14</v>
      </c>
      <c r="U24" s="8">
        <v>13</v>
      </c>
      <c r="V24" s="7">
        <v>210.75</v>
      </c>
    </row>
    <row r="25" spans="1:22">
      <c r="A25" s="57" t="s">
        <v>12</v>
      </c>
      <c r="B25" s="2" t="s">
        <v>71</v>
      </c>
      <c r="C25" s="3">
        <v>45942</v>
      </c>
      <c r="D25" s="55" t="s">
        <v>67</v>
      </c>
      <c r="E25" s="5">
        <v>197</v>
      </c>
      <c r="F25" s="17">
        <v>4</v>
      </c>
      <c r="G25" s="5">
        <v>199</v>
      </c>
      <c r="H25" s="17">
        <v>5</v>
      </c>
      <c r="I25" s="5">
        <v>198</v>
      </c>
      <c r="J25" s="17">
        <v>7</v>
      </c>
      <c r="K25" s="5">
        <v>197</v>
      </c>
      <c r="L25" s="17">
        <v>3</v>
      </c>
      <c r="M25" s="5">
        <v>194</v>
      </c>
      <c r="N25" s="17">
        <v>4</v>
      </c>
      <c r="O25" s="5"/>
      <c r="P25" s="17"/>
      <c r="Q25" s="8">
        <v>5</v>
      </c>
      <c r="R25" s="8">
        <v>985</v>
      </c>
      <c r="S25" s="7">
        <v>197</v>
      </c>
      <c r="T25" s="31">
        <v>23</v>
      </c>
      <c r="U25" s="8">
        <v>8</v>
      </c>
      <c r="V25" s="7">
        <v>205</v>
      </c>
    </row>
    <row r="26" spans="1:22">
      <c r="A26" s="57" t="s">
        <v>12</v>
      </c>
      <c r="B26" s="2" t="s">
        <v>74</v>
      </c>
      <c r="C26" s="3">
        <v>45955</v>
      </c>
      <c r="D26" s="55" t="s">
        <v>75</v>
      </c>
      <c r="E26" s="5">
        <v>200</v>
      </c>
      <c r="F26" s="17">
        <v>3</v>
      </c>
      <c r="G26" s="5">
        <v>197</v>
      </c>
      <c r="H26" s="17">
        <v>5</v>
      </c>
      <c r="I26" s="5">
        <v>198</v>
      </c>
      <c r="J26" s="17">
        <v>2</v>
      </c>
      <c r="K26" s="5">
        <v>197</v>
      </c>
      <c r="L26" s="17">
        <v>2</v>
      </c>
      <c r="M26" s="5"/>
      <c r="N26" s="17"/>
      <c r="O26" s="5"/>
      <c r="P26" s="17"/>
      <c r="Q26" s="8">
        <v>4</v>
      </c>
      <c r="R26" s="8">
        <v>792</v>
      </c>
      <c r="S26" s="7">
        <v>198</v>
      </c>
      <c r="T26" s="31">
        <v>12</v>
      </c>
      <c r="U26" s="8">
        <v>13</v>
      </c>
      <c r="V26" s="7">
        <v>211</v>
      </c>
    </row>
    <row r="27" spans="1:22">
      <c r="A27" s="57" t="s">
        <v>12</v>
      </c>
      <c r="B27" s="2" t="s">
        <v>74</v>
      </c>
      <c r="C27" s="3">
        <v>45956</v>
      </c>
      <c r="D27" s="55" t="s">
        <v>75</v>
      </c>
      <c r="E27" s="5">
        <v>198.001</v>
      </c>
      <c r="F27" s="17">
        <v>4</v>
      </c>
      <c r="G27" s="5">
        <v>198</v>
      </c>
      <c r="H27" s="17">
        <v>3</v>
      </c>
      <c r="I27" s="5">
        <v>198</v>
      </c>
      <c r="J27" s="17">
        <v>1</v>
      </c>
      <c r="K27" s="5">
        <v>198</v>
      </c>
      <c r="L27" s="17">
        <v>3</v>
      </c>
      <c r="M27" s="5"/>
      <c r="N27" s="17"/>
      <c r="O27" s="5"/>
      <c r="P27" s="17"/>
      <c r="Q27" s="8">
        <v>4</v>
      </c>
      <c r="R27" s="8">
        <v>792.00099999999998</v>
      </c>
      <c r="S27" s="7">
        <v>198.00024999999999</v>
      </c>
      <c r="T27" s="31">
        <v>11</v>
      </c>
      <c r="U27" s="8">
        <v>11</v>
      </c>
      <c r="V27" s="7">
        <v>209.00024999999999</v>
      </c>
    </row>
    <row r="29" spans="1:22">
      <c r="Q29" s="27">
        <f>SUM(Q2:Q28)</f>
        <v>123</v>
      </c>
      <c r="R29" s="27">
        <f>SUM(R2:R28)</f>
        <v>24219.006000000001</v>
      </c>
      <c r="S29" s="28">
        <f>SUM(R29/Q29)</f>
        <v>196.90248780487806</v>
      </c>
      <c r="T29" s="27">
        <f>SUM(T2:T28)</f>
        <v>418</v>
      </c>
      <c r="U29" s="27">
        <f>SUM(U2:U28)</f>
        <v>344</v>
      </c>
      <c r="V29" s="29">
        <f>SUM(S29+U29)</f>
        <v>540.90248780487809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_3"/>
    <protectedRange algorithmName="SHA-512" hashValue="ON39YdpmFHfN9f47KpiRvqrKx0V9+erV1CNkpWzYhW/Qyc6aT8rEyCrvauWSYGZK2ia3o7vd3akF07acHAFpOA==" saltValue="yVW9XmDwTqEnmpSGai0KYg==" spinCount="100000" sqref="D4" name="Range1_1_8"/>
    <protectedRange algorithmName="SHA-512" hashValue="ON39YdpmFHfN9f47KpiRvqrKx0V9+erV1CNkpWzYhW/Qyc6aT8rEyCrvauWSYGZK2ia3o7vd3akF07acHAFpOA==" saltValue="yVW9XmDwTqEnmpSGai0KYg==" spinCount="100000" sqref="P4" name="Range1_3_3"/>
    <protectedRange algorithmName="SHA-512" hashValue="ON39YdpmFHfN9f47KpiRvqrKx0V9+erV1CNkpWzYhW/Qyc6aT8rEyCrvauWSYGZK2ia3o7vd3akF07acHAFpOA==" saltValue="yVW9XmDwTqEnmpSGai0KYg==" spinCount="100000" sqref="T4 E4:O4" name="Range1_3_5_12"/>
    <protectedRange algorithmName="SHA-512" hashValue="ON39YdpmFHfN9f47KpiRvqrKx0V9+erV1CNkpWzYhW/Qyc6aT8rEyCrvauWSYGZK2ia3o7vd3akF07acHAFpOA==" saltValue="yVW9XmDwTqEnmpSGai0KYg==" spinCount="100000" sqref="B7:C7" name="Range1_10_1"/>
    <protectedRange algorithmName="SHA-512" hashValue="ON39YdpmFHfN9f47KpiRvqrKx0V9+erV1CNkpWzYhW/Qyc6aT8rEyCrvauWSYGZK2ia3o7vd3akF07acHAFpOA==" saltValue="yVW9XmDwTqEnmpSGai0KYg==" spinCount="100000" sqref="D7" name="Range1_1_8_1"/>
    <protectedRange algorithmName="SHA-512" hashValue="ON39YdpmFHfN9f47KpiRvqrKx0V9+erV1CNkpWzYhW/Qyc6aT8rEyCrvauWSYGZK2ia3o7vd3akF07acHAFpOA==" saltValue="yVW9XmDwTqEnmpSGai0KYg==" spinCount="100000" sqref="T7 E7:P7" name="Range1_3_5_8"/>
    <protectedRange algorithmName="SHA-512" hashValue="ON39YdpmFHfN9f47KpiRvqrKx0V9+erV1CNkpWzYhW/Qyc6aT8rEyCrvauWSYGZK2ia3o7vd3akF07acHAFpOA==" saltValue="yVW9XmDwTqEnmpSGai0KYg==" spinCount="100000" sqref="B12:C12" name="Range1_8_2"/>
    <protectedRange algorithmName="SHA-512" hashValue="ON39YdpmFHfN9f47KpiRvqrKx0V9+erV1CNkpWzYhW/Qyc6aT8rEyCrvauWSYGZK2ia3o7vd3akF07acHAFpOA==" saltValue="yVW9XmDwTqEnmpSGai0KYg==" spinCount="100000" sqref="D12" name="Range1_1_6_1"/>
    <protectedRange algorithmName="SHA-512" hashValue="ON39YdpmFHfN9f47KpiRvqrKx0V9+erV1CNkpWzYhW/Qyc6aT8rEyCrvauWSYGZK2ia3o7vd3akF07acHAFpOA==" saltValue="yVW9XmDwTqEnmpSGai0KYg==" spinCount="100000" sqref="E12:P12 T12" name="Range1_3_5_5_2"/>
    <protectedRange algorithmName="SHA-512" hashValue="ON39YdpmFHfN9f47KpiRvqrKx0V9+erV1CNkpWzYhW/Qyc6aT8rEyCrvauWSYGZK2ia3o7vd3akF07acHAFpOA==" saltValue="yVW9XmDwTqEnmpSGai0KYg==" spinCount="100000" sqref="B13:C14" name="Range1_29"/>
    <protectedRange algorithmName="SHA-512" hashValue="ON39YdpmFHfN9f47KpiRvqrKx0V9+erV1CNkpWzYhW/Qyc6aT8rEyCrvauWSYGZK2ia3o7vd3akF07acHAFpOA==" saltValue="yVW9XmDwTqEnmpSGai0KYg==" spinCount="100000" sqref="D13:D14" name="Range1_1_20"/>
    <protectedRange algorithmName="SHA-512" hashValue="ON39YdpmFHfN9f47KpiRvqrKx0V9+erV1CNkpWzYhW/Qyc6aT8rEyCrvauWSYGZK2ia3o7vd3akF07acHAFpOA==" saltValue="yVW9XmDwTqEnmpSGai0KYg==" spinCount="100000" sqref="T13:T14 E13:P14" name="Range1_3_5_22"/>
    <protectedRange algorithmName="SHA-512" hashValue="ON39YdpmFHfN9f47KpiRvqrKx0V9+erV1CNkpWzYhW/Qyc6aT8rEyCrvauWSYGZK2ia3o7vd3akF07acHAFpOA==" saltValue="yVW9XmDwTqEnmpSGai0KYg==" spinCount="100000" sqref="B15:D16" name="Range1_15"/>
    <protectedRange algorithmName="SHA-512" hashValue="ON39YdpmFHfN9f47KpiRvqrKx0V9+erV1CNkpWzYhW/Qyc6aT8rEyCrvauWSYGZK2ia3o7vd3akF07acHAFpOA==" saltValue="yVW9XmDwTqEnmpSGai0KYg==" spinCount="100000" sqref="E15:P16 T15:T16" name="Range1_3_5_14"/>
    <protectedRange algorithmName="SHA-512" hashValue="ON39YdpmFHfN9f47KpiRvqrKx0V9+erV1CNkpWzYhW/Qyc6aT8rEyCrvauWSYGZK2ia3o7vd3akF07acHAFpOA==" saltValue="yVW9XmDwTqEnmpSGai0KYg==" spinCount="100000" sqref="B22:C22" name="Range1_13"/>
    <protectedRange algorithmName="SHA-512" hashValue="ON39YdpmFHfN9f47KpiRvqrKx0V9+erV1CNkpWzYhW/Qyc6aT8rEyCrvauWSYGZK2ia3o7vd3akF07acHAFpOA==" saltValue="yVW9XmDwTqEnmpSGai0KYg==" spinCount="100000" sqref="D22" name="Range1_1_4_4"/>
    <protectedRange algorithmName="SHA-512" hashValue="ON39YdpmFHfN9f47KpiRvqrKx0V9+erV1CNkpWzYhW/Qyc6aT8rEyCrvauWSYGZK2ia3o7vd3akF07acHAFpOA==" saltValue="yVW9XmDwTqEnmpSGai0KYg==" spinCount="100000" sqref="E22 G22:O22" name="Range1_33_1_1"/>
    <protectedRange algorithmName="SHA-512" hashValue="ON39YdpmFHfN9f47KpiRvqrKx0V9+erV1CNkpWzYhW/Qyc6aT8rEyCrvauWSYGZK2ia3o7vd3akF07acHAFpOA==" saltValue="yVW9XmDwTqEnmpSGai0KYg==" spinCount="100000" sqref="T22" name="Range1_3_5_4_3"/>
    <protectedRange algorithmName="SHA-512" hashValue="ON39YdpmFHfN9f47KpiRvqrKx0V9+erV1CNkpWzYhW/Qyc6aT8rEyCrvauWSYGZK2ia3o7vd3akF07acHAFpOA==" saltValue="yVW9XmDwTqEnmpSGai0KYg==" spinCount="100000" sqref="B23:C24" name="Range1_9"/>
    <protectedRange algorithmName="SHA-512" hashValue="ON39YdpmFHfN9f47KpiRvqrKx0V9+erV1CNkpWzYhW/Qyc6aT8rEyCrvauWSYGZK2ia3o7vd3akF07acHAFpOA==" saltValue="yVW9XmDwTqEnmpSGai0KYg==" spinCount="100000" sqref="D23:D24" name="Range1_1_4_5"/>
    <protectedRange algorithmName="SHA-512" hashValue="ON39YdpmFHfN9f47KpiRvqrKx0V9+erV1CNkpWzYhW/Qyc6aT8rEyCrvauWSYGZK2ia3o7vd3akF07acHAFpOA==" saltValue="yVW9XmDwTqEnmpSGai0KYg==" spinCount="100000" sqref="E23 G23:O23" name="Range1_33_1_7"/>
    <protectedRange algorithmName="SHA-512" hashValue="ON39YdpmFHfN9f47KpiRvqrKx0V9+erV1CNkpWzYhW/Qyc6aT8rEyCrvauWSYGZK2ia3o7vd3akF07acHAFpOA==" saltValue="yVW9XmDwTqEnmpSGai0KYg==" spinCount="100000" sqref="E24 H24:L24 N24" name="Range1_1_2_19_1_5"/>
    <protectedRange algorithmName="SHA-512" hashValue="ON39YdpmFHfN9f47KpiRvqrKx0V9+erV1CNkpWzYhW/Qyc6aT8rEyCrvauWSYGZK2ia3o7vd3akF07acHAFpOA==" saltValue="yVW9XmDwTqEnmpSGai0KYg==" spinCount="100000" sqref="T23:T24" name="Range1_3_5_4_5"/>
    <protectedRange algorithmName="SHA-512" hashValue="ON39YdpmFHfN9f47KpiRvqrKx0V9+erV1CNkpWzYhW/Qyc6aT8rEyCrvauWSYGZK2ia3o7vd3akF07acHAFpOA==" saltValue="yVW9XmDwTqEnmpSGai0KYg==" spinCount="100000" sqref="B25:C25" name="Range1_17_2"/>
    <protectedRange algorithmName="SHA-512" hashValue="ON39YdpmFHfN9f47KpiRvqrKx0V9+erV1CNkpWzYhW/Qyc6aT8rEyCrvauWSYGZK2ia3o7vd3akF07acHAFpOA==" saltValue="yVW9XmDwTqEnmpSGai0KYg==" spinCount="100000" sqref="D25" name="Range1_1_13_1"/>
    <protectedRange algorithmName="SHA-512" hashValue="ON39YdpmFHfN9f47KpiRvqrKx0V9+erV1CNkpWzYhW/Qyc6aT8rEyCrvauWSYGZK2ia3o7vd3akF07acHAFpOA==" saltValue="yVW9XmDwTqEnmpSGai0KYg==" spinCount="100000" sqref="T25" name="Range1_3_5_9_1"/>
    <protectedRange algorithmName="SHA-512" hashValue="ON39YdpmFHfN9f47KpiRvqrKx0V9+erV1CNkpWzYhW/Qyc6aT8rEyCrvauWSYGZK2ia3o7vd3akF07acHAFpOA==" saltValue="yVW9XmDwTqEnmpSGai0KYg==" spinCount="100000" sqref="B26:C27" name="Range1_14_3"/>
    <protectedRange algorithmName="SHA-512" hashValue="ON39YdpmFHfN9f47KpiRvqrKx0V9+erV1CNkpWzYhW/Qyc6aT8rEyCrvauWSYGZK2ia3o7vd3akF07acHAFpOA==" saltValue="yVW9XmDwTqEnmpSGai0KYg==" spinCount="100000" sqref="D26:D27" name="Range1_1_8_1_1"/>
    <protectedRange algorithmName="SHA-512" hashValue="ON39YdpmFHfN9f47KpiRvqrKx0V9+erV1CNkpWzYhW/Qyc6aT8rEyCrvauWSYGZK2ia3o7vd3akF07acHAFpOA==" saltValue="yVW9XmDwTqEnmpSGai0KYg==" spinCount="100000" sqref="E26:P27 T26:T27" name="Range1_3_5_9_2"/>
  </protectedRanges>
  <conditionalFormatting sqref="E22">
    <cfRule type="top10" dxfId="380" priority="28" rank="1"/>
  </conditionalFormatting>
  <conditionalFormatting sqref="E22:P22">
    <cfRule type="cellIs" dxfId="379" priority="22" operator="greaterThanOrEqual">
      <formula>200</formula>
    </cfRule>
  </conditionalFormatting>
  <conditionalFormatting sqref="G22">
    <cfRule type="top10" dxfId="378" priority="27" rank="1"/>
  </conditionalFormatting>
  <conditionalFormatting sqref="I22">
    <cfRule type="top10" dxfId="377" priority="26" rank="1"/>
  </conditionalFormatting>
  <conditionalFormatting sqref="K22">
    <cfRule type="top10" dxfId="376" priority="25" rank="1"/>
  </conditionalFormatting>
  <conditionalFormatting sqref="M22">
    <cfRule type="top10" dxfId="375" priority="24" rank="1"/>
  </conditionalFormatting>
  <conditionalFormatting sqref="O22">
    <cfRule type="top10" dxfId="374" priority="23" rank="1"/>
  </conditionalFormatting>
  <conditionalFormatting sqref="E23:E24">
    <cfRule type="top10" dxfId="373" priority="21" rank="1"/>
  </conditionalFormatting>
  <conditionalFormatting sqref="G23:G24">
    <cfRule type="top10" dxfId="372" priority="20" rank="1"/>
  </conditionalFormatting>
  <conditionalFormatting sqref="I23:I24">
    <cfRule type="top10" dxfId="371" priority="19" rank="1"/>
  </conditionalFormatting>
  <conditionalFormatting sqref="K23:K24">
    <cfRule type="top10" dxfId="370" priority="18" rank="1"/>
  </conditionalFormatting>
  <conditionalFormatting sqref="M23:M24">
    <cfRule type="top10" dxfId="369" priority="17" rank="1"/>
  </conditionalFormatting>
  <conditionalFormatting sqref="O23:O24">
    <cfRule type="top10" dxfId="368" priority="16" rank="1"/>
  </conditionalFormatting>
  <conditionalFormatting sqref="E23:P24">
    <cfRule type="cellIs" dxfId="367" priority="15" operator="greaterThanOrEqual">
      <formula>200</formula>
    </cfRule>
  </conditionalFormatting>
  <conditionalFormatting sqref="G25">
    <cfRule type="top10" dxfId="366" priority="14" rank="1"/>
  </conditionalFormatting>
  <conditionalFormatting sqref="I25">
    <cfRule type="top10" dxfId="365" priority="13" rank="1"/>
  </conditionalFormatting>
  <conditionalFormatting sqref="E25">
    <cfRule type="top10" dxfId="364" priority="12" rank="1"/>
  </conditionalFormatting>
  <conditionalFormatting sqref="M25">
    <cfRule type="top10" dxfId="363" priority="11" rank="1"/>
  </conditionalFormatting>
  <conditionalFormatting sqref="O25">
    <cfRule type="top10" dxfId="362" priority="10" rank="1"/>
  </conditionalFormatting>
  <conditionalFormatting sqref="E25:O25">
    <cfRule type="cellIs" dxfId="361" priority="9" operator="greaterThanOrEqual">
      <formula>200</formula>
    </cfRule>
  </conditionalFormatting>
  <conditionalFormatting sqref="K25">
    <cfRule type="top10" dxfId="360" priority="8" rank="1"/>
  </conditionalFormatting>
  <conditionalFormatting sqref="E26:E27">
    <cfRule type="top10" dxfId="359" priority="7" rank="1"/>
  </conditionalFormatting>
  <conditionalFormatting sqref="G26:G27">
    <cfRule type="top10" dxfId="358" priority="6" rank="1"/>
  </conditionalFormatting>
  <conditionalFormatting sqref="E26:P27">
    <cfRule type="cellIs" dxfId="357" priority="5" operator="greaterThanOrEqual">
      <formula>200</formula>
    </cfRule>
  </conditionalFormatting>
  <conditionalFormatting sqref="I26:I27">
    <cfRule type="top10" dxfId="356" priority="4" rank="1"/>
  </conditionalFormatting>
  <conditionalFormatting sqref="K26:K27">
    <cfRule type="top10" dxfId="355" priority="3" rank="1"/>
  </conditionalFormatting>
  <conditionalFormatting sqref="M26:M27">
    <cfRule type="top10" dxfId="354" priority="2" rank="1"/>
  </conditionalFormatting>
  <conditionalFormatting sqref="O26:O27">
    <cfRule type="top10" dxfId="353" priority="1" rank="1"/>
  </conditionalFormatting>
  <hyperlinks>
    <hyperlink ref="X1" location="'OLH 2025'!A1" display="Return to Rankings" xr:uid="{0BD8BE8C-B260-4ABA-9D83-3126FEFB7C7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D26:D27 B26:B27</xm:sqref>
        </x14:dataValidation>
      </x14:dataValidations>
    </ext>
  </extLst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5BAB3-9288-41E0-8224-3E0CBD675398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88</v>
      </c>
      <c r="C2" s="3">
        <v>45738</v>
      </c>
      <c r="D2" s="4" t="s">
        <v>90</v>
      </c>
      <c r="E2" s="5">
        <v>175</v>
      </c>
      <c r="F2" s="17"/>
      <c r="G2" s="5">
        <v>180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355</v>
      </c>
      <c r="S2" s="7">
        <v>177.5</v>
      </c>
      <c r="T2" s="31">
        <v>0</v>
      </c>
      <c r="U2" s="8">
        <v>9</v>
      </c>
      <c r="V2" s="9">
        <v>186.5</v>
      </c>
    </row>
    <row r="3" spans="1:24">
      <c r="A3" s="1" t="s">
        <v>12</v>
      </c>
      <c r="B3" s="2" t="s">
        <v>88</v>
      </c>
      <c r="C3" s="3">
        <v>45766</v>
      </c>
      <c r="D3" s="4" t="s">
        <v>90</v>
      </c>
      <c r="E3" s="5">
        <v>186</v>
      </c>
      <c r="F3" s="17"/>
      <c r="G3" s="5">
        <v>193</v>
      </c>
      <c r="H3" s="17"/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379</v>
      </c>
      <c r="S3" s="7">
        <v>189.5</v>
      </c>
      <c r="T3" s="31">
        <v>0</v>
      </c>
      <c r="U3" s="8">
        <v>9</v>
      </c>
      <c r="V3" s="9">
        <v>198.5</v>
      </c>
    </row>
    <row r="4" spans="1:24">
      <c r="A4" s="1" t="s">
        <v>12</v>
      </c>
      <c r="B4" s="2" t="s">
        <v>88</v>
      </c>
      <c r="C4" s="3">
        <v>45808</v>
      </c>
      <c r="D4" s="4" t="s">
        <v>90</v>
      </c>
      <c r="E4" s="5">
        <v>191</v>
      </c>
      <c r="F4" s="17">
        <v>2</v>
      </c>
      <c r="G4" s="5">
        <v>192</v>
      </c>
      <c r="H4" s="17">
        <v>2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383</v>
      </c>
      <c r="S4" s="7">
        <v>191.5</v>
      </c>
      <c r="T4" s="31">
        <v>4</v>
      </c>
      <c r="U4" s="8">
        <v>5</v>
      </c>
      <c r="V4" s="9">
        <v>196.5</v>
      </c>
    </row>
    <row r="5" spans="1:24">
      <c r="A5" s="1" t="s">
        <v>12</v>
      </c>
      <c r="B5" s="2" t="s">
        <v>88</v>
      </c>
      <c r="C5" s="3">
        <v>45836</v>
      </c>
      <c r="D5" s="4" t="s">
        <v>90</v>
      </c>
      <c r="E5" s="5">
        <v>194</v>
      </c>
      <c r="F5" s="17"/>
      <c r="G5" s="5">
        <v>196</v>
      </c>
      <c r="H5" s="17"/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390</v>
      </c>
      <c r="S5" s="7">
        <v>195</v>
      </c>
      <c r="T5" s="31">
        <v>0</v>
      </c>
      <c r="U5" s="8">
        <v>5</v>
      </c>
      <c r="V5" s="9">
        <v>200</v>
      </c>
    </row>
    <row r="6" spans="1:24">
      <c r="A6" s="1" t="s">
        <v>12</v>
      </c>
      <c r="B6" s="2" t="s">
        <v>88</v>
      </c>
      <c r="C6" s="3">
        <v>45857</v>
      </c>
      <c r="D6" s="4" t="s">
        <v>90</v>
      </c>
      <c r="E6" s="5">
        <v>193</v>
      </c>
      <c r="F6" s="17">
        <v>1</v>
      </c>
      <c r="G6" s="5">
        <v>196</v>
      </c>
      <c r="H6" s="17">
        <v>1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389</v>
      </c>
      <c r="S6" s="7">
        <v>194.5</v>
      </c>
      <c r="T6" s="31">
        <v>2</v>
      </c>
      <c r="U6" s="8">
        <v>5</v>
      </c>
      <c r="V6" s="9">
        <v>199.5</v>
      </c>
    </row>
    <row r="7" spans="1:24">
      <c r="A7" s="1" t="s">
        <v>12</v>
      </c>
      <c r="B7" s="2" t="s">
        <v>88</v>
      </c>
      <c r="C7" s="3">
        <v>45885</v>
      </c>
      <c r="D7" s="4" t="s">
        <v>90</v>
      </c>
      <c r="E7" s="5">
        <v>191</v>
      </c>
      <c r="F7" s="17">
        <v>1</v>
      </c>
      <c r="G7" s="5">
        <v>191</v>
      </c>
      <c r="H7" s="17">
        <v>2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382</v>
      </c>
      <c r="S7" s="7">
        <v>191</v>
      </c>
      <c r="T7" s="31">
        <v>3</v>
      </c>
      <c r="U7" s="8">
        <v>5</v>
      </c>
      <c r="V7" s="9">
        <v>196</v>
      </c>
    </row>
    <row r="8" spans="1:24">
      <c r="A8" s="57" t="s">
        <v>12</v>
      </c>
      <c r="B8" s="2" t="s">
        <v>88</v>
      </c>
      <c r="C8" s="3">
        <v>45920</v>
      </c>
      <c r="D8" s="55" t="s">
        <v>90</v>
      </c>
      <c r="E8" s="5">
        <v>184</v>
      </c>
      <c r="F8" s="17">
        <v>2</v>
      </c>
      <c r="G8" s="5">
        <v>187</v>
      </c>
      <c r="H8" s="17">
        <v>1</v>
      </c>
      <c r="I8" s="5">
        <v>178</v>
      </c>
      <c r="J8" s="17"/>
      <c r="K8" s="5"/>
      <c r="L8" s="17"/>
      <c r="M8" s="5"/>
      <c r="N8" s="17"/>
      <c r="O8" s="5"/>
      <c r="P8" s="17"/>
      <c r="Q8" s="8">
        <v>3</v>
      </c>
      <c r="R8" s="8">
        <v>549</v>
      </c>
      <c r="S8" s="7">
        <v>183</v>
      </c>
      <c r="T8" s="31">
        <v>3</v>
      </c>
      <c r="U8" s="8">
        <v>5</v>
      </c>
      <c r="V8" s="7">
        <v>188</v>
      </c>
    </row>
    <row r="9" spans="1:24">
      <c r="A9" s="57" t="s">
        <v>12</v>
      </c>
      <c r="B9" s="2" t="s">
        <v>88</v>
      </c>
      <c r="C9" s="3">
        <v>45948</v>
      </c>
      <c r="D9" s="55" t="s">
        <v>90</v>
      </c>
      <c r="E9" s="5">
        <v>190</v>
      </c>
      <c r="F9" s="17">
        <v>3</v>
      </c>
      <c r="G9" s="5">
        <v>187</v>
      </c>
      <c r="H9" s="17">
        <v>1</v>
      </c>
      <c r="I9" s="5">
        <v>185</v>
      </c>
      <c r="J9" s="17"/>
      <c r="K9" s="5">
        <v>188</v>
      </c>
      <c r="L9" s="17"/>
      <c r="M9" s="5">
        <v>183</v>
      </c>
      <c r="N9" s="17">
        <v>3</v>
      </c>
      <c r="O9" s="5">
        <v>185</v>
      </c>
      <c r="P9" s="17"/>
      <c r="Q9" s="8">
        <v>6</v>
      </c>
      <c r="R9" s="8">
        <v>1118</v>
      </c>
      <c r="S9" s="7">
        <v>186.33333333333334</v>
      </c>
      <c r="T9" s="31">
        <v>7</v>
      </c>
      <c r="U9" s="8">
        <v>10</v>
      </c>
      <c r="V9" s="7">
        <v>196.33333333333334</v>
      </c>
    </row>
    <row r="11" spans="1:24">
      <c r="Q11" s="27">
        <f>SUM(Q2:Q10)</f>
        <v>21</v>
      </c>
      <c r="R11" s="27">
        <f>SUM(R2:R10)</f>
        <v>3945</v>
      </c>
      <c r="S11" s="28">
        <f>SUM(R11/Q11)</f>
        <v>187.85714285714286</v>
      </c>
      <c r="T11" s="27">
        <f>SUM(T2:T10)</f>
        <v>19</v>
      </c>
      <c r="U11" s="27">
        <f>SUM(U2:U10)</f>
        <v>53</v>
      </c>
      <c r="V11" s="29">
        <f>SUM(S11+U11)</f>
        <v>240.85714285714286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" name="Range1_24"/>
    <protectedRange algorithmName="SHA-512" hashValue="ON39YdpmFHfN9f47KpiRvqrKx0V9+erV1CNkpWzYhW/Qyc6aT8rEyCrvauWSYGZK2ia3o7vd3akF07acHAFpOA==" saltValue="yVW9XmDwTqEnmpSGai0KYg==" spinCount="100000" sqref="C4" name="Range1_6"/>
    <protectedRange algorithmName="SHA-512" hashValue="ON39YdpmFHfN9f47KpiRvqrKx0V9+erV1CNkpWzYhW/Qyc6aT8rEyCrvauWSYGZK2ia3o7vd3akF07acHAFpOA==" saltValue="yVW9XmDwTqEnmpSGai0KYg==" spinCount="100000" sqref="D4" name="Range1_1_5"/>
    <protectedRange algorithmName="SHA-512" hashValue="ON39YdpmFHfN9f47KpiRvqrKx0V9+erV1CNkpWzYhW/Qyc6aT8rEyCrvauWSYGZK2ia3o7vd3akF07acHAFpOA==" saltValue="yVW9XmDwTqEnmpSGai0KYg==" spinCount="100000" sqref="E4:P4 T4" name="Range1_3_5_5"/>
    <protectedRange algorithmName="SHA-512" hashValue="ON39YdpmFHfN9f47KpiRvqrKx0V9+erV1CNkpWzYhW/Qyc6aT8rEyCrvauWSYGZK2ia3o7vd3akF07acHAFpOA==" saltValue="yVW9XmDwTqEnmpSGai0KYg==" spinCount="100000" sqref="B5:C5" name="Range1_8_2"/>
    <protectedRange algorithmName="SHA-512" hashValue="ON39YdpmFHfN9f47KpiRvqrKx0V9+erV1CNkpWzYhW/Qyc6aT8rEyCrvauWSYGZK2ia3o7vd3akF07acHAFpOA==" saltValue="yVW9XmDwTqEnmpSGai0KYg==" spinCount="100000" sqref="D5" name="Range1_1_6_1"/>
    <protectedRange algorithmName="SHA-512" hashValue="ON39YdpmFHfN9f47KpiRvqrKx0V9+erV1CNkpWzYhW/Qyc6aT8rEyCrvauWSYGZK2ia3o7vd3akF07acHAFpOA==" saltValue="yVW9XmDwTqEnmpSGai0KYg==" spinCount="100000" sqref="E5:P5 T5" name="Range1_3_5_5_2"/>
    <protectedRange algorithmName="SHA-512" hashValue="ON39YdpmFHfN9f47KpiRvqrKx0V9+erV1CNkpWzYhW/Qyc6aT8rEyCrvauWSYGZK2ia3o7vd3akF07acHAFpOA==" saltValue="yVW9XmDwTqEnmpSGai0KYg==" spinCount="100000" sqref="B8:C8 E8:P8" name="Range1_10_1"/>
    <protectedRange algorithmName="SHA-512" hashValue="ON39YdpmFHfN9f47KpiRvqrKx0V9+erV1CNkpWzYhW/Qyc6aT8rEyCrvauWSYGZK2ia3o7vd3akF07acHAFpOA==" saltValue="yVW9XmDwTqEnmpSGai0KYg==" spinCount="100000" sqref="D8" name="Range1_1_14_1"/>
    <protectedRange algorithmName="SHA-512" hashValue="ON39YdpmFHfN9f47KpiRvqrKx0V9+erV1CNkpWzYhW/Qyc6aT8rEyCrvauWSYGZK2ia3o7vd3akF07acHAFpOA==" saltValue="yVW9XmDwTqEnmpSGai0KYg==" spinCount="100000" sqref="T8" name="Range1_3_5_9"/>
    <protectedRange algorithmName="SHA-512" hashValue="ON39YdpmFHfN9f47KpiRvqrKx0V9+erV1CNkpWzYhW/Qyc6aT8rEyCrvauWSYGZK2ia3o7vd3akF07acHAFpOA==" saltValue="yVW9XmDwTqEnmpSGai0KYg==" spinCount="100000" sqref="B9:C9" name="Range1_14_3"/>
    <protectedRange algorithmName="SHA-512" hashValue="ON39YdpmFHfN9f47KpiRvqrKx0V9+erV1CNkpWzYhW/Qyc6aT8rEyCrvauWSYGZK2ia3o7vd3akF07acHAFpOA==" saltValue="yVW9XmDwTqEnmpSGai0KYg==" spinCount="100000" sqref="D9" name="Range1_1_8_1"/>
    <protectedRange algorithmName="SHA-512" hashValue="ON39YdpmFHfN9f47KpiRvqrKx0V9+erV1CNkpWzYhW/Qyc6aT8rEyCrvauWSYGZK2ia3o7vd3akF07acHAFpOA==" saltValue="yVW9XmDwTqEnmpSGai0KYg==" spinCount="100000" sqref="T9 E9:P9" name="Range1_3_5_9_2"/>
  </protectedRanges>
  <conditionalFormatting sqref="E8">
    <cfRule type="top10" dxfId="352" priority="14" rank="1"/>
  </conditionalFormatting>
  <conditionalFormatting sqref="G8">
    <cfRule type="top10" dxfId="351" priority="13" rank="1"/>
  </conditionalFormatting>
  <conditionalFormatting sqref="I8">
    <cfRule type="top10" dxfId="350" priority="12" rank="1"/>
  </conditionalFormatting>
  <conditionalFormatting sqref="K8">
    <cfRule type="top10" dxfId="349" priority="11" rank="1"/>
  </conditionalFormatting>
  <conditionalFormatting sqref="M8">
    <cfRule type="top10" dxfId="348" priority="10" rank="1"/>
  </conditionalFormatting>
  <conditionalFormatting sqref="O8">
    <cfRule type="top10" dxfId="347" priority="9" rank="1"/>
  </conditionalFormatting>
  <conditionalFormatting sqref="E8:P8">
    <cfRule type="cellIs" dxfId="346" priority="8" operator="greaterThanOrEqual">
      <formula>200</formula>
    </cfRule>
  </conditionalFormatting>
  <conditionalFormatting sqref="E9">
    <cfRule type="top10" dxfId="345" priority="7" rank="1"/>
  </conditionalFormatting>
  <conditionalFormatting sqref="G9">
    <cfRule type="top10" dxfId="344" priority="6" rank="1"/>
  </conditionalFormatting>
  <conditionalFormatting sqref="E9:P9">
    <cfRule type="cellIs" dxfId="343" priority="5" operator="greaterThanOrEqual">
      <formula>200</formula>
    </cfRule>
  </conditionalFormatting>
  <conditionalFormatting sqref="I9">
    <cfRule type="top10" dxfId="342" priority="4" rank="1"/>
  </conditionalFormatting>
  <conditionalFormatting sqref="K9">
    <cfRule type="top10" dxfId="341" priority="3" rank="1"/>
  </conditionalFormatting>
  <conditionalFormatting sqref="M9">
    <cfRule type="top10" dxfId="340" priority="2" rank="1"/>
  </conditionalFormatting>
  <conditionalFormatting sqref="O9">
    <cfRule type="top10" dxfId="339" priority="1" rank="1"/>
  </conditionalFormatting>
  <hyperlinks>
    <hyperlink ref="X1" location="'OLH 2025'!A1" display="Return to Rankings" xr:uid="{02D3752E-669A-4B91-A99D-4A9C1F1B93A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D9 B9</xm:sqref>
        </x14:dataValidation>
      </x14:dataValidations>
    </ext>
  </extLst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07328-4DFB-4B17-933B-F6B32C5321D4}">
  <dimension ref="A1:X5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194</v>
      </c>
      <c r="C2" s="3">
        <v>45819</v>
      </c>
      <c r="D2" s="4" t="s">
        <v>108</v>
      </c>
      <c r="E2" s="5">
        <v>121</v>
      </c>
      <c r="F2" s="17">
        <v>9</v>
      </c>
      <c r="G2" s="5">
        <v>186</v>
      </c>
      <c r="H2" s="17">
        <v>2</v>
      </c>
      <c r="I2" s="5">
        <v>183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490</v>
      </c>
      <c r="S2" s="7">
        <v>163.33333333333334</v>
      </c>
      <c r="T2" s="31">
        <v>12</v>
      </c>
      <c r="U2" s="8">
        <v>2</v>
      </c>
      <c r="V2" s="9">
        <v>165.33333333333334</v>
      </c>
    </row>
    <row r="3" spans="1:24">
      <c r="A3" s="1" t="s">
        <v>12</v>
      </c>
      <c r="B3" s="2" t="s">
        <v>194</v>
      </c>
      <c r="C3" s="3">
        <v>45829</v>
      </c>
      <c r="D3" s="4" t="s">
        <v>73</v>
      </c>
      <c r="E3" s="5">
        <v>192</v>
      </c>
      <c r="F3" s="17">
        <v>1</v>
      </c>
      <c r="G3" s="5">
        <v>188</v>
      </c>
      <c r="H3" s="17">
        <v>2</v>
      </c>
      <c r="I3" s="5">
        <v>184</v>
      </c>
      <c r="J3" s="17">
        <v>0</v>
      </c>
      <c r="K3" s="5">
        <v>186</v>
      </c>
      <c r="L3" s="17">
        <v>1</v>
      </c>
      <c r="M3" s="5"/>
      <c r="N3" s="17"/>
      <c r="O3" s="5"/>
      <c r="P3" s="17"/>
      <c r="Q3" s="6">
        <v>4</v>
      </c>
      <c r="R3" s="6">
        <v>750</v>
      </c>
      <c r="S3" s="7">
        <v>187.5</v>
      </c>
      <c r="T3" s="31">
        <v>4</v>
      </c>
      <c r="U3" s="8">
        <v>2</v>
      </c>
      <c r="V3" s="9">
        <v>189.5</v>
      </c>
    </row>
    <row r="5" spans="1:24">
      <c r="Q5" s="27">
        <f>SUM(Q2:Q4)</f>
        <v>7</v>
      </c>
      <c r="R5" s="27">
        <f>SUM(R2:R4)</f>
        <v>1240</v>
      </c>
      <c r="S5" s="28">
        <f>SUM(R5/Q5)</f>
        <v>177.14285714285714</v>
      </c>
      <c r="T5" s="27">
        <f>SUM(T2:T4)</f>
        <v>16</v>
      </c>
      <c r="U5" s="27">
        <f>SUM(U2:U4)</f>
        <v>4</v>
      </c>
      <c r="V5" s="29">
        <f>SUM(S5+U5)</f>
        <v>181.14285714285714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_1"/>
  </protectedRanges>
  <hyperlinks>
    <hyperlink ref="X1" location="'OLH 2025'!A1" display="Return to Rankings" xr:uid="{61AAE595-1405-4B5C-99F7-DC34689FB388}"/>
  </hyperlinks>
  <pageMargins left="0.7" right="0.7" top="0.75" bottom="0.75" header="0.3" footer="0.3"/>
  <pageSetup orientation="portrait" horizontalDpi="300" verticalDpi="300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FB892-D22B-4270-9FE3-B9859F6D8504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130</v>
      </c>
      <c r="C2" s="3">
        <v>45766</v>
      </c>
      <c r="D2" s="4" t="s">
        <v>133</v>
      </c>
      <c r="E2" s="5">
        <v>193</v>
      </c>
      <c r="F2" s="17">
        <v>1</v>
      </c>
      <c r="G2" s="5">
        <v>194</v>
      </c>
      <c r="H2" s="17">
        <v>0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387</v>
      </c>
      <c r="S2" s="7">
        <v>193.5</v>
      </c>
      <c r="T2" s="31">
        <v>1</v>
      </c>
      <c r="U2" s="8">
        <v>4</v>
      </c>
      <c r="V2" s="9">
        <v>197.5</v>
      </c>
    </row>
    <row r="3" spans="1:24">
      <c r="A3" s="1" t="s">
        <v>12</v>
      </c>
      <c r="B3" s="2" t="s">
        <v>130</v>
      </c>
      <c r="C3" s="3">
        <v>45871</v>
      </c>
      <c r="D3" s="3" t="s">
        <v>220</v>
      </c>
      <c r="E3" s="5">
        <v>198</v>
      </c>
      <c r="F3" s="17">
        <v>3</v>
      </c>
      <c r="G3" s="5">
        <v>192</v>
      </c>
      <c r="H3" s="17">
        <v>2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390</v>
      </c>
      <c r="S3" s="7">
        <v>195</v>
      </c>
      <c r="T3" s="31">
        <v>5</v>
      </c>
      <c r="U3" s="8">
        <v>2</v>
      </c>
      <c r="V3" s="9">
        <v>197</v>
      </c>
    </row>
    <row r="4" spans="1:24">
      <c r="A4" s="1" t="s">
        <v>12</v>
      </c>
      <c r="B4" s="2" t="s">
        <v>130</v>
      </c>
      <c r="C4" s="3">
        <v>45885</v>
      </c>
      <c r="D4" s="4" t="s">
        <v>187</v>
      </c>
      <c r="E4" s="5">
        <v>177</v>
      </c>
      <c r="F4" s="17">
        <v>1</v>
      </c>
      <c r="G4" s="5">
        <v>199</v>
      </c>
      <c r="H4" s="17">
        <v>6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376</v>
      </c>
      <c r="S4" s="7">
        <v>188</v>
      </c>
      <c r="T4" s="31">
        <v>7</v>
      </c>
      <c r="U4" s="8">
        <v>2</v>
      </c>
      <c r="V4" s="9">
        <v>190</v>
      </c>
    </row>
    <row r="5" spans="1:24">
      <c r="A5" s="1" t="s">
        <v>12</v>
      </c>
      <c r="B5" s="2" t="s">
        <v>130</v>
      </c>
      <c r="C5" s="3">
        <v>45906</v>
      </c>
      <c r="D5" s="4" t="s">
        <v>246</v>
      </c>
      <c r="E5" s="5">
        <v>197</v>
      </c>
      <c r="F5" s="17">
        <v>4</v>
      </c>
      <c r="G5" s="5">
        <v>194</v>
      </c>
      <c r="H5" s="17">
        <v>0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391</v>
      </c>
      <c r="S5" s="7">
        <v>195.5</v>
      </c>
      <c r="T5" s="31">
        <v>4</v>
      </c>
      <c r="U5" s="8">
        <v>2</v>
      </c>
      <c r="V5" s="9">
        <v>197.5</v>
      </c>
    </row>
    <row r="7" spans="1:24">
      <c r="Q7" s="27">
        <f>SUM(Q2:Q6)</f>
        <v>8</v>
      </c>
      <c r="R7" s="27">
        <f>SUM(R2:R6)</f>
        <v>1544</v>
      </c>
      <c r="S7" s="28">
        <f>SUM(R7/Q7)</f>
        <v>193</v>
      </c>
      <c r="T7" s="27">
        <f>SUM(T2:T6)</f>
        <v>17</v>
      </c>
      <c r="U7" s="27">
        <f>SUM(U2:U6)</f>
        <v>10</v>
      </c>
      <c r="V7" s="29">
        <f>SUM(S7+U7)</f>
        <v>203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E3:P3 T3" name="Range1_3_5_14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4_4"/>
    <protectedRange algorithmName="SHA-512" hashValue="ON39YdpmFHfN9f47KpiRvqrKx0V9+erV1CNkpWzYhW/Qyc6aT8rEyCrvauWSYGZK2ia3o7vd3akF07acHAFpOA==" saltValue="yVW9XmDwTqEnmpSGai0KYg==" spinCount="100000" sqref="E5 H5:L5 N5" name="Range1_1_2_19_1_1"/>
    <protectedRange algorithmName="SHA-512" hashValue="ON39YdpmFHfN9f47KpiRvqrKx0V9+erV1CNkpWzYhW/Qyc6aT8rEyCrvauWSYGZK2ia3o7vd3akF07acHAFpOA==" saltValue="yVW9XmDwTqEnmpSGai0KYg==" spinCount="100000" sqref="T5" name="Range1_3_5_4_3"/>
  </protectedRanges>
  <conditionalFormatting sqref="E5">
    <cfRule type="top10" dxfId="338" priority="7" rank="1"/>
  </conditionalFormatting>
  <conditionalFormatting sqref="E5:P5">
    <cfRule type="cellIs" dxfId="337" priority="1" operator="greaterThanOrEqual">
      <formula>200</formula>
    </cfRule>
  </conditionalFormatting>
  <conditionalFormatting sqref="G5">
    <cfRule type="top10" dxfId="336" priority="6" rank="1"/>
  </conditionalFormatting>
  <conditionalFormatting sqref="I5">
    <cfRule type="top10" dxfId="335" priority="5" rank="1"/>
  </conditionalFormatting>
  <conditionalFormatting sqref="K5">
    <cfRule type="top10" dxfId="334" priority="4" rank="1"/>
  </conditionalFormatting>
  <conditionalFormatting sqref="M5">
    <cfRule type="top10" dxfId="333" priority="3" rank="1"/>
  </conditionalFormatting>
  <conditionalFormatting sqref="O5">
    <cfRule type="top10" dxfId="332" priority="2" rank="1"/>
  </conditionalFormatting>
  <hyperlinks>
    <hyperlink ref="X1" location="'OLH 2025'!A1" display="Return to Rankings" xr:uid="{AF9DE527-3B4D-4BC0-B3B7-94D851FA9E76}"/>
  </hyperlinks>
  <pageMargins left="0.7" right="0.7" top="0.75" bottom="0.75" header="0.3" footer="0.3"/>
  <pageSetup orientation="portrait" horizontalDpi="300" verticalDpi="300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70D07-1A49-4A03-9865-CE744967340E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157</v>
      </c>
      <c r="C2" s="3">
        <v>45783</v>
      </c>
      <c r="D2" s="4" t="s">
        <v>158</v>
      </c>
      <c r="E2" s="5">
        <v>184</v>
      </c>
      <c r="F2" s="17">
        <v>0</v>
      </c>
      <c r="G2" s="5">
        <v>193</v>
      </c>
      <c r="H2" s="17">
        <v>2</v>
      </c>
      <c r="I2" s="5">
        <v>197.001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574.00099999999998</v>
      </c>
      <c r="S2" s="7">
        <v>191.33366666666666</v>
      </c>
      <c r="T2" s="31">
        <v>7</v>
      </c>
      <c r="U2" s="8">
        <v>5</v>
      </c>
      <c r="V2" s="9">
        <v>196.33366666666666</v>
      </c>
    </row>
    <row r="4" spans="1:24">
      <c r="Q4" s="27">
        <f>SUM(Q2:Q3)</f>
        <v>3</v>
      </c>
      <c r="R4" s="27">
        <f>SUM(R2:R3)</f>
        <v>574.00099999999998</v>
      </c>
      <c r="S4" s="28">
        <f>SUM(R4/Q4)</f>
        <v>191.33366666666666</v>
      </c>
      <c r="T4" s="27">
        <f>SUM(T2:T3)</f>
        <v>7</v>
      </c>
      <c r="U4" s="27">
        <f>SUM(U2:U3)</f>
        <v>5</v>
      </c>
      <c r="V4" s="29">
        <f>SUM(S4+U4)</f>
        <v>196.33366666666666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AF3E4CE-DCC8-419E-99A6-F7057B315CCB}"/>
  </hyperlinks>
  <pageMargins left="0.7" right="0.7" top="0.75" bottom="0.75" header="0.3" footer="0.3"/>
  <pageSetup orientation="portrait" horizontalDpi="300" verticalDpi="300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5992B-6863-4B0F-97D8-C72D297FF1C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275</v>
      </c>
      <c r="C2" s="3">
        <v>45942</v>
      </c>
      <c r="D2" s="55" t="s">
        <v>67</v>
      </c>
      <c r="E2" s="5">
        <v>191</v>
      </c>
      <c r="F2" s="17">
        <v>0</v>
      </c>
      <c r="G2" s="5">
        <v>195</v>
      </c>
      <c r="H2" s="17">
        <v>3</v>
      </c>
      <c r="I2" s="5">
        <v>192</v>
      </c>
      <c r="J2" s="17">
        <v>2</v>
      </c>
      <c r="K2" s="5">
        <v>194</v>
      </c>
      <c r="L2" s="17">
        <v>2</v>
      </c>
      <c r="M2" s="5">
        <v>193</v>
      </c>
      <c r="N2" s="17">
        <v>3</v>
      </c>
      <c r="O2" s="5"/>
      <c r="P2" s="17"/>
      <c r="Q2" s="8">
        <v>5</v>
      </c>
      <c r="R2" s="8">
        <v>965</v>
      </c>
      <c r="S2" s="7">
        <v>193</v>
      </c>
      <c r="T2" s="31">
        <v>10</v>
      </c>
      <c r="U2" s="8">
        <v>3</v>
      </c>
      <c r="V2" s="7">
        <v>196</v>
      </c>
    </row>
    <row r="4" spans="1:24">
      <c r="Q4" s="27">
        <f>SUM(Q2:Q3)</f>
        <v>5</v>
      </c>
      <c r="R4" s="27">
        <f>SUM(R2:R3)</f>
        <v>965</v>
      </c>
      <c r="S4" s="28">
        <f>SUM(R4/Q4)</f>
        <v>193</v>
      </c>
      <c r="T4" s="27">
        <f>SUM(T2:T3)</f>
        <v>10</v>
      </c>
      <c r="U4" s="27">
        <f>SUM(U2:U3)</f>
        <v>3</v>
      </c>
      <c r="V4" s="29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8_1"/>
    <protectedRange algorithmName="SHA-512" hashValue="ON39YdpmFHfN9f47KpiRvqrKx0V9+erV1CNkpWzYhW/Qyc6aT8rEyCrvauWSYGZK2ia3o7vd3akF07acHAFpOA==" saltValue="yVW9XmDwTqEnmpSGai0KYg==" spinCount="100000" sqref="D2" name="Range1_1_14_2"/>
    <protectedRange algorithmName="SHA-512" hashValue="ON39YdpmFHfN9f47KpiRvqrKx0V9+erV1CNkpWzYhW/Qyc6aT8rEyCrvauWSYGZK2ia3o7vd3akF07acHAFpOA==" saltValue="yVW9XmDwTqEnmpSGai0KYg==" spinCount="100000" sqref="T2" name="Range1_3_5_10_1"/>
  </protectedRanges>
  <conditionalFormatting sqref="E2">
    <cfRule type="top10" dxfId="331" priority="7" rank="1"/>
  </conditionalFormatting>
  <conditionalFormatting sqref="G2">
    <cfRule type="top10" dxfId="330" priority="6" rank="1"/>
  </conditionalFormatting>
  <conditionalFormatting sqref="I2">
    <cfRule type="top10" dxfId="329" priority="5" rank="1"/>
  </conditionalFormatting>
  <conditionalFormatting sqref="K2">
    <cfRule type="top10" dxfId="328" priority="4" rank="1"/>
  </conditionalFormatting>
  <conditionalFormatting sqref="M2">
    <cfRule type="top10" dxfId="327" priority="3" rank="1"/>
  </conditionalFormatting>
  <conditionalFormatting sqref="O2">
    <cfRule type="top10" dxfId="326" priority="2" rank="1"/>
  </conditionalFormatting>
  <conditionalFormatting sqref="E2:O2">
    <cfRule type="cellIs" dxfId="325" priority="1" operator="greaterThanOrEqual">
      <formula>193</formula>
    </cfRule>
  </conditionalFormatting>
  <hyperlinks>
    <hyperlink ref="X1" location="'OLH 2025'!A1" display="Return to Rankings" xr:uid="{C36F1272-9608-463F-8F69-B45283658034}"/>
  </hyperlinks>
  <pageMargins left="0.7" right="0.7" top="0.75" bottom="0.75" header="0.3" footer="0.3"/>
  <pageSetup orientation="portrait" horizontalDpi="300" verticalDpi="300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2FA4F-1F0A-4C2A-8437-441EB0D333F6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35" t="s">
        <v>64</v>
      </c>
      <c r="C2" s="36">
        <v>45724</v>
      </c>
      <c r="D2" s="37" t="s">
        <v>53</v>
      </c>
      <c r="E2" s="38">
        <v>183</v>
      </c>
      <c r="F2" s="39">
        <v>0</v>
      </c>
      <c r="G2" s="38">
        <v>191</v>
      </c>
      <c r="H2" s="39">
        <v>3</v>
      </c>
      <c r="I2" s="38">
        <v>187</v>
      </c>
      <c r="J2" s="39">
        <v>1</v>
      </c>
      <c r="K2" s="38">
        <v>187</v>
      </c>
      <c r="L2" s="39">
        <v>2</v>
      </c>
      <c r="M2" s="38"/>
      <c r="N2" s="39"/>
      <c r="O2" s="38"/>
      <c r="P2" s="39"/>
      <c r="Q2" s="40">
        <v>4</v>
      </c>
      <c r="R2" s="40">
        <v>748</v>
      </c>
      <c r="S2" s="41">
        <v>187</v>
      </c>
      <c r="T2" s="18">
        <v>6</v>
      </c>
      <c r="U2" s="42">
        <v>6</v>
      </c>
      <c r="V2" s="43">
        <v>193</v>
      </c>
    </row>
    <row r="4" spans="1:24">
      <c r="Q4" s="27">
        <f>SUM(Q2:Q3)</f>
        <v>4</v>
      </c>
      <c r="R4" s="27">
        <f>SUM(R2:R3)</f>
        <v>748</v>
      </c>
      <c r="S4" s="28">
        <f>SUM(R4/Q4)</f>
        <v>187</v>
      </c>
      <c r="T4" s="27">
        <f>SUM(T2:T3)</f>
        <v>6</v>
      </c>
      <c r="U4" s="27">
        <f>SUM(U2:U3)</f>
        <v>6</v>
      </c>
      <c r="V4" s="29">
        <f>SUM(S4+U4)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OLH 2025'!A1" display="Return to Rankings" xr:uid="{02CA553A-1147-4AAA-B5D0-2FA3D6E26A34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F87-560E-49CB-914C-0169FE8FB34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164</v>
      </c>
      <c r="C2" s="3">
        <v>45794</v>
      </c>
      <c r="D2" s="37" t="s">
        <v>160</v>
      </c>
      <c r="E2" s="38">
        <v>195</v>
      </c>
      <c r="F2" s="39">
        <v>1</v>
      </c>
      <c r="G2" s="38">
        <v>191</v>
      </c>
      <c r="H2" s="39">
        <v>1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386</v>
      </c>
      <c r="S2" s="41">
        <v>193</v>
      </c>
      <c r="T2" s="18">
        <v>2</v>
      </c>
      <c r="U2" s="42">
        <v>3</v>
      </c>
      <c r="V2" s="43">
        <v>196</v>
      </c>
    </row>
    <row r="4" spans="1:24">
      <c r="Q4" s="27">
        <f>SUM(Q2:Q3)</f>
        <v>2</v>
      </c>
      <c r="R4" s="27">
        <f>SUM(R2:R3)</f>
        <v>386</v>
      </c>
      <c r="S4" s="28">
        <f>SUM(R4/Q4)</f>
        <v>193</v>
      </c>
      <c r="T4" s="27">
        <f>SUM(T2:T3)</f>
        <v>2</v>
      </c>
      <c r="U4" s="27">
        <f>SUM(U2:U3)</f>
        <v>3</v>
      </c>
      <c r="V4" s="29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08785C5E-70C2-40E2-A4A3-FACDCB6F22D3}"/>
  </hyperlinks>
  <pageMargins left="0.7" right="0.7" top="0.75" bottom="0.75" header="0.3" footer="0.3"/>
  <pageSetup orientation="portrait" horizontalDpi="300" verticalDpi="300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776B-C689-4B74-8C7A-98CC6926859A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184</v>
      </c>
      <c r="C2" s="3">
        <v>45801</v>
      </c>
      <c r="D2" s="4" t="s">
        <v>185</v>
      </c>
      <c r="E2" s="5">
        <v>185</v>
      </c>
      <c r="F2" s="17">
        <v>0</v>
      </c>
      <c r="G2" s="5">
        <v>190</v>
      </c>
      <c r="H2" s="17">
        <v>0</v>
      </c>
      <c r="I2" s="5">
        <v>190</v>
      </c>
      <c r="J2" s="17">
        <v>0</v>
      </c>
      <c r="K2" s="5">
        <v>195.01</v>
      </c>
      <c r="L2" s="17">
        <v>1</v>
      </c>
      <c r="M2" s="5"/>
      <c r="N2" s="17"/>
      <c r="O2" s="5"/>
      <c r="P2" s="17"/>
      <c r="Q2" s="6">
        <v>4</v>
      </c>
      <c r="R2" s="6">
        <v>760.01</v>
      </c>
      <c r="S2" s="7">
        <v>190.0025</v>
      </c>
      <c r="T2" s="31">
        <v>1</v>
      </c>
      <c r="U2" s="8">
        <v>6</v>
      </c>
      <c r="V2" s="9">
        <v>196.0025</v>
      </c>
    </row>
    <row r="3" spans="1:24" ht="15" customHeight="1">
      <c r="A3" s="1" t="s">
        <v>12</v>
      </c>
      <c r="B3" s="2" t="s">
        <v>184</v>
      </c>
      <c r="C3" s="3">
        <v>45808</v>
      </c>
      <c r="D3" s="4" t="s">
        <v>186</v>
      </c>
      <c r="E3" s="5">
        <v>192</v>
      </c>
      <c r="F3" s="17">
        <v>1</v>
      </c>
      <c r="G3" s="5">
        <v>196</v>
      </c>
      <c r="H3" s="17">
        <v>3</v>
      </c>
      <c r="I3" s="5">
        <v>195</v>
      </c>
      <c r="J3" s="17">
        <v>3</v>
      </c>
      <c r="K3" s="5">
        <v>195</v>
      </c>
      <c r="L3" s="17">
        <v>5</v>
      </c>
      <c r="M3" s="5"/>
      <c r="N3" s="17"/>
      <c r="O3" s="5"/>
      <c r="P3" s="17"/>
      <c r="Q3" s="6">
        <v>4</v>
      </c>
      <c r="R3" s="6">
        <v>778</v>
      </c>
      <c r="S3" s="7">
        <v>194.5</v>
      </c>
      <c r="T3" s="31">
        <v>12</v>
      </c>
      <c r="U3" s="8">
        <v>4</v>
      </c>
      <c r="V3" s="9">
        <v>198.5</v>
      </c>
    </row>
    <row r="4" spans="1:24">
      <c r="A4" s="1" t="s">
        <v>12</v>
      </c>
      <c r="B4" s="2" t="s">
        <v>184</v>
      </c>
      <c r="C4" s="3">
        <v>45857</v>
      </c>
      <c r="D4" s="4" t="s">
        <v>185</v>
      </c>
      <c r="E4" s="5">
        <v>197</v>
      </c>
      <c r="F4" s="17">
        <v>1</v>
      </c>
      <c r="G4" s="5">
        <v>194</v>
      </c>
      <c r="H4" s="17">
        <v>0</v>
      </c>
      <c r="I4" s="5">
        <v>199</v>
      </c>
      <c r="J4" s="17">
        <v>4</v>
      </c>
      <c r="K4" s="5">
        <v>192</v>
      </c>
      <c r="L4" s="17">
        <v>2</v>
      </c>
      <c r="M4" s="5"/>
      <c r="N4" s="17"/>
      <c r="O4" s="5"/>
      <c r="P4" s="17"/>
      <c r="Q4" s="6">
        <v>4</v>
      </c>
      <c r="R4" s="6">
        <v>782</v>
      </c>
      <c r="S4" s="7">
        <v>195.5</v>
      </c>
      <c r="T4" s="31">
        <v>7</v>
      </c>
      <c r="U4" s="8">
        <v>9</v>
      </c>
      <c r="V4" s="9">
        <v>204.5</v>
      </c>
    </row>
    <row r="5" spans="1:24">
      <c r="A5" s="1" t="s">
        <v>12</v>
      </c>
      <c r="B5" s="2" t="s">
        <v>184</v>
      </c>
      <c r="C5" s="3">
        <v>45864</v>
      </c>
      <c r="D5" s="4" t="s">
        <v>219</v>
      </c>
      <c r="E5" s="5">
        <v>199</v>
      </c>
      <c r="F5" s="17">
        <v>3</v>
      </c>
      <c r="G5" s="5">
        <v>198</v>
      </c>
      <c r="H5" s="17">
        <v>6</v>
      </c>
      <c r="I5" s="5">
        <v>193</v>
      </c>
      <c r="J5" s="17">
        <v>2</v>
      </c>
      <c r="K5" s="5">
        <v>196</v>
      </c>
      <c r="L5" s="17">
        <v>3</v>
      </c>
      <c r="M5" s="5"/>
      <c r="N5" s="17"/>
      <c r="O5" s="5"/>
      <c r="P5" s="17"/>
      <c r="Q5" s="6">
        <v>4</v>
      </c>
      <c r="R5" s="6">
        <v>786</v>
      </c>
      <c r="S5" s="7">
        <v>196.5</v>
      </c>
      <c r="T5" s="31">
        <v>14</v>
      </c>
      <c r="U5" s="8">
        <v>5</v>
      </c>
      <c r="V5" s="9">
        <v>201.5</v>
      </c>
    </row>
    <row r="6" spans="1:24">
      <c r="A6" s="1" t="s">
        <v>12</v>
      </c>
      <c r="B6" s="2" t="s">
        <v>184</v>
      </c>
      <c r="C6" s="3">
        <v>45885</v>
      </c>
      <c r="D6" s="4" t="s">
        <v>185</v>
      </c>
      <c r="E6" s="46">
        <v>200</v>
      </c>
      <c r="F6" s="17">
        <v>3</v>
      </c>
      <c r="G6" s="5">
        <v>196</v>
      </c>
      <c r="H6" s="17">
        <v>2</v>
      </c>
      <c r="I6" s="5">
        <v>195</v>
      </c>
      <c r="J6" s="17">
        <v>3</v>
      </c>
      <c r="K6" s="5">
        <v>195</v>
      </c>
      <c r="L6" s="17">
        <v>3</v>
      </c>
      <c r="M6" s="5">
        <v>194</v>
      </c>
      <c r="N6" s="17">
        <v>4</v>
      </c>
      <c r="O6" s="5">
        <v>193</v>
      </c>
      <c r="P6" s="17">
        <v>4</v>
      </c>
      <c r="Q6" s="6">
        <v>6</v>
      </c>
      <c r="R6" s="6">
        <v>1173</v>
      </c>
      <c r="S6" s="7">
        <v>195.5</v>
      </c>
      <c r="T6" s="31">
        <v>19</v>
      </c>
      <c r="U6" s="8">
        <v>12</v>
      </c>
      <c r="V6" s="9">
        <v>207.5</v>
      </c>
    </row>
    <row r="7" spans="1:24">
      <c r="A7" s="1" t="s">
        <v>12</v>
      </c>
      <c r="B7" s="2" t="s">
        <v>184</v>
      </c>
      <c r="C7" s="3">
        <v>45899</v>
      </c>
      <c r="D7" s="4" t="s">
        <v>246</v>
      </c>
      <c r="E7" s="5">
        <v>196</v>
      </c>
      <c r="F7" s="17">
        <v>3</v>
      </c>
      <c r="G7" s="5">
        <v>195</v>
      </c>
      <c r="H7" s="17">
        <v>2</v>
      </c>
      <c r="I7" s="5">
        <v>193</v>
      </c>
      <c r="J7" s="17">
        <v>2</v>
      </c>
      <c r="K7" s="5">
        <v>197</v>
      </c>
      <c r="L7" s="17">
        <v>2</v>
      </c>
      <c r="M7" s="5">
        <v>198</v>
      </c>
      <c r="N7" s="17">
        <v>5</v>
      </c>
      <c r="O7" s="5">
        <v>198</v>
      </c>
      <c r="P7" s="17">
        <v>7</v>
      </c>
      <c r="Q7" s="6">
        <v>6</v>
      </c>
      <c r="R7" s="6">
        <v>1177</v>
      </c>
      <c r="S7" s="7">
        <v>196.16666666666666</v>
      </c>
      <c r="T7" s="31">
        <v>21</v>
      </c>
      <c r="U7" s="8">
        <v>4</v>
      </c>
      <c r="V7" s="9">
        <v>200.16666666666666</v>
      </c>
    </row>
    <row r="8" spans="1:24">
      <c r="A8" s="57" t="s">
        <v>12</v>
      </c>
      <c r="B8" s="2" t="s">
        <v>184</v>
      </c>
      <c r="C8" s="3">
        <v>45920</v>
      </c>
      <c r="D8" s="55" t="s">
        <v>185</v>
      </c>
      <c r="E8" s="5">
        <v>200</v>
      </c>
      <c r="F8" s="17">
        <v>4</v>
      </c>
      <c r="G8" s="5">
        <v>198</v>
      </c>
      <c r="H8" s="17">
        <v>3</v>
      </c>
      <c r="I8" s="5">
        <v>199</v>
      </c>
      <c r="J8" s="17">
        <v>5</v>
      </c>
      <c r="K8" s="5">
        <v>198</v>
      </c>
      <c r="L8" s="17">
        <v>0</v>
      </c>
      <c r="M8" s="5">
        <v>197</v>
      </c>
      <c r="N8" s="17">
        <v>0</v>
      </c>
      <c r="O8" s="5">
        <v>197</v>
      </c>
      <c r="P8" s="17">
        <v>3</v>
      </c>
      <c r="Q8" s="8">
        <v>6</v>
      </c>
      <c r="R8" s="8">
        <v>1189</v>
      </c>
      <c r="S8" s="7">
        <v>198.16666666666666</v>
      </c>
      <c r="T8" s="31">
        <v>15</v>
      </c>
      <c r="U8" s="8">
        <v>34</v>
      </c>
      <c r="V8" s="7">
        <v>232.16666666666666</v>
      </c>
    </row>
    <row r="9" spans="1:24">
      <c r="A9" s="57" t="s">
        <v>12</v>
      </c>
      <c r="B9" s="2" t="s">
        <v>184</v>
      </c>
      <c r="C9" s="3">
        <v>45935</v>
      </c>
      <c r="D9" s="55" t="s">
        <v>265</v>
      </c>
      <c r="E9" s="5">
        <v>195</v>
      </c>
      <c r="F9" s="17">
        <v>4</v>
      </c>
      <c r="G9" s="5">
        <v>192</v>
      </c>
      <c r="H9" s="17">
        <v>1</v>
      </c>
      <c r="I9" s="5">
        <v>193</v>
      </c>
      <c r="J9" s="17">
        <v>2</v>
      </c>
      <c r="K9" s="5">
        <v>194</v>
      </c>
      <c r="L9" s="17">
        <v>1</v>
      </c>
      <c r="M9" s="5"/>
      <c r="N9" s="17"/>
      <c r="O9" s="5"/>
      <c r="P9" s="17"/>
      <c r="Q9" s="8">
        <v>4</v>
      </c>
      <c r="R9" s="8">
        <v>774</v>
      </c>
      <c r="S9" s="7">
        <v>193.5</v>
      </c>
      <c r="T9" s="31">
        <v>8</v>
      </c>
      <c r="U9" s="8">
        <v>3</v>
      </c>
      <c r="V9" s="7">
        <v>201.25</v>
      </c>
    </row>
    <row r="11" spans="1:24">
      <c r="Q11" s="27">
        <f>SUM(Q2:Q10)</f>
        <v>38</v>
      </c>
      <c r="R11" s="27">
        <f>SUM(R2:R10)</f>
        <v>7419.01</v>
      </c>
      <c r="S11" s="28">
        <f>SUM(R11/Q11)</f>
        <v>195.2371052631579</v>
      </c>
      <c r="T11" s="27">
        <f>SUM(T2:T10)</f>
        <v>97</v>
      </c>
      <c r="U11" s="27">
        <f>SUM(U2:U10)</f>
        <v>77</v>
      </c>
      <c r="V11" s="29">
        <f>SUM(S11+U11)</f>
        <v>272.2371052631579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 N7 H7:L7 B7:C7" name="Range1_13"/>
    <protectedRange algorithmName="SHA-512" hashValue="ON39YdpmFHfN9f47KpiRvqrKx0V9+erV1CNkpWzYhW/Qyc6aT8rEyCrvauWSYGZK2ia3o7vd3akF07acHAFpOA==" saltValue="yVW9XmDwTqEnmpSGai0KYg==" spinCount="100000" sqref="D7" name="Range1_1_4_4"/>
    <protectedRange algorithmName="SHA-512" hashValue="ON39YdpmFHfN9f47KpiRvqrKx0V9+erV1CNkpWzYhW/Qyc6aT8rEyCrvauWSYGZK2ia3o7vd3akF07acHAFpOA==" saltValue="yVW9XmDwTqEnmpSGai0KYg==" spinCount="100000" sqref="G7 M7 O7" name="Range1_33_1_1"/>
    <protectedRange algorithmName="SHA-512" hashValue="ON39YdpmFHfN9f47KpiRvqrKx0V9+erV1CNkpWzYhW/Qyc6aT8rEyCrvauWSYGZK2ia3o7vd3akF07acHAFpOA==" saltValue="yVW9XmDwTqEnmpSGai0KYg==" spinCount="100000" sqref="T7" name="Range1_3_5_4_3"/>
    <protectedRange algorithmName="SHA-512" hashValue="ON39YdpmFHfN9f47KpiRvqrKx0V9+erV1CNkpWzYhW/Qyc6aT8rEyCrvauWSYGZK2ia3o7vd3akF07acHAFpOA==" saltValue="yVW9XmDwTqEnmpSGai0KYg==" spinCount="100000" sqref="E8 N8 H8:L8 B8:C8" name="Range1_9"/>
    <protectedRange algorithmName="SHA-512" hashValue="ON39YdpmFHfN9f47KpiRvqrKx0V9+erV1CNkpWzYhW/Qyc6aT8rEyCrvauWSYGZK2ia3o7vd3akF07acHAFpOA==" saltValue="yVW9XmDwTqEnmpSGai0KYg==" spinCount="100000" sqref="D8" name="Range1_1_4_5"/>
    <protectedRange algorithmName="SHA-512" hashValue="ON39YdpmFHfN9f47KpiRvqrKx0V9+erV1CNkpWzYhW/Qyc6aT8rEyCrvauWSYGZK2ia3o7vd3akF07acHAFpOA==" saltValue="yVW9XmDwTqEnmpSGai0KYg==" spinCount="100000" sqref="G8 M8 O8" name="Range1_33_1_7"/>
    <protectedRange algorithmName="SHA-512" hashValue="ON39YdpmFHfN9f47KpiRvqrKx0V9+erV1CNkpWzYhW/Qyc6aT8rEyCrvauWSYGZK2ia3o7vd3akF07acHAFpOA==" saltValue="yVW9XmDwTqEnmpSGai0KYg==" spinCount="100000" sqref="T8" name="Range1_3_5_4_5"/>
    <protectedRange algorithmName="SHA-512" hashValue="ON39YdpmFHfN9f47KpiRvqrKx0V9+erV1CNkpWzYhW/Qyc6aT8rEyCrvauWSYGZK2ia3o7vd3akF07acHAFpOA==" saltValue="yVW9XmDwTqEnmpSGai0KYg==" spinCount="100000" sqref="B9:C9" name="Range1_2_1"/>
    <protectedRange algorithmName="SHA-512" hashValue="ON39YdpmFHfN9f47KpiRvqrKx0V9+erV1CNkpWzYhW/Qyc6aT8rEyCrvauWSYGZK2ia3o7vd3akF07acHAFpOA==" saltValue="yVW9XmDwTqEnmpSGai0KYg==" spinCount="100000" sqref="D9" name="Range1_1_1_1"/>
    <protectedRange algorithmName="SHA-512" hashValue="ON39YdpmFHfN9f47KpiRvqrKx0V9+erV1CNkpWzYhW/Qyc6aT8rEyCrvauWSYGZK2ia3o7vd3akF07acHAFpOA==" saltValue="yVW9XmDwTqEnmpSGai0KYg==" spinCount="100000" sqref="E9 G9:O9" name="Range1_33_1_2_1"/>
    <protectedRange algorithmName="SHA-512" hashValue="ON39YdpmFHfN9f47KpiRvqrKx0V9+erV1CNkpWzYhW/Qyc6aT8rEyCrvauWSYGZK2ia3o7vd3akF07acHAFpOA==" saltValue="yVW9XmDwTqEnmpSGai0KYg==" spinCount="100000" sqref="T9" name="Range1_3_5_1_1"/>
  </protectedRanges>
  <conditionalFormatting sqref="E7">
    <cfRule type="top10" dxfId="324" priority="21" rank="1"/>
  </conditionalFormatting>
  <conditionalFormatting sqref="E7:P7">
    <cfRule type="cellIs" dxfId="323" priority="15" operator="greaterThanOrEqual">
      <formula>200</formula>
    </cfRule>
  </conditionalFormatting>
  <conditionalFormatting sqref="G7">
    <cfRule type="top10" dxfId="322" priority="20" rank="1"/>
  </conditionalFormatting>
  <conditionalFormatting sqref="I7">
    <cfRule type="top10" dxfId="321" priority="19" rank="1"/>
  </conditionalFormatting>
  <conditionalFormatting sqref="K7">
    <cfRule type="top10" dxfId="320" priority="18" rank="1"/>
  </conditionalFormatting>
  <conditionalFormatting sqref="M7">
    <cfRule type="top10" dxfId="319" priority="17" rank="1"/>
  </conditionalFormatting>
  <conditionalFormatting sqref="O7">
    <cfRule type="top10" dxfId="318" priority="16" rank="1"/>
  </conditionalFormatting>
  <conditionalFormatting sqref="E8">
    <cfRule type="top10" dxfId="317" priority="14" rank="1"/>
  </conditionalFormatting>
  <conditionalFormatting sqref="G8">
    <cfRule type="top10" dxfId="316" priority="13" rank="1"/>
  </conditionalFormatting>
  <conditionalFormatting sqref="I8">
    <cfRule type="top10" dxfId="315" priority="12" rank="1"/>
  </conditionalFormatting>
  <conditionalFormatting sqref="K8">
    <cfRule type="top10" dxfId="314" priority="11" rank="1"/>
  </conditionalFormatting>
  <conditionalFormatting sqref="M8">
    <cfRule type="top10" dxfId="313" priority="10" rank="1"/>
  </conditionalFormatting>
  <conditionalFormatting sqref="O8">
    <cfRule type="top10" dxfId="312" priority="9" rank="1"/>
  </conditionalFormatting>
  <conditionalFormatting sqref="E8:P8">
    <cfRule type="cellIs" dxfId="311" priority="8" operator="greaterThanOrEqual">
      <formula>200</formula>
    </cfRule>
  </conditionalFormatting>
  <conditionalFormatting sqref="E9">
    <cfRule type="top10" dxfId="310" priority="7" rank="1"/>
  </conditionalFormatting>
  <conditionalFormatting sqref="G9">
    <cfRule type="top10" dxfId="309" priority="6" rank="1"/>
  </conditionalFormatting>
  <conditionalFormatting sqref="I9">
    <cfRule type="top10" dxfId="308" priority="5" rank="1"/>
  </conditionalFormatting>
  <conditionalFormatting sqref="K9">
    <cfRule type="top10" dxfId="307" priority="4" rank="1"/>
  </conditionalFormatting>
  <conditionalFormatting sqref="M9">
    <cfRule type="top10" dxfId="306" priority="3" rank="1"/>
  </conditionalFormatting>
  <conditionalFormatting sqref="O9">
    <cfRule type="top10" dxfId="305" priority="2" rank="1"/>
  </conditionalFormatting>
  <conditionalFormatting sqref="E9:P9">
    <cfRule type="cellIs" dxfId="304" priority="1" operator="greaterThanOrEqual">
      <formula>200</formula>
    </cfRule>
  </conditionalFormatting>
  <hyperlinks>
    <hyperlink ref="X1" location="'OLH 2025'!A1" display="Return to Rankings" xr:uid="{CE9CEB88-BCD1-4328-A57B-F6AFAC30B395}"/>
  </hyperlinks>
  <pageMargins left="0.7" right="0.7" top="0.75" bottom="0.75" header="0.3" footer="0.3"/>
  <pageSetup orientation="portrait" horizontalDpi="300" verticalDpi="300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7734F-8059-43CA-88E1-509751857B4D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238</v>
      </c>
      <c r="C2" s="3">
        <v>45885</v>
      </c>
      <c r="D2" s="4" t="s">
        <v>185</v>
      </c>
      <c r="E2" s="5">
        <v>198</v>
      </c>
      <c r="F2" s="17">
        <v>3</v>
      </c>
      <c r="G2" s="5">
        <v>197</v>
      </c>
      <c r="H2" s="17">
        <v>2</v>
      </c>
      <c r="I2" s="5">
        <v>195</v>
      </c>
      <c r="J2" s="17">
        <v>1</v>
      </c>
      <c r="K2" s="5">
        <v>193</v>
      </c>
      <c r="L2" s="17">
        <v>0</v>
      </c>
      <c r="M2" s="5">
        <v>196</v>
      </c>
      <c r="N2" s="17">
        <v>5</v>
      </c>
      <c r="O2" s="5">
        <v>186</v>
      </c>
      <c r="P2" s="17">
        <v>0</v>
      </c>
      <c r="Q2" s="6">
        <v>6</v>
      </c>
      <c r="R2" s="6">
        <v>1165</v>
      </c>
      <c r="S2" s="7">
        <v>194.16666666666666</v>
      </c>
      <c r="T2" s="31">
        <v>11</v>
      </c>
      <c r="U2" s="8">
        <v>6</v>
      </c>
      <c r="V2" s="9">
        <v>200.16666666666666</v>
      </c>
    </row>
    <row r="3" spans="1:24">
      <c r="A3" s="1" t="s">
        <v>12</v>
      </c>
      <c r="B3" s="2" t="s">
        <v>238</v>
      </c>
      <c r="C3" s="3">
        <v>45897</v>
      </c>
      <c r="D3" s="4" t="s">
        <v>246</v>
      </c>
      <c r="E3" s="5">
        <v>190</v>
      </c>
      <c r="F3" s="17">
        <v>1</v>
      </c>
      <c r="G3" s="5">
        <v>191</v>
      </c>
      <c r="H3" s="17">
        <v>1</v>
      </c>
      <c r="I3" s="5">
        <v>197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578</v>
      </c>
      <c r="S3" s="7">
        <v>192.66666666666666</v>
      </c>
      <c r="T3" s="31">
        <v>6</v>
      </c>
      <c r="U3" s="8">
        <v>2</v>
      </c>
      <c r="V3" s="9">
        <v>194.66666666666666</v>
      </c>
    </row>
    <row r="4" spans="1:24">
      <c r="A4" s="1" t="s">
        <v>12</v>
      </c>
      <c r="B4" s="2" t="s">
        <v>238</v>
      </c>
      <c r="C4" s="3">
        <v>45899</v>
      </c>
      <c r="D4" s="4" t="s">
        <v>246</v>
      </c>
      <c r="E4" s="5">
        <v>200</v>
      </c>
      <c r="F4" s="17">
        <v>0</v>
      </c>
      <c r="G4" s="5">
        <v>197</v>
      </c>
      <c r="H4" s="17">
        <v>0</v>
      </c>
      <c r="I4" s="5">
        <v>198</v>
      </c>
      <c r="J4" s="17">
        <v>3</v>
      </c>
      <c r="K4" s="5">
        <v>194</v>
      </c>
      <c r="L4" s="17">
        <v>1</v>
      </c>
      <c r="M4" s="5">
        <v>194</v>
      </c>
      <c r="N4" s="17">
        <v>3</v>
      </c>
      <c r="O4" s="5">
        <v>194</v>
      </c>
      <c r="P4" s="17">
        <v>2</v>
      </c>
      <c r="Q4" s="6">
        <v>6</v>
      </c>
      <c r="R4" s="6">
        <v>1177</v>
      </c>
      <c r="S4" s="7">
        <v>196.16666666666666</v>
      </c>
      <c r="T4" s="31">
        <v>9</v>
      </c>
      <c r="U4" s="8">
        <v>4</v>
      </c>
      <c r="V4" s="9">
        <v>200.16666666666666</v>
      </c>
    </row>
    <row r="6" spans="1:24">
      <c r="Q6" s="27">
        <f>SUM(Q2:Q5)</f>
        <v>15</v>
      </c>
      <c r="R6" s="27">
        <f>SUM(R2:R5)</f>
        <v>2920</v>
      </c>
      <c r="S6" s="28">
        <f>SUM(R6/Q6)</f>
        <v>194.66666666666666</v>
      </c>
      <c r="T6" s="27">
        <f>SUM(T2:T5)</f>
        <v>26</v>
      </c>
      <c r="U6" s="27">
        <f>SUM(U2:U5)</f>
        <v>12</v>
      </c>
      <c r="V6" s="29">
        <f>SUM(S6+U6)</f>
        <v>206.66666666666666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14"/>
    <protectedRange algorithmName="SHA-512" hashValue="ON39YdpmFHfN9f47KpiRvqrKx0V9+erV1CNkpWzYhW/Qyc6aT8rEyCrvauWSYGZK2ia3o7vd3akF07acHAFpOA==" saltValue="yVW9XmDwTqEnmpSGai0KYg==" spinCount="100000" sqref="D4" name="Range1_1_7"/>
    <protectedRange algorithmName="SHA-512" hashValue="ON39YdpmFHfN9f47KpiRvqrKx0V9+erV1CNkpWzYhW/Qyc6aT8rEyCrvauWSYGZK2ia3o7vd3akF07acHAFpOA==" saltValue="yVW9XmDwTqEnmpSGai0KYg==" spinCount="100000" sqref="T4" name="Range1_3_5_7_1"/>
  </protectedRanges>
  <conditionalFormatting sqref="E4">
    <cfRule type="top10" dxfId="303" priority="7" rank="1"/>
  </conditionalFormatting>
  <conditionalFormatting sqref="E4:P4">
    <cfRule type="cellIs" dxfId="302" priority="1" operator="greaterThanOrEqual">
      <formula>200</formula>
    </cfRule>
  </conditionalFormatting>
  <conditionalFormatting sqref="G4">
    <cfRule type="top10" dxfId="301" priority="6" rank="1"/>
  </conditionalFormatting>
  <conditionalFormatting sqref="I4">
    <cfRule type="top10" dxfId="300" priority="5" rank="1"/>
  </conditionalFormatting>
  <conditionalFormatting sqref="K4">
    <cfRule type="top10" dxfId="299" priority="4" rank="1"/>
  </conditionalFormatting>
  <conditionalFormatting sqref="M4">
    <cfRule type="top10" dxfId="298" priority="3" rank="1"/>
  </conditionalFormatting>
  <conditionalFormatting sqref="O4">
    <cfRule type="top10" dxfId="297" priority="2" rank="1"/>
  </conditionalFormatting>
  <hyperlinks>
    <hyperlink ref="X1" location="'OLH 2025'!A1" display="Return to Rankings" xr:uid="{2C070116-D97D-4AD3-AEF6-08927AD97E29}"/>
  </hyperlinks>
  <pageMargins left="0.7" right="0.7" top="0.75" bottom="0.75" header="0.3" footer="0.3"/>
  <pageSetup orientation="portrait" horizontalDpi="300" verticalDpi="300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34DE-400C-41E9-BDE7-494A3FA25A0C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190</v>
      </c>
      <c r="C2" s="3">
        <v>45811</v>
      </c>
      <c r="D2" s="4" t="s">
        <v>53</v>
      </c>
      <c r="E2" s="5">
        <v>194</v>
      </c>
      <c r="F2" s="17">
        <v>2</v>
      </c>
      <c r="G2" s="5">
        <v>189</v>
      </c>
      <c r="H2" s="17">
        <v>2</v>
      </c>
      <c r="I2" s="5">
        <v>197</v>
      </c>
      <c r="J2" s="17">
        <v>3</v>
      </c>
      <c r="K2" s="5">
        <v>190</v>
      </c>
      <c r="L2" s="17">
        <v>3</v>
      </c>
      <c r="M2" s="5"/>
      <c r="N2" s="17"/>
      <c r="O2" s="5"/>
      <c r="P2" s="17"/>
      <c r="Q2" s="6">
        <v>4</v>
      </c>
      <c r="R2" s="6">
        <v>770</v>
      </c>
      <c r="S2" s="7">
        <v>192.5</v>
      </c>
      <c r="T2" s="31">
        <v>10</v>
      </c>
      <c r="U2" s="8">
        <v>5</v>
      </c>
      <c r="V2" s="9">
        <v>197.5</v>
      </c>
    </row>
    <row r="3" spans="1:24">
      <c r="A3" s="57" t="s">
        <v>12</v>
      </c>
      <c r="B3" s="2" t="s">
        <v>190</v>
      </c>
      <c r="C3" s="3">
        <v>45928</v>
      </c>
      <c r="D3" s="55" t="s">
        <v>53</v>
      </c>
      <c r="E3" s="5">
        <v>188</v>
      </c>
      <c r="F3" s="17">
        <v>1</v>
      </c>
      <c r="G3" s="5">
        <v>186</v>
      </c>
      <c r="H3" s="17">
        <v>1</v>
      </c>
      <c r="I3" s="5">
        <v>190</v>
      </c>
      <c r="J3" s="17">
        <v>0</v>
      </c>
      <c r="K3" s="5">
        <v>194</v>
      </c>
      <c r="L3" s="17">
        <v>3</v>
      </c>
      <c r="M3" s="5"/>
      <c r="N3" s="17"/>
      <c r="O3" s="5"/>
      <c r="P3" s="17"/>
      <c r="Q3" s="8">
        <v>4</v>
      </c>
      <c r="R3" s="8">
        <v>758</v>
      </c>
      <c r="S3" s="7">
        <v>189.5</v>
      </c>
      <c r="T3" s="31">
        <v>5</v>
      </c>
      <c r="U3" s="8">
        <v>4</v>
      </c>
      <c r="V3" s="7">
        <v>193.5</v>
      </c>
    </row>
    <row r="4" spans="1:24">
      <c r="A4" s="57" t="s">
        <v>12</v>
      </c>
      <c r="B4" s="2" t="s">
        <v>190</v>
      </c>
      <c r="C4" s="3">
        <v>45937</v>
      </c>
      <c r="D4" s="55" t="s">
        <v>53</v>
      </c>
      <c r="E4" s="5">
        <v>194</v>
      </c>
      <c r="F4" s="17">
        <v>5</v>
      </c>
      <c r="G4" s="5">
        <v>195</v>
      </c>
      <c r="H4" s="17">
        <v>2</v>
      </c>
      <c r="I4" s="5">
        <v>194</v>
      </c>
      <c r="J4" s="17">
        <v>1</v>
      </c>
      <c r="K4" s="5">
        <v>194</v>
      </c>
      <c r="L4" s="17">
        <v>2</v>
      </c>
      <c r="M4" s="5"/>
      <c r="N4" s="17"/>
      <c r="O4" s="5"/>
      <c r="P4" s="17"/>
      <c r="Q4" s="8">
        <v>4</v>
      </c>
      <c r="R4" s="8">
        <v>777</v>
      </c>
      <c r="S4" s="7">
        <v>194.25</v>
      </c>
      <c r="T4" s="31">
        <v>10</v>
      </c>
      <c r="U4" s="8">
        <v>13</v>
      </c>
      <c r="V4" s="7">
        <v>194.25</v>
      </c>
    </row>
    <row r="6" spans="1:24">
      <c r="Q6" s="27">
        <f>SUM(Q2:Q5)</f>
        <v>12</v>
      </c>
      <c r="R6" s="27">
        <f>SUM(R2:R5)</f>
        <v>2305</v>
      </c>
      <c r="S6" s="28">
        <f>SUM(R6/Q6)</f>
        <v>192.08333333333334</v>
      </c>
      <c r="T6" s="27">
        <f>SUM(T2:T5)</f>
        <v>25</v>
      </c>
      <c r="U6" s="27">
        <f>SUM(U2:U5)</f>
        <v>22</v>
      </c>
      <c r="V6" s="29">
        <f>SUM(S6+U6)</f>
        <v>214.08333333333334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24"/>
    <protectedRange algorithmName="SHA-512" hashValue="ON39YdpmFHfN9f47KpiRvqrKx0V9+erV1CNkpWzYhW/Qyc6aT8rEyCrvauWSYGZK2ia3o7vd3akF07acHAFpOA==" saltValue="yVW9XmDwTqEnmpSGai0KYg==" spinCount="100000" sqref="C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E2:P2 T2" name="Range1_3_5_5"/>
    <protectedRange algorithmName="SHA-512" hashValue="ON39YdpmFHfN9f47KpiRvqrKx0V9+erV1CNkpWzYhW/Qyc6aT8rEyCrvauWSYGZK2ia3o7vd3akF07acHAFpOA==" saltValue="yVW9XmDwTqEnmpSGai0KYg==" spinCount="100000" sqref="E3:P3 B3:C3" name="Range1_10_1"/>
    <protectedRange algorithmName="SHA-512" hashValue="ON39YdpmFHfN9f47KpiRvqrKx0V9+erV1CNkpWzYhW/Qyc6aT8rEyCrvauWSYGZK2ia3o7vd3akF07acHAFpOA==" saltValue="yVW9XmDwTqEnmpSGai0KYg==" spinCount="100000" sqref="D3" name="Range1_1_14_1"/>
    <protectedRange algorithmName="SHA-512" hashValue="ON39YdpmFHfN9f47KpiRvqrKx0V9+erV1CNkpWzYhW/Qyc6aT8rEyCrvauWSYGZK2ia3o7vd3akF07acHAFpOA==" saltValue="yVW9XmDwTqEnmpSGai0KYg==" spinCount="100000" sqref="T3" name="Range1_3_5_9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E4 H4:L4 N4" name="Range1_1_2_19_1_2"/>
    <protectedRange algorithmName="SHA-512" hashValue="ON39YdpmFHfN9f47KpiRvqrKx0V9+erV1CNkpWzYhW/Qyc6aT8rEyCrvauWSYGZK2ia3o7vd3akF07acHAFpOA==" saltValue="yVW9XmDwTqEnmpSGai0KYg==" spinCount="100000" sqref="T4" name="Range1_3_5_1_1"/>
  </protectedRanges>
  <conditionalFormatting sqref="E3">
    <cfRule type="top10" dxfId="296" priority="14" rank="1"/>
  </conditionalFormatting>
  <conditionalFormatting sqref="G3">
    <cfRule type="top10" dxfId="295" priority="13" rank="1"/>
  </conditionalFormatting>
  <conditionalFormatting sqref="I3">
    <cfRule type="top10" dxfId="294" priority="12" rank="1"/>
  </conditionalFormatting>
  <conditionalFormatting sqref="K3">
    <cfRule type="top10" dxfId="293" priority="11" rank="1"/>
  </conditionalFormatting>
  <conditionalFormatting sqref="M3">
    <cfRule type="top10" dxfId="292" priority="10" rank="1"/>
  </conditionalFormatting>
  <conditionalFormatting sqref="O3">
    <cfRule type="top10" dxfId="291" priority="9" rank="1"/>
  </conditionalFormatting>
  <conditionalFormatting sqref="E3:P3">
    <cfRule type="cellIs" dxfId="290" priority="8" operator="greaterThanOrEqual">
      <formula>200</formula>
    </cfRule>
  </conditionalFormatting>
  <conditionalFormatting sqref="E4">
    <cfRule type="top10" dxfId="289" priority="7" rank="1"/>
  </conditionalFormatting>
  <conditionalFormatting sqref="G4">
    <cfRule type="top10" dxfId="288" priority="6" rank="1"/>
  </conditionalFormatting>
  <conditionalFormatting sqref="I4">
    <cfRule type="top10" dxfId="287" priority="5" rank="1"/>
  </conditionalFormatting>
  <conditionalFormatting sqref="K4">
    <cfRule type="top10" dxfId="286" priority="4" rank="1"/>
  </conditionalFormatting>
  <conditionalFormatting sqref="M4">
    <cfRule type="top10" dxfId="285" priority="3" rank="1"/>
  </conditionalFormatting>
  <conditionalFormatting sqref="O4">
    <cfRule type="top10" dxfId="284" priority="2" rank="1"/>
  </conditionalFormatting>
  <conditionalFormatting sqref="E4:P4">
    <cfRule type="cellIs" dxfId="283" priority="1" operator="greaterThanOrEqual">
      <formula>200</formula>
    </cfRule>
  </conditionalFormatting>
  <hyperlinks>
    <hyperlink ref="X1" location="'OLH 2025'!A1" display="Return to Rankings" xr:uid="{D7E9B71A-68F6-4B70-B274-DCA9CD3966E4}"/>
  </hyperlinks>
  <pageMargins left="0.7" right="0.7" top="0.75" bottom="0.75" header="0.3" footer="0.3"/>
  <pageSetup orientation="portrait" horizontalDpi="300" verticalDpi="300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0515-E39D-43BE-B30C-C199F0BE4AE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235</v>
      </c>
      <c r="C2" s="3">
        <v>45879</v>
      </c>
      <c r="D2" s="4" t="s">
        <v>54</v>
      </c>
      <c r="E2" s="5">
        <v>194</v>
      </c>
      <c r="F2" s="17">
        <v>0</v>
      </c>
      <c r="G2" s="5">
        <v>194</v>
      </c>
      <c r="H2" s="17">
        <v>2</v>
      </c>
      <c r="I2" s="5">
        <v>196</v>
      </c>
      <c r="J2" s="17">
        <v>0</v>
      </c>
      <c r="K2" s="5">
        <v>189</v>
      </c>
      <c r="L2" s="17"/>
      <c r="M2" s="5">
        <v>196</v>
      </c>
      <c r="N2" s="17">
        <v>1</v>
      </c>
      <c r="O2" s="46">
        <v>200</v>
      </c>
      <c r="P2" s="17">
        <v>5</v>
      </c>
      <c r="Q2" s="6">
        <v>6</v>
      </c>
      <c r="R2" s="6">
        <v>1169</v>
      </c>
      <c r="S2" s="7">
        <v>194.83333333333334</v>
      </c>
      <c r="T2" s="31">
        <v>8</v>
      </c>
      <c r="U2" s="8">
        <v>4</v>
      </c>
      <c r="V2" s="9">
        <v>198.83333333333334</v>
      </c>
    </row>
    <row r="4" spans="1:24">
      <c r="Q4" s="27">
        <f>SUM(Q2:Q3)</f>
        <v>6</v>
      </c>
      <c r="R4" s="27">
        <f>SUM(R2:R3)</f>
        <v>1169</v>
      </c>
      <c r="S4" s="28">
        <f>SUM(R4/Q4)</f>
        <v>194.83333333333334</v>
      </c>
      <c r="T4" s="27">
        <f>SUM(T2:T3)</f>
        <v>8</v>
      </c>
      <c r="U4" s="27">
        <f>SUM(U2:U3)</f>
        <v>4</v>
      </c>
      <c r="V4" s="29">
        <f>SUM(S4+U4)</f>
        <v>198.83333333333334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C6CEB45-6669-4F65-B893-6D6D4A8128D6}"/>
  </hyperlinks>
  <pageMargins left="0.7" right="0.7" top="0.75" bottom="0.75" header="0.3" footer="0.3"/>
  <pageSetup orientation="portrait" horizontalDpi="300" verticalDpi="300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7CE21-6313-473E-BD54-8175B41DA0D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131</v>
      </c>
      <c r="C2" s="3">
        <v>45766</v>
      </c>
      <c r="D2" s="4" t="s">
        <v>90</v>
      </c>
      <c r="E2" s="5">
        <v>181</v>
      </c>
      <c r="F2" s="17"/>
      <c r="G2" s="5">
        <v>180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361</v>
      </c>
      <c r="S2" s="7">
        <v>180.5</v>
      </c>
      <c r="T2" s="31">
        <v>0</v>
      </c>
      <c r="U2" s="8">
        <v>4</v>
      </c>
      <c r="V2" s="9">
        <v>184.5</v>
      </c>
    </row>
    <row r="4" spans="1:24">
      <c r="Q4" s="27">
        <f>SUM(Q2:Q3)</f>
        <v>2</v>
      </c>
      <c r="R4" s="27">
        <f>SUM(R2:R3)</f>
        <v>361</v>
      </c>
      <c r="S4" s="28">
        <f>SUM(R4/Q4)</f>
        <v>180.5</v>
      </c>
      <c r="T4" s="27">
        <f>SUM(T2:T3)</f>
        <v>0</v>
      </c>
      <c r="U4" s="27">
        <f>SUM(U2:U3)</f>
        <v>4</v>
      </c>
      <c r="V4" s="29">
        <f>SUM(S4+U4)</f>
        <v>184.5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A419A19-D0FA-49CC-B9BE-4B769885232B}"/>
  </hyperlinks>
  <pageMargins left="0.7" right="0.7" top="0.75" bottom="0.75" header="0.3" footer="0.3"/>
  <pageSetup orientation="portrait" horizontalDpi="300" verticalDpi="300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C76B-9413-43F4-A540-4CFC5DA55ADE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132</v>
      </c>
      <c r="C2" s="3">
        <v>45766</v>
      </c>
      <c r="D2" s="4" t="s">
        <v>133</v>
      </c>
      <c r="E2" s="5">
        <v>194</v>
      </c>
      <c r="F2" s="17">
        <v>1</v>
      </c>
      <c r="G2" s="5">
        <v>192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386</v>
      </c>
      <c r="S2" s="7">
        <v>193</v>
      </c>
      <c r="T2" s="31">
        <v>3</v>
      </c>
      <c r="U2" s="8">
        <v>4</v>
      </c>
      <c r="V2" s="9">
        <v>197</v>
      </c>
    </row>
    <row r="3" spans="1:24">
      <c r="A3" s="1" t="s">
        <v>12</v>
      </c>
      <c r="B3" s="2" t="s">
        <v>132</v>
      </c>
      <c r="C3" s="3">
        <v>45871</v>
      </c>
      <c r="D3" s="3" t="s">
        <v>220</v>
      </c>
      <c r="E3" s="5">
        <v>199.001</v>
      </c>
      <c r="F3" s="17">
        <v>6</v>
      </c>
      <c r="G3" s="46">
        <v>200.001</v>
      </c>
      <c r="H3" s="17">
        <v>5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399.00200000000001</v>
      </c>
      <c r="S3" s="7">
        <v>199.501</v>
      </c>
      <c r="T3" s="31">
        <v>11</v>
      </c>
      <c r="U3" s="8">
        <v>9</v>
      </c>
      <c r="V3" s="9">
        <v>208.501</v>
      </c>
    </row>
    <row r="4" spans="1:24">
      <c r="A4" s="1" t="s">
        <v>12</v>
      </c>
      <c r="B4" s="2" t="s">
        <v>132</v>
      </c>
      <c r="C4" s="3">
        <v>45885</v>
      </c>
      <c r="D4" s="4" t="s">
        <v>187</v>
      </c>
      <c r="E4" s="5">
        <v>197</v>
      </c>
      <c r="F4" s="17">
        <v>0</v>
      </c>
      <c r="G4" s="5">
        <v>193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390</v>
      </c>
      <c r="S4" s="7">
        <v>195</v>
      </c>
      <c r="T4" s="31">
        <v>3</v>
      </c>
      <c r="U4" s="8">
        <v>2</v>
      </c>
      <c r="V4" s="9">
        <v>197</v>
      </c>
    </row>
    <row r="5" spans="1:24">
      <c r="A5" s="1" t="s">
        <v>12</v>
      </c>
      <c r="B5" s="2" t="s">
        <v>132</v>
      </c>
      <c r="C5" s="3">
        <v>45899</v>
      </c>
      <c r="D5" s="4" t="s">
        <v>246</v>
      </c>
      <c r="E5" s="5">
        <v>196</v>
      </c>
      <c r="F5" s="17">
        <v>0</v>
      </c>
      <c r="G5" s="5">
        <v>199</v>
      </c>
      <c r="H5" s="17">
        <v>2</v>
      </c>
      <c r="I5" s="5">
        <v>197</v>
      </c>
      <c r="J5" s="17">
        <v>2</v>
      </c>
      <c r="K5" s="5">
        <v>194</v>
      </c>
      <c r="L5" s="17">
        <v>4</v>
      </c>
      <c r="M5" s="5">
        <v>198</v>
      </c>
      <c r="N5" s="17">
        <v>3</v>
      </c>
      <c r="O5" s="5">
        <v>199</v>
      </c>
      <c r="P5" s="17">
        <v>6</v>
      </c>
      <c r="Q5" s="6">
        <v>6</v>
      </c>
      <c r="R5" s="6">
        <v>1183</v>
      </c>
      <c r="S5" s="7">
        <v>197.16666666666666</v>
      </c>
      <c r="T5" s="31">
        <v>17</v>
      </c>
      <c r="U5" s="8">
        <v>4</v>
      </c>
      <c r="V5" s="9">
        <v>201.16666666666666</v>
      </c>
    </row>
    <row r="6" spans="1:24">
      <c r="A6" s="1" t="s">
        <v>12</v>
      </c>
      <c r="B6" s="2" t="s">
        <v>132</v>
      </c>
      <c r="C6" s="3">
        <v>45906</v>
      </c>
      <c r="D6" s="4" t="s">
        <v>246</v>
      </c>
      <c r="E6" s="5">
        <v>197</v>
      </c>
      <c r="F6" s="17">
        <v>4</v>
      </c>
      <c r="G6" s="5">
        <v>197</v>
      </c>
      <c r="H6" s="17">
        <v>5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394</v>
      </c>
      <c r="S6" s="7">
        <v>197</v>
      </c>
      <c r="T6" s="31">
        <v>9</v>
      </c>
      <c r="U6" s="8">
        <v>2</v>
      </c>
      <c r="V6" s="9">
        <v>199</v>
      </c>
    </row>
    <row r="7" spans="1:24">
      <c r="A7" s="57" t="s">
        <v>12</v>
      </c>
      <c r="B7" s="2" t="s">
        <v>132</v>
      </c>
      <c r="C7" s="3">
        <v>45920</v>
      </c>
      <c r="D7" s="55" t="s">
        <v>207</v>
      </c>
      <c r="E7" s="5">
        <v>196</v>
      </c>
      <c r="F7" s="17">
        <v>1</v>
      </c>
      <c r="G7" s="5">
        <v>198.001</v>
      </c>
      <c r="H7" s="17">
        <v>2</v>
      </c>
      <c r="I7" s="5">
        <v>198</v>
      </c>
      <c r="J7" s="17">
        <v>3</v>
      </c>
      <c r="K7" s="5"/>
      <c r="L7" s="17"/>
      <c r="M7" s="5"/>
      <c r="N7" s="17"/>
      <c r="O7" s="5"/>
      <c r="P7" s="17"/>
      <c r="Q7" s="8">
        <v>3</v>
      </c>
      <c r="R7" s="8">
        <v>592.00099999999998</v>
      </c>
      <c r="S7" s="7">
        <v>197.33366666666666</v>
      </c>
      <c r="T7" s="31">
        <v>6</v>
      </c>
      <c r="U7" s="8">
        <v>9</v>
      </c>
      <c r="V7" s="7">
        <v>206.33366666666666</v>
      </c>
    </row>
    <row r="9" spans="1:24">
      <c r="Q9" s="27">
        <f>SUM(Q2:Q8)</f>
        <v>17</v>
      </c>
      <c r="R9" s="27">
        <f>SUM(R2:R8)</f>
        <v>3344.0029999999997</v>
      </c>
      <c r="S9" s="28">
        <f>SUM(R9/Q9)</f>
        <v>196.70605882352939</v>
      </c>
      <c r="T9" s="27">
        <f>SUM(T2:T8)</f>
        <v>49</v>
      </c>
      <c r="U9" s="27">
        <f>SUM(U2:U8)</f>
        <v>30</v>
      </c>
      <c r="V9" s="29">
        <f>SUM(S9+U9)</f>
        <v>226.70605882352939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E3:P3 T3" name="Range1_3_5_14"/>
    <protectedRange algorithmName="SHA-512" hashValue="ON39YdpmFHfN9f47KpiRvqrKx0V9+erV1CNkpWzYhW/Qyc6aT8rEyCrvauWSYGZK2ia3o7vd3akF07acHAFpOA==" saltValue="yVW9XmDwTqEnmpSGai0KYg==" spinCount="100000" sqref="E5:P5 B5:C5" name="Range1_14"/>
    <protectedRange algorithmName="SHA-512" hashValue="ON39YdpmFHfN9f47KpiRvqrKx0V9+erV1CNkpWzYhW/Qyc6aT8rEyCrvauWSYGZK2ia3o7vd3akF07acHAFpOA==" saltValue="yVW9XmDwTqEnmpSGai0KYg==" spinCount="100000" sqref="D5" name="Range1_1_7"/>
    <protectedRange algorithmName="SHA-512" hashValue="ON39YdpmFHfN9f47KpiRvqrKx0V9+erV1CNkpWzYhW/Qyc6aT8rEyCrvauWSYGZK2ia3o7vd3akF07acHAFpOA==" saltValue="yVW9XmDwTqEnmpSGai0KYg==" spinCount="100000" sqref="T5" name="Range1_3_5_7_1"/>
    <protectedRange algorithmName="SHA-512" hashValue="ON39YdpmFHfN9f47KpiRvqrKx0V9+erV1CNkpWzYhW/Qyc6aT8rEyCrvauWSYGZK2ia3o7vd3akF07acHAFpOA==" saltValue="yVW9XmDwTqEnmpSGai0KYg==" spinCount="100000" sqref="B6:C6" name="Range1_15_1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T6" name="Range1_3_5_8_1"/>
    <protectedRange algorithmName="SHA-512" hashValue="ON39YdpmFHfN9f47KpiRvqrKx0V9+erV1CNkpWzYhW/Qyc6aT8rEyCrvauWSYGZK2ia3o7vd3akF07acHAFpOA==" saltValue="yVW9XmDwTqEnmpSGai0KYg==" spinCount="100000" sqref="B7:C7 E7:P7" name="Range1_10"/>
    <protectedRange algorithmName="SHA-512" hashValue="ON39YdpmFHfN9f47KpiRvqrKx0V9+erV1CNkpWzYhW/Qyc6aT8rEyCrvauWSYGZK2ia3o7vd3akF07acHAFpOA==" saltValue="yVW9XmDwTqEnmpSGai0KYg==" spinCount="100000" sqref="D7" name="Range1_1_6"/>
    <protectedRange algorithmName="SHA-512" hashValue="ON39YdpmFHfN9f47KpiRvqrKx0V9+erV1CNkpWzYhW/Qyc6aT8rEyCrvauWSYGZK2ia3o7vd3akF07acHAFpOA==" saltValue="yVW9XmDwTqEnmpSGai0KYg==" spinCount="100000" sqref="T7" name="Range1_3_5_5"/>
  </protectedRanges>
  <conditionalFormatting sqref="E5">
    <cfRule type="top10" dxfId="282" priority="21" rank="1"/>
  </conditionalFormatting>
  <conditionalFormatting sqref="E6">
    <cfRule type="top10" dxfId="281" priority="12" rank="1"/>
  </conditionalFormatting>
  <conditionalFormatting sqref="E6:O6">
    <cfRule type="cellIs" dxfId="280" priority="9" operator="greaterThanOrEqual">
      <formula>200</formula>
    </cfRule>
  </conditionalFormatting>
  <conditionalFormatting sqref="E5:P5">
    <cfRule type="cellIs" dxfId="279" priority="15" operator="greaterThanOrEqual">
      <formula>200</formula>
    </cfRule>
  </conditionalFormatting>
  <conditionalFormatting sqref="G5">
    <cfRule type="top10" dxfId="278" priority="20" rank="1"/>
  </conditionalFormatting>
  <conditionalFormatting sqref="G6">
    <cfRule type="top10" dxfId="277" priority="14" rank="1"/>
  </conditionalFormatting>
  <conditionalFormatting sqref="I5">
    <cfRule type="top10" dxfId="276" priority="19" rank="1"/>
  </conditionalFormatting>
  <conditionalFormatting sqref="I6">
    <cfRule type="top10" dxfId="275" priority="13" rank="1"/>
  </conditionalFormatting>
  <conditionalFormatting sqref="K5">
    <cfRule type="top10" dxfId="274" priority="18" rank="1"/>
  </conditionalFormatting>
  <conditionalFormatting sqref="K6">
    <cfRule type="top10" dxfId="273" priority="8" rank="1"/>
  </conditionalFormatting>
  <conditionalFormatting sqref="M5">
    <cfRule type="top10" dxfId="272" priority="17" rank="1"/>
  </conditionalFormatting>
  <conditionalFormatting sqref="M6">
    <cfRule type="top10" dxfId="271" priority="11" rank="1"/>
  </conditionalFormatting>
  <conditionalFormatting sqref="O5">
    <cfRule type="top10" dxfId="270" priority="16" rank="1"/>
  </conditionalFormatting>
  <conditionalFormatting sqref="O6">
    <cfRule type="top10" dxfId="269" priority="10" rank="1"/>
  </conditionalFormatting>
  <conditionalFormatting sqref="E7">
    <cfRule type="top10" dxfId="268" priority="7" rank="1"/>
  </conditionalFormatting>
  <conditionalFormatting sqref="G7">
    <cfRule type="top10" dxfId="267" priority="6" rank="1"/>
  </conditionalFormatting>
  <conditionalFormatting sqref="I7">
    <cfRule type="top10" dxfId="266" priority="5" rank="1"/>
  </conditionalFormatting>
  <conditionalFormatting sqref="K7">
    <cfRule type="top10" dxfId="265" priority="4" rank="1"/>
  </conditionalFormatting>
  <conditionalFormatting sqref="M7">
    <cfRule type="top10" dxfId="264" priority="3" rank="1"/>
  </conditionalFormatting>
  <conditionalFormatting sqref="O7">
    <cfRule type="top10" dxfId="263" priority="2" rank="1"/>
  </conditionalFormatting>
  <conditionalFormatting sqref="E7:P7">
    <cfRule type="cellIs" dxfId="262" priority="1" operator="greaterThanOrEqual">
      <formula>200</formula>
    </cfRule>
  </conditionalFormatting>
  <hyperlinks>
    <hyperlink ref="X1" location="'OLH 2025'!A1" display="Return to Rankings" xr:uid="{CC79EC7B-B99F-49A6-919A-5A1DAC007A22}"/>
  </hyperlinks>
  <pageMargins left="0.7" right="0.7" top="0.75" bottom="0.75" header="0.3" footer="0.3"/>
  <pageSetup orientation="portrait" horizontalDpi="300" verticalDpi="300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E39C-01D2-4CF8-8535-07F468F31785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176</v>
      </c>
      <c r="C2" s="3">
        <v>45802</v>
      </c>
      <c r="D2" s="4" t="s">
        <v>52</v>
      </c>
      <c r="E2" s="5">
        <v>196.00200000000001</v>
      </c>
      <c r="F2" s="17">
        <v>3</v>
      </c>
      <c r="G2" s="5">
        <v>194</v>
      </c>
      <c r="H2" s="17">
        <v>1</v>
      </c>
      <c r="I2" s="5">
        <v>198</v>
      </c>
      <c r="J2" s="17">
        <v>2</v>
      </c>
      <c r="K2" s="5">
        <v>190</v>
      </c>
      <c r="L2" s="17">
        <v>2</v>
      </c>
      <c r="M2" s="5">
        <v>197</v>
      </c>
      <c r="N2" s="17">
        <v>5</v>
      </c>
      <c r="O2" s="5">
        <v>189</v>
      </c>
      <c r="P2" s="17">
        <v>0</v>
      </c>
      <c r="Q2" s="6">
        <v>6</v>
      </c>
      <c r="R2" s="6">
        <v>1164.002</v>
      </c>
      <c r="S2" s="7">
        <v>194.00033333333332</v>
      </c>
      <c r="T2" s="18">
        <v>13</v>
      </c>
      <c r="U2" s="8">
        <v>16</v>
      </c>
      <c r="V2" s="9">
        <v>210.00033333333332</v>
      </c>
    </row>
    <row r="3" spans="1:24">
      <c r="A3" s="1" t="s">
        <v>12</v>
      </c>
      <c r="B3" s="2" t="s">
        <v>176</v>
      </c>
      <c r="C3" s="3">
        <v>45816</v>
      </c>
      <c r="D3" s="4" t="s">
        <v>52</v>
      </c>
      <c r="E3" s="5">
        <v>196</v>
      </c>
      <c r="F3" s="17">
        <v>5</v>
      </c>
      <c r="G3" s="5">
        <v>194</v>
      </c>
      <c r="H3" s="17">
        <v>3</v>
      </c>
      <c r="I3" s="5">
        <v>191</v>
      </c>
      <c r="J3" s="17">
        <v>1</v>
      </c>
      <c r="K3" s="5">
        <v>188</v>
      </c>
      <c r="L3" s="17">
        <v>0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18">
        <v>9</v>
      </c>
      <c r="U3" s="8">
        <v>9</v>
      </c>
      <c r="V3" s="9">
        <v>201.25</v>
      </c>
    </row>
    <row r="4" spans="1:24">
      <c r="A4" s="1" t="s">
        <v>12</v>
      </c>
      <c r="B4" s="2" t="s">
        <v>176</v>
      </c>
      <c r="C4" s="3">
        <v>45851</v>
      </c>
      <c r="D4" s="4" t="s">
        <v>52</v>
      </c>
      <c r="E4" s="5">
        <v>192</v>
      </c>
      <c r="F4" s="17">
        <v>2</v>
      </c>
      <c r="G4" s="5">
        <v>198</v>
      </c>
      <c r="H4" s="17">
        <v>3</v>
      </c>
      <c r="I4" s="5">
        <v>197</v>
      </c>
      <c r="J4" s="17">
        <v>3</v>
      </c>
      <c r="K4" s="5">
        <v>198</v>
      </c>
      <c r="L4" s="17">
        <v>4</v>
      </c>
      <c r="M4" s="5"/>
      <c r="N4" s="17"/>
      <c r="O4" s="5"/>
      <c r="P4" s="17"/>
      <c r="Q4" s="6">
        <v>4</v>
      </c>
      <c r="R4" s="6">
        <v>785</v>
      </c>
      <c r="S4" s="7">
        <v>196.25</v>
      </c>
      <c r="T4" s="18">
        <v>12</v>
      </c>
      <c r="U4" s="8">
        <v>2</v>
      </c>
      <c r="V4" s="9">
        <v>198.25</v>
      </c>
    </row>
    <row r="5" spans="1:24">
      <c r="A5" s="1" t="s">
        <v>12</v>
      </c>
      <c r="B5" s="2" t="s">
        <v>176</v>
      </c>
      <c r="C5" s="3">
        <v>45899</v>
      </c>
      <c r="D5" s="4" t="s">
        <v>246</v>
      </c>
      <c r="E5" s="5">
        <v>197</v>
      </c>
      <c r="F5" s="17">
        <v>1</v>
      </c>
      <c r="G5" s="5">
        <v>197</v>
      </c>
      <c r="H5" s="17">
        <v>2</v>
      </c>
      <c r="I5" s="5">
        <v>194</v>
      </c>
      <c r="J5" s="17">
        <v>0</v>
      </c>
      <c r="K5" s="5">
        <v>192</v>
      </c>
      <c r="L5" s="17">
        <v>0</v>
      </c>
      <c r="M5" s="5">
        <v>193</v>
      </c>
      <c r="N5" s="17">
        <v>1</v>
      </c>
      <c r="O5" s="5">
        <v>187</v>
      </c>
      <c r="P5" s="17">
        <v>0</v>
      </c>
      <c r="Q5" s="6">
        <v>6</v>
      </c>
      <c r="R5" s="6">
        <v>1160</v>
      </c>
      <c r="S5" s="7">
        <v>193.33333333333334</v>
      </c>
      <c r="T5" s="31">
        <v>4</v>
      </c>
      <c r="U5" s="8">
        <v>4</v>
      </c>
      <c r="V5" s="9">
        <v>197.33333333333334</v>
      </c>
    </row>
    <row r="7" spans="1:24">
      <c r="Q7" s="27">
        <f>SUM(Q2:Q6)</f>
        <v>20</v>
      </c>
      <c r="R7" s="27">
        <f>SUM(R2:R6)</f>
        <v>3878.002</v>
      </c>
      <c r="S7" s="28">
        <f>SUM(R7/Q7)</f>
        <v>193.90010000000001</v>
      </c>
      <c r="T7" s="27">
        <f>SUM(T2:T6)</f>
        <v>38</v>
      </c>
      <c r="U7" s="27">
        <f>SUM(U2:U6)</f>
        <v>31</v>
      </c>
      <c r="V7" s="29">
        <f>SUM(S7+U7)</f>
        <v>224.90010000000001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24"/>
    <protectedRange algorithmName="SHA-512" hashValue="ON39YdpmFHfN9f47KpiRvqrKx0V9+erV1CNkpWzYhW/Qyc6aT8rEyCrvauWSYGZK2ia3o7vd3akF07acHAFpOA==" saltValue="yVW9XmDwTqEnmpSGai0KYg==" spinCount="100000" sqref="C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E3:P3 T3" name="Range1_3_5_5"/>
    <protectedRange algorithmName="SHA-512" hashValue="ON39YdpmFHfN9f47KpiRvqrKx0V9+erV1CNkpWzYhW/Qyc6aT8rEyCrvauWSYGZK2ia3o7vd3akF07acHAFpOA==" saltValue="yVW9XmDwTqEnmpSGai0KYg==" spinCount="100000" sqref="B4:C4" name="Range1_11"/>
    <protectedRange algorithmName="SHA-512" hashValue="ON39YdpmFHfN9f47KpiRvqrKx0V9+erV1CNkpWzYhW/Qyc6aT8rEyCrvauWSYGZK2ia3o7vd3akF07acHAFpOA==" saltValue="yVW9XmDwTqEnmpSGai0KYg==" spinCount="100000" sqref="D4" name="Range1_1_10"/>
    <protectedRange algorithmName="SHA-512" hashValue="ON39YdpmFHfN9f47KpiRvqrKx0V9+erV1CNkpWzYhW/Qyc6aT8rEyCrvauWSYGZK2ia3o7vd3akF07acHAFpOA==" saltValue="yVW9XmDwTqEnmpSGai0KYg==" spinCount="100000" sqref="E4:P4 T4" name="Range1_3_5_10"/>
    <protectedRange algorithmName="SHA-512" hashValue="ON39YdpmFHfN9f47KpiRvqrKx0V9+erV1CNkpWzYhW/Qyc6aT8rEyCrvauWSYGZK2ia3o7vd3akF07acHAFpOA==" saltValue="yVW9XmDwTqEnmpSGai0KYg==" spinCount="100000" sqref="B5:C5" name="Range1_15"/>
    <protectedRange algorithmName="SHA-512" hashValue="ON39YdpmFHfN9f47KpiRvqrKx0V9+erV1CNkpWzYhW/Qyc6aT8rEyCrvauWSYGZK2ia3o7vd3akF07acHAFpOA==" saltValue="yVW9XmDwTqEnmpSGai0KYg==" spinCount="100000" sqref="D5" name="Range1_1_12"/>
    <protectedRange algorithmName="SHA-512" hashValue="ON39YdpmFHfN9f47KpiRvqrKx0V9+erV1CNkpWzYhW/Qyc6aT8rEyCrvauWSYGZK2ia3o7vd3akF07acHAFpOA==" saltValue="yVW9XmDwTqEnmpSGai0KYg==" spinCount="100000" sqref="T5" name="Range1_3_5_8_1"/>
  </protectedRanges>
  <conditionalFormatting sqref="E5">
    <cfRule type="top10" dxfId="261" priority="5" rank="1"/>
  </conditionalFormatting>
  <conditionalFormatting sqref="E5:O5">
    <cfRule type="cellIs" dxfId="260" priority="2" operator="greaterThanOrEqual">
      <formula>200</formula>
    </cfRule>
  </conditionalFormatting>
  <conditionalFormatting sqref="G5">
    <cfRule type="top10" dxfId="259" priority="7" rank="1"/>
  </conditionalFormatting>
  <conditionalFormatting sqref="I5">
    <cfRule type="top10" dxfId="258" priority="6" rank="1"/>
  </conditionalFormatting>
  <conditionalFormatting sqref="K5">
    <cfRule type="top10" dxfId="257" priority="1" rank="1"/>
  </conditionalFormatting>
  <conditionalFormatting sqref="M5">
    <cfRule type="top10" dxfId="256" priority="4" rank="1"/>
  </conditionalFormatting>
  <conditionalFormatting sqref="O5">
    <cfRule type="top10" dxfId="255" priority="3" rank="1"/>
  </conditionalFormatting>
  <hyperlinks>
    <hyperlink ref="X1" location="'OLH 2025'!A1" display="Return to Rankings" xr:uid="{EFB8A6AB-2D8E-4F55-AD1D-4E1B837827DB}"/>
  </hyperlinks>
  <pageMargins left="0.7" right="0.7" top="0.75" bottom="0.75" header="0.3" footer="0.3"/>
  <pageSetup orientation="portrait" horizontalDpi="300" verticalDpi="300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3E959-A856-446B-8082-E09ADE992E4B}">
  <dimension ref="A1:X8"/>
  <sheetViews>
    <sheetView workbookViewId="0">
      <selection activeCell="Q9" sqref="Q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65</v>
      </c>
      <c r="C2" s="36">
        <v>45725</v>
      </c>
      <c r="D2" s="37" t="s">
        <v>52</v>
      </c>
      <c r="E2" s="38">
        <v>185.001</v>
      </c>
      <c r="F2" s="39">
        <v>0</v>
      </c>
      <c r="G2" s="38">
        <v>190</v>
      </c>
      <c r="H2" s="39">
        <v>1</v>
      </c>
      <c r="I2" s="38">
        <v>188</v>
      </c>
      <c r="J2" s="39">
        <v>1</v>
      </c>
      <c r="K2" s="38">
        <v>189</v>
      </c>
      <c r="L2" s="39">
        <v>1</v>
      </c>
      <c r="M2" s="38"/>
      <c r="N2" s="39"/>
      <c r="O2" s="38"/>
      <c r="P2" s="39"/>
      <c r="Q2" s="40">
        <v>4</v>
      </c>
      <c r="R2" s="40">
        <v>752.00099999999998</v>
      </c>
      <c r="S2" s="41">
        <v>188.00024999999999</v>
      </c>
      <c r="T2" s="18">
        <v>3</v>
      </c>
      <c r="U2" s="42">
        <v>11</v>
      </c>
      <c r="V2" s="43">
        <v>199.00024999999999</v>
      </c>
    </row>
    <row r="3" spans="1:24">
      <c r="A3" s="1" t="s">
        <v>12</v>
      </c>
      <c r="B3" s="2" t="s">
        <v>65</v>
      </c>
      <c r="C3" s="3">
        <v>45760</v>
      </c>
      <c r="D3" s="4" t="s">
        <v>52</v>
      </c>
      <c r="E3" s="5">
        <v>188</v>
      </c>
      <c r="F3" s="17">
        <v>1</v>
      </c>
      <c r="G3" s="5">
        <v>193</v>
      </c>
      <c r="H3" s="17">
        <v>3</v>
      </c>
      <c r="I3" s="5">
        <v>188</v>
      </c>
      <c r="J3" s="17">
        <v>3</v>
      </c>
      <c r="K3" s="5">
        <v>189</v>
      </c>
      <c r="L3" s="17">
        <v>3</v>
      </c>
      <c r="M3" s="5"/>
      <c r="N3" s="17"/>
      <c r="O3" s="5"/>
      <c r="P3" s="17"/>
      <c r="Q3" s="6">
        <v>4</v>
      </c>
      <c r="R3" s="6">
        <v>758</v>
      </c>
      <c r="S3" s="7">
        <v>189.5</v>
      </c>
      <c r="T3" s="18">
        <v>10</v>
      </c>
      <c r="U3" s="8">
        <v>5</v>
      </c>
      <c r="V3" s="9">
        <v>194.5</v>
      </c>
    </row>
    <row r="4" spans="1:24">
      <c r="A4" s="1" t="s">
        <v>12</v>
      </c>
      <c r="B4" s="2" t="s">
        <v>65</v>
      </c>
      <c r="C4" s="3">
        <v>45776</v>
      </c>
      <c r="D4" s="4" t="s">
        <v>52</v>
      </c>
      <c r="E4" s="5">
        <v>186</v>
      </c>
      <c r="F4" s="17">
        <v>3</v>
      </c>
      <c r="G4" s="5">
        <v>191</v>
      </c>
      <c r="H4" s="17">
        <v>2</v>
      </c>
      <c r="I4" s="5">
        <v>191</v>
      </c>
      <c r="J4" s="17">
        <v>2</v>
      </c>
      <c r="K4" s="5">
        <v>191</v>
      </c>
      <c r="L4" s="17">
        <v>4</v>
      </c>
      <c r="M4" s="5"/>
      <c r="N4" s="17"/>
      <c r="O4" s="5"/>
      <c r="P4" s="17"/>
      <c r="Q4" s="6">
        <v>4</v>
      </c>
      <c r="R4" s="6">
        <v>759</v>
      </c>
      <c r="S4" s="7">
        <v>189.75</v>
      </c>
      <c r="T4" s="18">
        <v>11</v>
      </c>
      <c r="U4" s="8">
        <v>2</v>
      </c>
      <c r="V4" s="9">
        <v>191.75</v>
      </c>
    </row>
    <row r="5" spans="1:24">
      <c r="A5" s="1" t="s">
        <v>12</v>
      </c>
      <c r="B5" s="2" t="s">
        <v>65</v>
      </c>
      <c r="C5" s="3">
        <v>45832</v>
      </c>
      <c r="D5" s="4" t="s">
        <v>52</v>
      </c>
      <c r="E5" s="5">
        <v>192</v>
      </c>
      <c r="F5" s="17">
        <v>1</v>
      </c>
      <c r="G5" s="5">
        <v>187</v>
      </c>
      <c r="H5" s="17">
        <v>4</v>
      </c>
      <c r="I5" s="5">
        <v>196</v>
      </c>
      <c r="J5" s="17">
        <v>3</v>
      </c>
      <c r="K5" s="5">
        <v>194</v>
      </c>
      <c r="L5" s="17">
        <v>0</v>
      </c>
      <c r="M5" s="5"/>
      <c r="N5" s="17"/>
      <c r="O5" s="5"/>
      <c r="P5" s="17"/>
      <c r="Q5" s="6">
        <v>4</v>
      </c>
      <c r="R5" s="6">
        <v>769</v>
      </c>
      <c r="S5" s="7">
        <v>192.25</v>
      </c>
      <c r="T5" s="18">
        <v>8</v>
      </c>
      <c r="U5" s="8">
        <v>2</v>
      </c>
      <c r="V5" s="9">
        <v>194.25</v>
      </c>
    </row>
    <row r="6" spans="1:24">
      <c r="A6" s="1" t="s">
        <v>12</v>
      </c>
      <c r="B6" s="2" t="s">
        <v>65</v>
      </c>
      <c r="C6" s="3">
        <v>45851</v>
      </c>
      <c r="D6" s="4" t="s">
        <v>52</v>
      </c>
      <c r="E6" s="5">
        <v>189</v>
      </c>
      <c r="F6" s="17">
        <v>2</v>
      </c>
      <c r="G6" s="5">
        <v>193</v>
      </c>
      <c r="H6" s="17">
        <v>5</v>
      </c>
      <c r="I6" s="5">
        <v>195</v>
      </c>
      <c r="J6" s="17">
        <v>2</v>
      </c>
      <c r="K6" s="5">
        <v>192</v>
      </c>
      <c r="L6" s="17">
        <v>1</v>
      </c>
      <c r="M6" s="5"/>
      <c r="N6" s="17"/>
      <c r="O6" s="5"/>
      <c r="P6" s="17"/>
      <c r="Q6" s="6">
        <v>4</v>
      </c>
      <c r="R6" s="6">
        <v>769</v>
      </c>
      <c r="S6" s="7">
        <v>192.25</v>
      </c>
      <c r="T6" s="18">
        <v>10</v>
      </c>
      <c r="U6" s="8">
        <v>2</v>
      </c>
      <c r="V6" s="9">
        <v>194.25</v>
      </c>
    </row>
    <row r="8" spans="1:24">
      <c r="Q8" s="27">
        <f>SUM(Q2:Q7)</f>
        <v>20</v>
      </c>
      <c r="R8" s="27">
        <f>SUM(R2:R7)</f>
        <v>3807.0010000000002</v>
      </c>
      <c r="S8" s="28">
        <f>SUM(R8/Q8)</f>
        <v>190.35005000000001</v>
      </c>
      <c r="T8" s="27">
        <f>SUM(T2:T7)</f>
        <v>42</v>
      </c>
      <c r="U8" s="27">
        <f>SUM(U2:U7)</f>
        <v>22</v>
      </c>
      <c r="V8" s="29">
        <f>SUM(S8+U8)</f>
        <v>212.35005000000001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B5:C5" name="Range1_1_1"/>
    <protectedRange algorithmName="SHA-512" hashValue="ON39YdpmFHfN9f47KpiRvqrKx0V9+erV1CNkpWzYhW/Qyc6aT8rEyCrvauWSYGZK2ia3o7vd3akF07acHAFpOA==" saltValue="yVW9XmDwTqEnmpSGai0KYg==" spinCount="100000" sqref="D5" name="Range1_1_5"/>
    <protectedRange algorithmName="SHA-512" hashValue="ON39YdpmFHfN9f47KpiRvqrKx0V9+erV1CNkpWzYhW/Qyc6aT8rEyCrvauWSYGZK2ia3o7vd3akF07acHAFpOA==" saltValue="yVW9XmDwTqEnmpSGai0KYg==" spinCount="100000" sqref="E5:P5 T5" name="Range1_3_5_1"/>
    <protectedRange algorithmName="SHA-512" hashValue="ON39YdpmFHfN9f47KpiRvqrKx0V9+erV1CNkpWzYhW/Qyc6aT8rEyCrvauWSYGZK2ia3o7vd3akF07acHAFpOA==" saltValue="yVW9XmDwTqEnmpSGai0KYg==" spinCount="100000" sqref="B6:C6" name="Range1_11"/>
    <protectedRange algorithmName="SHA-512" hashValue="ON39YdpmFHfN9f47KpiRvqrKx0V9+erV1CNkpWzYhW/Qyc6aT8rEyCrvauWSYGZK2ia3o7vd3akF07acHAFpOA==" saltValue="yVW9XmDwTqEnmpSGai0KYg==" spinCount="100000" sqref="D6" name="Range1_1_10"/>
    <protectedRange algorithmName="SHA-512" hashValue="ON39YdpmFHfN9f47KpiRvqrKx0V9+erV1CNkpWzYhW/Qyc6aT8rEyCrvauWSYGZK2ia3o7vd3akF07acHAFpOA==" saltValue="yVW9XmDwTqEnmpSGai0KYg==" spinCount="100000" sqref="E6:P6 T6" name="Range1_3_5_10"/>
  </protectedRanges>
  <hyperlinks>
    <hyperlink ref="X1" location="'OLH 2025'!A1" display="Return to Rankings" xr:uid="{05E616E3-A209-48C9-BD5B-423A45F48862}"/>
  </hyperlinks>
  <pageMargins left="0.7" right="0.7" top="0.75" bottom="0.75" header="0.3" footer="0.3"/>
  <pageSetup orientation="portrait" horizontalDpi="300" verticalDpi="300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49F7E-513C-42CB-80E0-C79389C65086}">
  <dimension ref="A1:X16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191</v>
      </c>
      <c r="C2" s="3">
        <v>45811</v>
      </c>
      <c r="D2" s="4" t="s">
        <v>187</v>
      </c>
      <c r="E2" s="5">
        <v>199</v>
      </c>
      <c r="F2" s="17">
        <v>1</v>
      </c>
      <c r="G2" s="5">
        <v>195</v>
      </c>
      <c r="H2" s="17">
        <v>4</v>
      </c>
      <c r="I2" s="46">
        <v>200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594</v>
      </c>
      <c r="S2" s="7">
        <v>198</v>
      </c>
      <c r="T2" s="31">
        <v>10</v>
      </c>
      <c r="U2" s="8">
        <v>8</v>
      </c>
      <c r="V2" s="9">
        <v>206</v>
      </c>
    </row>
    <row r="3" spans="1:24">
      <c r="A3" s="1" t="s">
        <v>12</v>
      </c>
      <c r="B3" s="2" t="s">
        <v>191</v>
      </c>
      <c r="C3" s="3">
        <v>45825</v>
      </c>
      <c r="D3" s="4" t="s">
        <v>187</v>
      </c>
      <c r="E3" s="5">
        <v>197</v>
      </c>
      <c r="F3" s="17">
        <v>1</v>
      </c>
      <c r="G3" s="5">
        <v>195</v>
      </c>
      <c r="H3" s="17">
        <v>3</v>
      </c>
      <c r="I3" s="5">
        <v>198</v>
      </c>
      <c r="J3" s="17">
        <v>6</v>
      </c>
      <c r="K3" s="5"/>
      <c r="L3" s="17"/>
      <c r="M3" s="5"/>
      <c r="N3" s="17"/>
      <c r="O3" s="5"/>
      <c r="P3" s="17"/>
      <c r="Q3" s="6">
        <v>3</v>
      </c>
      <c r="R3" s="6">
        <v>590</v>
      </c>
      <c r="S3" s="7">
        <v>196.66666666666666</v>
      </c>
      <c r="T3" s="31">
        <v>10</v>
      </c>
      <c r="U3" s="8">
        <v>6</v>
      </c>
      <c r="V3" s="9">
        <v>202.66666666666666</v>
      </c>
    </row>
    <row r="4" spans="1:24">
      <c r="A4" s="1" t="s">
        <v>12</v>
      </c>
      <c r="B4" s="2" t="s">
        <v>191</v>
      </c>
      <c r="C4" s="3">
        <v>42176</v>
      </c>
      <c r="D4" s="4" t="s">
        <v>187</v>
      </c>
      <c r="E4" s="5">
        <v>196</v>
      </c>
      <c r="F4" s="17">
        <v>1</v>
      </c>
      <c r="G4" s="5">
        <v>196</v>
      </c>
      <c r="H4" s="17">
        <v>3</v>
      </c>
      <c r="I4" s="5">
        <v>196</v>
      </c>
      <c r="J4" s="17">
        <v>3</v>
      </c>
      <c r="K4" s="5">
        <v>196</v>
      </c>
      <c r="L4" s="17">
        <v>1</v>
      </c>
      <c r="M4" s="5">
        <v>198</v>
      </c>
      <c r="N4" s="17">
        <v>5</v>
      </c>
      <c r="O4" s="5">
        <v>198</v>
      </c>
      <c r="P4" s="17">
        <v>4</v>
      </c>
      <c r="Q4" s="6">
        <v>6</v>
      </c>
      <c r="R4" s="6">
        <v>1180</v>
      </c>
      <c r="S4" s="7">
        <v>196.66666666666666</v>
      </c>
      <c r="T4" s="31">
        <v>17</v>
      </c>
      <c r="U4" s="8">
        <v>16</v>
      </c>
      <c r="V4" s="9">
        <v>212.66666666666666</v>
      </c>
    </row>
    <row r="5" spans="1:24">
      <c r="A5" s="1" t="s">
        <v>12</v>
      </c>
      <c r="B5" s="2" t="s">
        <v>191</v>
      </c>
      <c r="C5" s="3">
        <v>45843</v>
      </c>
      <c r="D5" s="4" t="s">
        <v>187</v>
      </c>
      <c r="E5" s="5">
        <v>198</v>
      </c>
      <c r="F5" s="17">
        <v>4</v>
      </c>
      <c r="G5" s="46">
        <v>200</v>
      </c>
      <c r="H5" s="17">
        <v>5</v>
      </c>
      <c r="I5" s="5">
        <v>199.001</v>
      </c>
      <c r="J5" s="17">
        <v>5</v>
      </c>
      <c r="K5" s="46">
        <v>200</v>
      </c>
      <c r="L5" s="17">
        <v>3</v>
      </c>
      <c r="M5" s="46">
        <v>200</v>
      </c>
      <c r="N5" s="17">
        <v>4</v>
      </c>
      <c r="O5" s="5"/>
      <c r="P5" s="17"/>
      <c r="Q5" s="6">
        <v>5</v>
      </c>
      <c r="R5" s="6">
        <v>997.00099999999998</v>
      </c>
      <c r="S5" s="7">
        <v>199.40019999999998</v>
      </c>
      <c r="T5" s="31">
        <v>21</v>
      </c>
      <c r="U5" s="8">
        <v>13</v>
      </c>
      <c r="V5" s="9">
        <v>212.40019999999998</v>
      </c>
    </row>
    <row r="6" spans="1:24">
      <c r="A6" s="1" t="s">
        <v>12</v>
      </c>
      <c r="B6" s="2" t="s">
        <v>191</v>
      </c>
      <c r="C6" s="3">
        <v>45853</v>
      </c>
      <c r="D6" s="4" t="s">
        <v>187</v>
      </c>
      <c r="E6" s="46">
        <v>200</v>
      </c>
      <c r="F6" s="17">
        <v>4</v>
      </c>
      <c r="G6" s="5">
        <v>199.001</v>
      </c>
      <c r="H6" s="17">
        <v>9</v>
      </c>
      <c r="I6" s="46">
        <v>200</v>
      </c>
      <c r="J6" s="17">
        <v>4</v>
      </c>
      <c r="K6" s="5"/>
      <c r="L6" s="17"/>
      <c r="M6" s="5"/>
      <c r="N6" s="17"/>
      <c r="O6" s="5"/>
      <c r="P6" s="17"/>
      <c r="Q6" s="6">
        <v>3</v>
      </c>
      <c r="R6" s="6">
        <v>599.00099999999998</v>
      </c>
      <c r="S6" s="7">
        <v>199.667</v>
      </c>
      <c r="T6" s="31">
        <v>17</v>
      </c>
      <c r="U6" s="8">
        <v>11</v>
      </c>
      <c r="V6" s="9">
        <v>210.667</v>
      </c>
    </row>
    <row r="7" spans="1:24">
      <c r="A7" s="1" t="s">
        <v>12</v>
      </c>
      <c r="B7" s="2" t="s">
        <v>191</v>
      </c>
      <c r="C7" s="3">
        <v>45874</v>
      </c>
      <c r="D7" s="4" t="s">
        <v>187</v>
      </c>
      <c r="E7" s="5">
        <v>198</v>
      </c>
      <c r="F7" s="17">
        <v>4</v>
      </c>
      <c r="G7" s="5">
        <v>198</v>
      </c>
      <c r="H7" s="17">
        <v>4</v>
      </c>
      <c r="I7" s="5">
        <v>198</v>
      </c>
      <c r="J7" s="17">
        <v>6</v>
      </c>
      <c r="K7" s="5"/>
      <c r="L7" s="17"/>
      <c r="M7" s="5"/>
      <c r="N7" s="17"/>
      <c r="O7" s="5"/>
      <c r="P7" s="17"/>
      <c r="Q7" s="6">
        <v>3</v>
      </c>
      <c r="R7" s="6">
        <v>594</v>
      </c>
      <c r="S7" s="7">
        <v>198</v>
      </c>
      <c r="T7" s="31">
        <v>14</v>
      </c>
      <c r="U7" s="8">
        <v>4</v>
      </c>
      <c r="V7" s="9">
        <v>202</v>
      </c>
    </row>
    <row r="8" spans="1:24">
      <c r="A8" s="1" t="s">
        <v>12</v>
      </c>
      <c r="B8" s="2" t="s">
        <v>191</v>
      </c>
      <c r="C8" s="3">
        <v>45879</v>
      </c>
      <c r="D8" s="4" t="s">
        <v>54</v>
      </c>
      <c r="E8" s="5">
        <v>199</v>
      </c>
      <c r="F8" s="17">
        <v>4</v>
      </c>
      <c r="G8" s="5">
        <v>196</v>
      </c>
      <c r="H8" s="17">
        <v>2</v>
      </c>
      <c r="I8" s="5">
        <v>198</v>
      </c>
      <c r="J8" s="17">
        <v>5</v>
      </c>
      <c r="K8" s="5">
        <v>199</v>
      </c>
      <c r="L8" s="17">
        <v>2</v>
      </c>
      <c r="M8" s="5">
        <v>199</v>
      </c>
      <c r="N8" s="17">
        <v>7</v>
      </c>
      <c r="O8" s="46">
        <v>200.001</v>
      </c>
      <c r="P8" s="17">
        <v>6</v>
      </c>
      <c r="Q8" s="6">
        <v>6</v>
      </c>
      <c r="R8" s="6">
        <v>1191.001</v>
      </c>
      <c r="S8" s="7">
        <v>198.50016666666667</v>
      </c>
      <c r="T8" s="31">
        <v>26</v>
      </c>
      <c r="U8" s="8">
        <v>10</v>
      </c>
      <c r="V8" s="9">
        <v>208.50016666666667</v>
      </c>
    </row>
    <row r="9" spans="1:24">
      <c r="A9" s="1" t="s">
        <v>12</v>
      </c>
      <c r="B9" s="2" t="s">
        <v>191</v>
      </c>
      <c r="C9" s="3">
        <v>45885</v>
      </c>
      <c r="D9" s="4" t="s">
        <v>187</v>
      </c>
      <c r="E9" s="5">
        <v>197</v>
      </c>
      <c r="F9" s="17">
        <v>4</v>
      </c>
      <c r="G9" s="5">
        <v>198</v>
      </c>
      <c r="H9" s="17">
        <v>3</v>
      </c>
      <c r="I9" s="5"/>
      <c r="J9" s="17"/>
      <c r="K9" s="5"/>
      <c r="L9" s="17"/>
      <c r="M9" s="5"/>
      <c r="N9" s="17"/>
      <c r="O9" s="5"/>
      <c r="P9" s="17"/>
      <c r="Q9" s="6">
        <v>2</v>
      </c>
      <c r="R9" s="6">
        <v>395</v>
      </c>
      <c r="S9" s="7">
        <v>197.5</v>
      </c>
      <c r="T9" s="31">
        <v>7</v>
      </c>
      <c r="U9" s="8">
        <v>2</v>
      </c>
      <c r="V9" s="9">
        <v>199.5</v>
      </c>
    </row>
    <row r="10" spans="1:24">
      <c r="A10" s="1" t="s">
        <v>12</v>
      </c>
      <c r="B10" s="2" t="s">
        <v>191</v>
      </c>
      <c r="C10" s="3">
        <v>45888</v>
      </c>
      <c r="D10" s="4" t="s">
        <v>187</v>
      </c>
      <c r="E10" s="5">
        <v>198</v>
      </c>
      <c r="F10" s="17">
        <v>3</v>
      </c>
      <c r="G10" s="46">
        <v>200</v>
      </c>
      <c r="H10" s="17">
        <v>2</v>
      </c>
      <c r="I10" s="5">
        <v>199</v>
      </c>
      <c r="J10" s="17">
        <v>5</v>
      </c>
      <c r="K10" s="5"/>
      <c r="L10" s="17"/>
      <c r="M10" s="5"/>
      <c r="N10" s="17"/>
      <c r="O10" s="5"/>
      <c r="P10" s="17"/>
      <c r="Q10" s="6">
        <v>3</v>
      </c>
      <c r="R10" s="6">
        <v>597</v>
      </c>
      <c r="S10" s="7">
        <v>199</v>
      </c>
      <c r="T10" s="31">
        <v>10</v>
      </c>
      <c r="U10" s="8">
        <v>5</v>
      </c>
      <c r="V10" s="9">
        <v>204</v>
      </c>
    </row>
    <row r="11" spans="1:24">
      <c r="A11" s="1" t="s">
        <v>12</v>
      </c>
      <c r="B11" s="2" t="s">
        <v>191</v>
      </c>
      <c r="C11" s="3">
        <v>45892</v>
      </c>
      <c r="D11" s="4" t="s">
        <v>187</v>
      </c>
      <c r="E11" s="5">
        <v>197</v>
      </c>
      <c r="F11" s="17">
        <v>6</v>
      </c>
      <c r="G11" s="5">
        <v>199</v>
      </c>
      <c r="H11" s="17">
        <v>5</v>
      </c>
      <c r="I11" s="5">
        <v>197</v>
      </c>
      <c r="J11" s="17">
        <v>2</v>
      </c>
      <c r="K11" s="5">
        <v>198.001</v>
      </c>
      <c r="L11" s="17">
        <v>7</v>
      </c>
      <c r="M11" s="5">
        <v>199</v>
      </c>
      <c r="N11" s="17">
        <v>7</v>
      </c>
      <c r="O11" s="5">
        <v>198</v>
      </c>
      <c r="P11" s="17">
        <v>2</v>
      </c>
      <c r="Q11" s="6">
        <v>6</v>
      </c>
      <c r="R11" s="6">
        <v>1188.001</v>
      </c>
      <c r="S11" s="7">
        <v>198.00016666666667</v>
      </c>
      <c r="T11" s="31">
        <v>29</v>
      </c>
      <c r="U11" s="8">
        <v>18</v>
      </c>
      <c r="V11" s="9">
        <v>216.00016666666667</v>
      </c>
    </row>
    <row r="12" spans="1:24">
      <c r="A12" s="1" t="s">
        <v>12</v>
      </c>
      <c r="B12" s="2" t="s">
        <v>191</v>
      </c>
      <c r="C12" s="3">
        <v>45902</v>
      </c>
      <c r="D12" s="4" t="s">
        <v>246</v>
      </c>
      <c r="E12" s="5">
        <v>199</v>
      </c>
      <c r="F12" s="17">
        <v>6</v>
      </c>
      <c r="G12" s="5">
        <v>199</v>
      </c>
      <c r="H12" s="17">
        <v>2</v>
      </c>
      <c r="I12" s="5">
        <v>200</v>
      </c>
      <c r="J12" s="17">
        <v>8</v>
      </c>
      <c r="K12" s="5"/>
      <c r="L12" s="17"/>
      <c r="M12" s="5"/>
      <c r="N12" s="17"/>
      <c r="O12" s="5"/>
      <c r="P12" s="17"/>
      <c r="Q12" s="6">
        <v>3</v>
      </c>
      <c r="R12" s="6">
        <v>598</v>
      </c>
      <c r="S12" s="7">
        <v>199.33333333333334</v>
      </c>
      <c r="T12" s="31">
        <v>16</v>
      </c>
      <c r="U12" s="8">
        <v>9</v>
      </c>
      <c r="V12" s="9">
        <v>208.33333333333334</v>
      </c>
    </row>
    <row r="13" spans="1:24">
      <c r="A13" s="1" t="s">
        <v>12</v>
      </c>
      <c r="B13" s="2" t="s">
        <v>191</v>
      </c>
      <c r="C13" s="3">
        <v>45899</v>
      </c>
      <c r="D13" s="4" t="s">
        <v>246</v>
      </c>
      <c r="E13" s="5">
        <v>200</v>
      </c>
      <c r="F13" s="17">
        <v>2</v>
      </c>
      <c r="G13" s="5">
        <v>200.001</v>
      </c>
      <c r="H13" s="17">
        <v>4</v>
      </c>
      <c r="I13" s="5">
        <v>200.001</v>
      </c>
      <c r="J13" s="17">
        <v>6</v>
      </c>
      <c r="K13" s="5">
        <v>199</v>
      </c>
      <c r="L13" s="17">
        <v>1</v>
      </c>
      <c r="M13" s="5">
        <v>196</v>
      </c>
      <c r="N13" s="17">
        <v>3</v>
      </c>
      <c r="O13" s="5">
        <v>197</v>
      </c>
      <c r="P13" s="17">
        <v>4</v>
      </c>
      <c r="Q13" s="6">
        <v>6</v>
      </c>
      <c r="R13" s="6">
        <v>1192.002</v>
      </c>
      <c r="S13" s="7">
        <v>198.667</v>
      </c>
      <c r="T13" s="31">
        <v>20</v>
      </c>
      <c r="U13" s="8">
        <v>14</v>
      </c>
      <c r="V13" s="9">
        <v>212.667</v>
      </c>
    </row>
    <row r="14" spans="1:24">
      <c r="A14" s="57" t="s">
        <v>12</v>
      </c>
      <c r="B14" s="2" t="s">
        <v>191</v>
      </c>
      <c r="C14" s="3">
        <v>45916</v>
      </c>
      <c r="D14" s="55" t="s">
        <v>246</v>
      </c>
      <c r="E14" s="5">
        <v>198</v>
      </c>
      <c r="F14" s="17">
        <v>4</v>
      </c>
      <c r="G14" s="5">
        <v>199</v>
      </c>
      <c r="H14" s="17">
        <v>3</v>
      </c>
      <c r="I14" s="5">
        <v>197.001</v>
      </c>
      <c r="J14" s="17">
        <v>7</v>
      </c>
      <c r="K14" s="5"/>
      <c r="L14" s="17"/>
      <c r="M14" s="5"/>
      <c r="N14" s="17"/>
      <c r="O14" s="5"/>
      <c r="P14" s="17"/>
      <c r="Q14" s="8">
        <v>3</v>
      </c>
      <c r="R14" s="8">
        <v>594.00099999999998</v>
      </c>
      <c r="S14" s="7">
        <v>198.00033333333332</v>
      </c>
      <c r="T14" s="31">
        <v>14</v>
      </c>
      <c r="U14" s="8">
        <v>9</v>
      </c>
      <c r="V14" s="7">
        <v>207.00033333333332</v>
      </c>
    </row>
    <row r="16" spans="1:24">
      <c r="Q16" s="27">
        <f>SUM(Q2:Q15)</f>
        <v>52</v>
      </c>
      <c r="R16" s="27">
        <f>SUM(R2:R15)</f>
        <v>10309.007000000001</v>
      </c>
      <c r="S16" s="28">
        <f>SUM(R16/Q16)</f>
        <v>198.25013461538464</v>
      </c>
      <c r="T16" s="27">
        <f>SUM(T2:T15)</f>
        <v>211</v>
      </c>
      <c r="U16" s="27">
        <f>SUM(U2:U15)</f>
        <v>125</v>
      </c>
      <c r="V16" s="29">
        <f>SUM(S16+U16)</f>
        <v>323.25013461538464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8_3"/>
    <protectedRange algorithmName="SHA-512" hashValue="ON39YdpmFHfN9f47KpiRvqrKx0V9+erV1CNkpWzYhW/Qyc6aT8rEyCrvauWSYGZK2ia3o7vd3akF07acHAFpOA==" saltValue="yVW9XmDwTqEnmpSGai0KYg==" spinCount="100000" sqref="D5" name="Range1_1_6_2"/>
    <protectedRange algorithmName="SHA-512" hashValue="ON39YdpmFHfN9f47KpiRvqrKx0V9+erV1CNkpWzYhW/Qyc6aT8rEyCrvauWSYGZK2ia3o7vd3akF07acHAFpOA==" saltValue="yVW9XmDwTqEnmpSGai0KYg==" spinCount="100000" sqref="E5:P5 T5" name="Range1_3_5_5_3"/>
    <protectedRange algorithmName="SHA-512" hashValue="ON39YdpmFHfN9f47KpiRvqrKx0V9+erV1CNkpWzYhW/Qyc6aT8rEyCrvauWSYGZK2ia3o7vd3akF07acHAFpOA==" saltValue="yVW9XmDwTqEnmpSGai0KYg==" spinCount="100000" sqref="B6:C6" name="Range1_29"/>
    <protectedRange algorithmName="SHA-512" hashValue="ON39YdpmFHfN9f47KpiRvqrKx0V9+erV1CNkpWzYhW/Qyc6aT8rEyCrvauWSYGZK2ia3o7vd3akF07acHAFpOA==" saltValue="yVW9XmDwTqEnmpSGai0KYg==" spinCount="100000" sqref="D6" name="Range1_1_20"/>
    <protectedRange algorithmName="SHA-512" hashValue="ON39YdpmFHfN9f47KpiRvqrKx0V9+erV1CNkpWzYhW/Qyc6aT8rEyCrvauWSYGZK2ia3o7vd3akF07acHAFpOA==" saltValue="yVW9XmDwTqEnmpSGai0KYg==" spinCount="100000" sqref="T6 E6:P6" name="Range1_3_5_22"/>
    <protectedRange algorithmName="SHA-512" hashValue="ON39YdpmFHfN9f47KpiRvqrKx0V9+erV1CNkpWzYhW/Qyc6aT8rEyCrvauWSYGZK2ia3o7vd3akF07acHAFpOA==" saltValue="yVW9XmDwTqEnmpSGai0KYg==" spinCount="100000" sqref="H12:P13 E12:F13 B12:C13" name="Range1_16"/>
    <protectedRange algorithmName="SHA-512" hashValue="ON39YdpmFHfN9f47KpiRvqrKx0V9+erV1CNkpWzYhW/Qyc6aT8rEyCrvauWSYGZK2ia3o7vd3akF07acHAFpOA==" saltValue="yVW9XmDwTqEnmpSGai0KYg==" spinCount="100000" sqref="D12:D13" name="Range1_1_16"/>
    <protectedRange algorithmName="SHA-512" hashValue="ON39YdpmFHfN9f47KpiRvqrKx0V9+erV1CNkpWzYhW/Qyc6aT8rEyCrvauWSYGZK2ia3o7vd3akF07acHAFpOA==" saltValue="yVW9XmDwTqEnmpSGai0KYg==" spinCount="100000" sqref="T12:T13" name="Range1_3_5_9"/>
    <protectedRange algorithmName="SHA-512" hashValue="ON39YdpmFHfN9f47KpiRvqrKx0V9+erV1CNkpWzYhW/Qyc6aT8rEyCrvauWSYGZK2ia3o7vd3akF07acHAFpOA==" saltValue="yVW9XmDwTqEnmpSGai0KYg==" spinCount="100000" sqref="B14:C14" name="Range1_18"/>
    <protectedRange algorithmName="SHA-512" hashValue="ON39YdpmFHfN9f47KpiRvqrKx0V9+erV1CNkpWzYhW/Qyc6aT8rEyCrvauWSYGZK2ia3o7vd3akF07acHAFpOA==" saltValue="yVW9XmDwTqEnmpSGai0KYg==" spinCount="100000" sqref="D14" name="Range1_1_12"/>
    <protectedRange algorithmName="SHA-512" hashValue="ON39YdpmFHfN9f47KpiRvqrKx0V9+erV1CNkpWzYhW/Qyc6aT8rEyCrvauWSYGZK2ia3o7vd3akF07acHAFpOA==" saltValue="yVW9XmDwTqEnmpSGai0KYg==" spinCount="100000" sqref="T14 E14:P14" name="Range1_3_5_7"/>
  </protectedRanges>
  <conditionalFormatting sqref="E12:E13">
    <cfRule type="top10" dxfId="254" priority="14" rank="1"/>
  </conditionalFormatting>
  <conditionalFormatting sqref="E12:O13">
    <cfRule type="cellIs" dxfId="253" priority="8" operator="greaterThanOrEqual">
      <formula>193</formula>
    </cfRule>
  </conditionalFormatting>
  <conditionalFormatting sqref="G12:G13">
    <cfRule type="top10" dxfId="252" priority="13" rank="1"/>
  </conditionalFormatting>
  <conditionalFormatting sqref="I12:I13">
    <cfRule type="top10" dxfId="251" priority="12" rank="1"/>
  </conditionalFormatting>
  <conditionalFormatting sqref="K12:K13">
    <cfRule type="top10" dxfId="250" priority="11" rank="1"/>
  </conditionalFormatting>
  <conditionalFormatting sqref="M12:M13">
    <cfRule type="top10" dxfId="249" priority="10" rank="1"/>
  </conditionalFormatting>
  <conditionalFormatting sqref="O12:O13">
    <cfRule type="top10" dxfId="248" priority="9" rank="1"/>
  </conditionalFormatting>
  <conditionalFormatting sqref="E14">
    <cfRule type="top10" dxfId="247" priority="7" rank="1"/>
  </conditionalFormatting>
  <conditionalFormatting sqref="G14">
    <cfRule type="top10" dxfId="246" priority="6" rank="1"/>
  </conditionalFormatting>
  <conditionalFormatting sqref="E14:P14">
    <cfRule type="cellIs" dxfId="245" priority="5" operator="greaterThanOrEqual">
      <formula>200</formula>
    </cfRule>
  </conditionalFormatting>
  <conditionalFormatting sqref="I14">
    <cfRule type="top10" dxfId="244" priority="4" rank="1"/>
  </conditionalFormatting>
  <conditionalFormatting sqref="K14">
    <cfRule type="top10" dxfId="243" priority="3" rank="1"/>
  </conditionalFormatting>
  <conditionalFormatting sqref="M14">
    <cfRule type="top10" dxfId="242" priority="2" rank="1"/>
  </conditionalFormatting>
  <conditionalFormatting sqref="O14">
    <cfRule type="top10" dxfId="241" priority="1" rank="1"/>
  </conditionalFormatting>
  <hyperlinks>
    <hyperlink ref="X1" location="'OLH 2025'!A1" display="Return to Rankings" xr:uid="{83FED1DC-2ADB-42CA-B663-D876BB690A18}"/>
  </hyperlinks>
  <pageMargins left="0.7" right="0.7" top="0.75" bottom="0.75" header="0.3" footer="0.3"/>
  <pageSetup orientation="portrait" horizontalDpi="300" verticalDpi="300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15D20-579C-4171-A6D5-46CE82A451B3}">
  <dimension ref="A1:X30"/>
  <sheetViews>
    <sheetView topLeftCell="A10" workbookViewId="0">
      <selection activeCell="B28" sqref="B2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6.44140625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57</v>
      </c>
      <c r="C2" s="3">
        <v>45709</v>
      </c>
      <c r="D2" s="4" t="s">
        <v>25</v>
      </c>
      <c r="E2" s="5">
        <v>183</v>
      </c>
      <c r="F2" s="17">
        <v>1</v>
      </c>
      <c r="G2" s="5">
        <v>187</v>
      </c>
      <c r="H2" s="17">
        <v>2</v>
      </c>
      <c r="I2" s="5">
        <v>191</v>
      </c>
      <c r="J2" s="17">
        <v>4</v>
      </c>
      <c r="K2" s="5">
        <v>192</v>
      </c>
      <c r="L2" s="17">
        <v>1</v>
      </c>
      <c r="M2" s="5"/>
      <c r="N2" s="17"/>
      <c r="O2" s="5"/>
      <c r="P2" s="17"/>
      <c r="Q2" s="6">
        <v>4</v>
      </c>
      <c r="R2" s="6">
        <v>753</v>
      </c>
      <c r="S2" s="7">
        <v>188.25</v>
      </c>
      <c r="T2" s="31">
        <v>8</v>
      </c>
      <c r="U2" s="8">
        <v>2</v>
      </c>
      <c r="V2" s="9">
        <v>190.25</v>
      </c>
    </row>
    <row r="3" spans="1:24">
      <c r="A3" s="1" t="s">
        <v>12</v>
      </c>
      <c r="B3" s="2" t="s">
        <v>57</v>
      </c>
      <c r="C3" s="3">
        <v>45716</v>
      </c>
      <c r="D3" s="4" t="s">
        <v>25</v>
      </c>
      <c r="E3" s="5">
        <v>187</v>
      </c>
      <c r="F3" s="17">
        <v>0</v>
      </c>
      <c r="G3" s="5">
        <v>189</v>
      </c>
      <c r="H3" s="17">
        <v>2</v>
      </c>
      <c r="I3" s="5">
        <v>189</v>
      </c>
      <c r="J3" s="17">
        <v>0</v>
      </c>
      <c r="K3" s="5">
        <v>195</v>
      </c>
      <c r="L3" s="17">
        <v>1</v>
      </c>
      <c r="M3" s="5"/>
      <c r="N3" s="17"/>
      <c r="O3" s="5"/>
      <c r="P3" s="17"/>
      <c r="Q3" s="6">
        <v>4</v>
      </c>
      <c r="R3" s="6">
        <v>760</v>
      </c>
      <c r="S3" s="7">
        <v>190</v>
      </c>
      <c r="T3" s="31">
        <v>3</v>
      </c>
      <c r="U3" s="8">
        <v>2</v>
      </c>
      <c r="V3" s="9">
        <v>192</v>
      </c>
    </row>
    <row r="4" spans="1:24">
      <c r="A4" s="1" t="s">
        <v>12</v>
      </c>
      <c r="B4" s="2" t="s">
        <v>57</v>
      </c>
      <c r="C4" s="3">
        <v>45730</v>
      </c>
      <c r="D4" s="4" t="s">
        <v>25</v>
      </c>
      <c r="E4" s="5">
        <v>188</v>
      </c>
      <c r="F4" s="17">
        <v>3</v>
      </c>
      <c r="G4" s="5">
        <v>182</v>
      </c>
      <c r="H4" s="17">
        <v>0</v>
      </c>
      <c r="I4" s="5">
        <v>194</v>
      </c>
      <c r="J4" s="17">
        <v>0</v>
      </c>
      <c r="K4" s="5">
        <v>188</v>
      </c>
      <c r="L4" s="17">
        <v>1</v>
      </c>
      <c r="M4" s="5"/>
      <c r="N4" s="17"/>
      <c r="O4" s="5"/>
      <c r="P4" s="17"/>
      <c r="Q4" s="6">
        <v>4</v>
      </c>
      <c r="R4" s="6">
        <v>752</v>
      </c>
      <c r="S4" s="7">
        <v>188</v>
      </c>
      <c r="T4" s="31">
        <v>4</v>
      </c>
      <c r="U4" s="8">
        <v>2</v>
      </c>
      <c r="V4" s="9">
        <v>190</v>
      </c>
    </row>
    <row r="5" spans="1:24">
      <c r="A5" s="1" t="s">
        <v>12</v>
      </c>
      <c r="B5" s="2" t="s">
        <v>57</v>
      </c>
      <c r="C5" s="3">
        <v>45737</v>
      </c>
      <c r="D5" s="4" t="s">
        <v>25</v>
      </c>
      <c r="E5" s="5">
        <v>191</v>
      </c>
      <c r="F5" s="17">
        <v>1</v>
      </c>
      <c r="G5" s="5">
        <v>191</v>
      </c>
      <c r="H5" s="17">
        <v>2</v>
      </c>
      <c r="I5" s="5">
        <v>192</v>
      </c>
      <c r="J5" s="17">
        <v>1</v>
      </c>
      <c r="K5" s="5">
        <v>191</v>
      </c>
      <c r="L5" s="17">
        <v>1</v>
      </c>
      <c r="M5" s="5"/>
      <c r="N5" s="17"/>
      <c r="O5" s="5"/>
      <c r="P5" s="17"/>
      <c r="Q5" s="6">
        <v>4</v>
      </c>
      <c r="R5" s="6">
        <v>765</v>
      </c>
      <c r="S5" s="7">
        <v>191.25</v>
      </c>
      <c r="T5" s="31">
        <v>5</v>
      </c>
      <c r="U5" s="8">
        <v>6</v>
      </c>
      <c r="V5" s="9">
        <v>197.25</v>
      </c>
    </row>
    <row r="6" spans="1:24">
      <c r="A6" s="1" t="s">
        <v>12</v>
      </c>
      <c r="B6" s="2" t="s">
        <v>57</v>
      </c>
      <c r="C6" s="3">
        <v>45744</v>
      </c>
      <c r="D6" s="4" t="s">
        <v>25</v>
      </c>
      <c r="E6" s="5">
        <v>193</v>
      </c>
      <c r="F6" s="17">
        <v>3</v>
      </c>
      <c r="G6" s="5">
        <v>189</v>
      </c>
      <c r="H6" s="17">
        <v>0</v>
      </c>
      <c r="I6" s="5">
        <v>190</v>
      </c>
      <c r="J6" s="17">
        <v>6</v>
      </c>
      <c r="K6" s="5">
        <v>192</v>
      </c>
      <c r="L6" s="17">
        <v>1</v>
      </c>
      <c r="M6" s="5"/>
      <c r="N6" s="17"/>
      <c r="O6" s="5"/>
      <c r="P6" s="17"/>
      <c r="Q6" s="6">
        <v>4</v>
      </c>
      <c r="R6" s="6">
        <v>764</v>
      </c>
      <c r="S6" s="7">
        <v>191</v>
      </c>
      <c r="T6" s="31">
        <v>10</v>
      </c>
      <c r="U6" s="8">
        <v>2</v>
      </c>
      <c r="V6" s="9">
        <v>193</v>
      </c>
    </row>
    <row r="7" spans="1:24">
      <c r="A7" s="1" t="s">
        <v>12</v>
      </c>
      <c r="B7" s="2" t="s">
        <v>57</v>
      </c>
      <c r="C7" s="3">
        <v>45751</v>
      </c>
      <c r="D7" s="4" t="s">
        <v>25</v>
      </c>
      <c r="E7" s="5">
        <v>194</v>
      </c>
      <c r="F7" s="17">
        <v>0</v>
      </c>
      <c r="G7" s="5">
        <v>186</v>
      </c>
      <c r="H7" s="17">
        <v>1</v>
      </c>
      <c r="I7" s="5">
        <v>188.001</v>
      </c>
      <c r="J7" s="17">
        <v>1</v>
      </c>
      <c r="K7" s="5">
        <v>191</v>
      </c>
      <c r="L7" s="17">
        <v>2</v>
      </c>
      <c r="M7" s="5"/>
      <c r="N7" s="17"/>
      <c r="O7" s="5"/>
      <c r="P7" s="17"/>
      <c r="Q7" s="6">
        <v>4</v>
      </c>
      <c r="R7" s="6">
        <v>759.00099999999998</v>
      </c>
      <c r="S7" s="7">
        <v>189.75024999999999</v>
      </c>
      <c r="T7" s="31">
        <v>4</v>
      </c>
      <c r="U7" s="8">
        <v>2</v>
      </c>
      <c r="V7" s="9">
        <v>191.75024999999999</v>
      </c>
    </row>
    <row r="8" spans="1:24">
      <c r="A8" s="1" t="s">
        <v>12</v>
      </c>
      <c r="B8" s="2" t="s">
        <v>57</v>
      </c>
      <c r="C8" s="3">
        <v>45752</v>
      </c>
      <c r="D8" s="4" t="s">
        <v>92</v>
      </c>
      <c r="E8" s="5">
        <v>198</v>
      </c>
      <c r="F8" s="17">
        <v>2</v>
      </c>
      <c r="G8" s="5">
        <v>184</v>
      </c>
      <c r="H8" s="17">
        <v>0</v>
      </c>
      <c r="I8" s="5">
        <v>190</v>
      </c>
      <c r="J8" s="17">
        <v>0</v>
      </c>
      <c r="K8" s="5">
        <v>193</v>
      </c>
      <c r="L8" s="17">
        <v>2</v>
      </c>
      <c r="M8" s="5"/>
      <c r="N8" s="17"/>
      <c r="O8" s="5"/>
      <c r="P8" s="17"/>
      <c r="Q8" s="6">
        <v>4</v>
      </c>
      <c r="R8" s="6">
        <v>765</v>
      </c>
      <c r="S8" s="7">
        <v>191.25</v>
      </c>
      <c r="T8" s="31">
        <v>4</v>
      </c>
      <c r="U8" s="8">
        <v>2</v>
      </c>
      <c r="V8" s="9">
        <v>193.25</v>
      </c>
    </row>
    <row r="9" spans="1:24">
      <c r="A9" s="1" t="s">
        <v>12</v>
      </c>
      <c r="B9" s="2" t="s">
        <v>57</v>
      </c>
      <c r="C9" s="3">
        <v>45758</v>
      </c>
      <c r="D9" s="4" t="s">
        <v>25</v>
      </c>
      <c r="E9" s="5">
        <v>189</v>
      </c>
      <c r="F9" s="17">
        <v>3</v>
      </c>
      <c r="G9" s="5">
        <v>187</v>
      </c>
      <c r="H9" s="17">
        <v>0</v>
      </c>
      <c r="I9" s="5">
        <v>182</v>
      </c>
      <c r="J9" s="17">
        <v>2</v>
      </c>
      <c r="K9" s="5">
        <v>181</v>
      </c>
      <c r="L9" s="17">
        <v>0</v>
      </c>
      <c r="M9" s="5"/>
      <c r="N9" s="17"/>
      <c r="O9" s="5"/>
      <c r="P9" s="17"/>
      <c r="Q9" s="6">
        <v>4</v>
      </c>
      <c r="R9" s="6">
        <v>739</v>
      </c>
      <c r="S9" s="7">
        <v>184.75</v>
      </c>
      <c r="T9" s="31">
        <v>5</v>
      </c>
      <c r="U9" s="8">
        <v>4</v>
      </c>
      <c r="V9" s="9">
        <v>188.75</v>
      </c>
    </row>
    <row r="10" spans="1:24">
      <c r="A10" s="1" t="s">
        <v>12</v>
      </c>
      <c r="B10" s="2" t="s">
        <v>57</v>
      </c>
      <c r="C10" s="3">
        <v>45765</v>
      </c>
      <c r="D10" s="4" t="s">
        <v>25</v>
      </c>
      <c r="E10" s="5">
        <v>180</v>
      </c>
      <c r="F10" s="17">
        <v>0</v>
      </c>
      <c r="G10" s="5">
        <v>192</v>
      </c>
      <c r="H10" s="17">
        <v>6</v>
      </c>
      <c r="I10" s="5">
        <v>186</v>
      </c>
      <c r="J10" s="17">
        <v>1</v>
      </c>
      <c r="K10" s="5">
        <v>195</v>
      </c>
      <c r="L10" s="17">
        <v>2</v>
      </c>
      <c r="M10" s="5"/>
      <c r="N10" s="17"/>
      <c r="O10" s="5"/>
      <c r="P10" s="17"/>
      <c r="Q10" s="6">
        <v>4</v>
      </c>
      <c r="R10" s="6">
        <v>753</v>
      </c>
      <c r="S10" s="7">
        <v>188.25</v>
      </c>
      <c r="T10" s="31">
        <v>9</v>
      </c>
      <c r="U10" s="8">
        <v>6</v>
      </c>
      <c r="V10" s="9">
        <v>194.25</v>
      </c>
    </row>
    <row r="11" spans="1:24">
      <c r="A11" s="1" t="s">
        <v>12</v>
      </c>
      <c r="B11" s="2" t="s">
        <v>57</v>
      </c>
      <c r="C11" s="3">
        <v>45772</v>
      </c>
      <c r="D11" s="4" t="s">
        <v>25</v>
      </c>
      <c r="E11" s="5">
        <v>192</v>
      </c>
      <c r="F11" s="17">
        <v>2</v>
      </c>
      <c r="G11" s="5">
        <v>191</v>
      </c>
      <c r="H11" s="17">
        <v>0</v>
      </c>
      <c r="I11" s="5">
        <v>198</v>
      </c>
      <c r="J11" s="17">
        <v>0</v>
      </c>
      <c r="K11" s="5">
        <v>194</v>
      </c>
      <c r="L11" s="17">
        <v>3</v>
      </c>
      <c r="M11" s="5"/>
      <c r="N11" s="17"/>
      <c r="O11" s="5"/>
      <c r="P11" s="17"/>
      <c r="Q11" s="6">
        <v>4</v>
      </c>
      <c r="R11" s="6">
        <v>775</v>
      </c>
      <c r="S11" s="7">
        <v>193.75</v>
      </c>
      <c r="T11" s="31">
        <v>5</v>
      </c>
      <c r="U11" s="8">
        <v>2</v>
      </c>
      <c r="V11" s="9">
        <v>195.75</v>
      </c>
    </row>
    <row r="12" spans="1:24">
      <c r="A12" s="1" t="s">
        <v>12</v>
      </c>
      <c r="B12" s="2" t="s">
        <v>57</v>
      </c>
      <c r="C12" s="3">
        <v>45779</v>
      </c>
      <c r="D12" s="4" t="s">
        <v>25</v>
      </c>
      <c r="E12" s="5">
        <v>192</v>
      </c>
      <c r="F12" s="17">
        <v>2</v>
      </c>
      <c r="G12" s="5">
        <v>187</v>
      </c>
      <c r="H12" s="17">
        <v>1</v>
      </c>
      <c r="I12" s="5">
        <v>195</v>
      </c>
      <c r="J12" s="17">
        <v>2</v>
      </c>
      <c r="K12" s="5">
        <v>197</v>
      </c>
      <c r="L12" s="17">
        <v>3</v>
      </c>
      <c r="M12" s="5"/>
      <c r="N12" s="17"/>
      <c r="O12" s="5"/>
      <c r="P12" s="17"/>
      <c r="Q12" s="6">
        <v>4</v>
      </c>
      <c r="R12" s="6">
        <v>771</v>
      </c>
      <c r="S12" s="7">
        <v>192.75</v>
      </c>
      <c r="T12" s="31">
        <v>8</v>
      </c>
      <c r="U12" s="8">
        <v>4</v>
      </c>
      <c r="V12" s="9">
        <v>196.75</v>
      </c>
    </row>
    <row r="13" spans="1:24">
      <c r="A13" s="1" t="s">
        <v>12</v>
      </c>
      <c r="B13" s="2" t="s">
        <v>140</v>
      </c>
      <c r="C13" s="3">
        <v>45780</v>
      </c>
      <c r="D13" s="4" t="s">
        <v>92</v>
      </c>
      <c r="E13" s="5">
        <v>198</v>
      </c>
      <c r="F13" s="17">
        <v>3</v>
      </c>
      <c r="G13" s="5">
        <v>199</v>
      </c>
      <c r="H13" s="17">
        <v>2</v>
      </c>
      <c r="I13" s="5">
        <v>198</v>
      </c>
      <c r="J13" s="17">
        <v>1</v>
      </c>
      <c r="K13" s="5">
        <v>195</v>
      </c>
      <c r="L13" s="17">
        <v>4</v>
      </c>
      <c r="M13" s="5"/>
      <c r="N13" s="17"/>
      <c r="O13" s="5"/>
      <c r="P13" s="17"/>
      <c r="Q13" s="6">
        <v>4</v>
      </c>
      <c r="R13" s="6">
        <v>790</v>
      </c>
      <c r="S13" s="7">
        <v>197.5</v>
      </c>
      <c r="T13" s="31">
        <v>10</v>
      </c>
      <c r="U13" s="8">
        <v>2</v>
      </c>
      <c r="V13" s="9">
        <v>199.5</v>
      </c>
    </row>
    <row r="14" spans="1:24">
      <c r="A14" s="44" t="s">
        <v>12</v>
      </c>
      <c r="B14" s="2" t="s">
        <v>140</v>
      </c>
      <c r="C14" s="3">
        <v>45793</v>
      </c>
      <c r="D14" s="4" t="s">
        <v>25</v>
      </c>
      <c r="E14" s="5">
        <v>193</v>
      </c>
      <c r="F14" s="17">
        <v>2</v>
      </c>
      <c r="G14" s="5">
        <v>197</v>
      </c>
      <c r="H14" s="17">
        <v>1</v>
      </c>
      <c r="I14" s="5">
        <v>192</v>
      </c>
      <c r="J14" s="17">
        <v>1</v>
      </c>
      <c r="K14" s="5">
        <v>198</v>
      </c>
      <c r="L14" s="17">
        <v>1</v>
      </c>
      <c r="M14" s="5"/>
      <c r="N14" s="17"/>
      <c r="O14" s="5"/>
      <c r="P14" s="17"/>
      <c r="Q14" s="6">
        <v>4</v>
      </c>
      <c r="R14" s="6">
        <v>780</v>
      </c>
      <c r="S14" s="7">
        <v>195</v>
      </c>
      <c r="T14" s="31">
        <v>5</v>
      </c>
      <c r="U14" s="8">
        <v>11</v>
      </c>
      <c r="V14" s="9">
        <v>206</v>
      </c>
    </row>
    <row r="15" spans="1:24">
      <c r="A15" s="1" t="s">
        <v>12</v>
      </c>
      <c r="B15" s="2" t="s">
        <v>140</v>
      </c>
      <c r="C15" s="3">
        <v>45808</v>
      </c>
      <c r="D15" s="4" t="s">
        <v>25</v>
      </c>
      <c r="E15" s="5">
        <v>190</v>
      </c>
      <c r="F15" s="17">
        <v>1</v>
      </c>
      <c r="G15" s="5">
        <v>193</v>
      </c>
      <c r="H15" s="17">
        <v>3</v>
      </c>
      <c r="I15" s="5">
        <v>195</v>
      </c>
      <c r="J15" s="17">
        <v>5</v>
      </c>
      <c r="K15" s="5">
        <v>196</v>
      </c>
      <c r="L15" s="17">
        <v>5</v>
      </c>
      <c r="M15" s="5">
        <v>196</v>
      </c>
      <c r="N15" s="17">
        <v>8</v>
      </c>
      <c r="O15" s="5">
        <v>193</v>
      </c>
      <c r="P15" s="17">
        <v>4</v>
      </c>
      <c r="Q15" s="6">
        <v>6</v>
      </c>
      <c r="R15" s="6">
        <v>1163</v>
      </c>
      <c r="S15" s="7">
        <v>193.83333333333334</v>
      </c>
      <c r="T15" s="31">
        <v>26</v>
      </c>
      <c r="U15" s="8">
        <v>4</v>
      </c>
      <c r="V15" s="9">
        <v>197.83333333333334</v>
      </c>
    </row>
    <row r="16" spans="1:24">
      <c r="A16" s="1" t="s">
        <v>12</v>
      </c>
      <c r="B16" s="2" t="s">
        <v>140</v>
      </c>
      <c r="C16" s="3">
        <v>45815</v>
      </c>
      <c r="D16" s="4" t="s">
        <v>92</v>
      </c>
      <c r="E16" s="5">
        <v>195</v>
      </c>
      <c r="F16" s="17">
        <v>0</v>
      </c>
      <c r="G16" s="5">
        <v>198</v>
      </c>
      <c r="H16" s="17">
        <v>2</v>
      </c>
      <c r="I16" s="5">
        <v>195</v>
      </c>
      <c r="J16" s="17">
        <v>2</v>
      </c>
      <c r="K16" s="5">
        <v>192</v>
      </c>
      <c r="L16" s="17">
        <v>3</v>
      </c>
      <c r="M16" s="5">
        <v>191</v>
      </c>
      <c r="N16" s="17">
        <v>3</v>
      </c>
      <c r="O16" s="5">
        <v>197</v>
      </c>
      <c r="P16" s="17">
        <v>1</v>
      </c>
      <c r="Q16" s="6">
        <v>6</v>
      </c>
      <c r="R16" s="6">
        <v>1168</v>
      </c>
      <c r="S16" s="7">
        <v>194.66666666666666</v>
      </c>
      <c r="T16" s="31">
        <v>11</v>
      </c>
      <c r="U16" s="8">
        <v>4</v>
      </c>
      <c r="V16" s="9">
        <v>198.66666666666666</v>
      </c>
    </row>
    <row r="17" spans="1:22">
      <c r="A17" s="1" t="s">
        <v>12</v>
      </c>
      <c r="B17" s="2" t="s">
        <v>140</v>
      </c>
      <c r="C17" s="3">
        <v>45836</v>
      </c>
      <c r="D17" s="4" t="s">
        <v>92</v>
      </c>
      <c r="E17" s="5">
        <v>197</v>
      </c>
      <c r="F17" s="17">
        <v>1</v>
      </c>
      <c r="G17" s="5">
        <v>197</v>
      </c>
      <c r="H17" s="17">
        <v>0</v>
      </c>
      <c r="I17" s="5">
        <v>198</v>
      </c>
      <c r="J17" s="17">
        <v>2</v>
      </c>
      <c r="K17" s="5">
        <v>194</v>
      </c>
      <c r="L17" s="17">
        <v>3</v>
      </c>
      <c r="M17" s="5"/>
      <c r="N17" s="17"/>
      <c r="O17" s="5"/>
      <c r="P17" s="17"/>
      <c r="Q17" s="6">
        <v>4</v>
      </c>
      <c r="R17" s="6">
        <v>786</v>
      </c>
      <c r="S17" s="7">
        <v>196.5</v>
      </c>
      <c r="T17" s="31">
        <v>6</v>
      </c>
      <c r="U17" s="8">
        <v>2</v>
      </c>
      <c r="V17" s="9">
        <v>198.5</v>
      </c>
    </row>
    <row r="18" spans="1:22">
      <c r="A18" s="1" t="s">
        <v>12</v>
      </c>
      <c r="B18" s="2" t="s">
        <v>140</v>
      </c>
      <c r="C18" s="3">
        <v>45871</v>
      </c>
      <c r="D18" s="4" t="s">
        <v>92</v>
      </c>
      <c r="E18" s="5">
        <v>196</v>
      </c>
      <c r="F18" s="17">
        <v>5</v>
      </c>
      <c r="G18" s="46">
        <v>200</v>
      </c>
      <c r="H18" s="17">
        <v>3</v>
      </c>
      <c r="I18" s="5">
        <v>197</v>
      </c>
      <c r="J18" s="17">
        <v>4</v>
      </c>
      <c r="K18" s="5">
        <v>197</v>
      </c>
      <c r="L18" s="17">
        <v>0</v>
      </c>
      <c r="M18" s="5"/>
      <c r="N18" s="17"/>
      <c r="O18" s="5"/>
      <c r="P18" s="17"/>
      <c r="Q18" s="6">
        <v>4</v>
      </c>
      <c r="R18" s="6">
        <v>790</v>
      </c>
      <c r="S18" s="7">
        <v>197.5</v>
      </c>
      <c r="T18" s="31">
        <v>12</v>
      </c>
      <c r="U18" s="8">
        <v>4</v>
      </c>
      <c r="V18" s="9">
        <v>201.5</v>
      </c>
    </row>
    <row r="19" spans="1:22">
      <c r="A19" s="1" t="s">
        <v>12</v>
      </c>
      <c r="B19" s="2" t="s">
        <v>140</v>
      </c>
      <c r="C19" s="3">
        <v>45906</v>
      </c>
      <c r="D19" s="4" t="s">
        <v>92</v>
      </c>
      <c r="E19" s="5">
        <v>193</v>
      </c>
      <c r="F19" s="17">
        <v>3</v>
      </c>
      <c r="G19" s="5">
        <v>198</v>
      </c>
      <c r="H19" s="17">
        <v>2</v>
      </c>
      <c r="I19" s="5">
        <v>194</v>
      </c>
      <c r="J19" s="17">
        <v>2</v>
      </c>
      <c r="K19" s="5">
        <v>194</v>
      </c>
      <c r="L19" s="17">
        <v>1</v>
      </c>
      <c r="M19" s="5"/>
      <c r="N19" s="17"/>
      <c r="O19" s="5"/>
      <c r="P19" s="17"/>
      <c r="Q19" s="6">
        <v>4</v>
      </c>
      <c r="R19" s="6">
        <v>779</v>
      </c>
      <c r="S19" s="7">
        <v>194.75</v>
      </c>
      <c r="T19" s="31">
        <v>8</v>
      </c>
      <c r="U19" s="8">
        <v>5</v>
      </c>
      <c r="V19" s="9">
        <v>199.75</v>
      </c>
    </row>
    <row r="20" spans="1:22">
      <c r="A20" s="57" t="s">
        <v>12</v>
      </c>
      <c r="B20" s="2" t="s">
        <v>140</v>
      </c>
      <c r="C20" s="3">
        <v>45939</v>
      </c>
      <c r="D20" s="55" t="s">
        <v>269</v>
      </c>
      <c r="E20" s="5">
        <v>195</v>
      </c>
      <c r="F20" s="17"/>
      <c r="G20" s="5">
        <v>196</v>
      </c>
      <c r="H20" s="17"/>
      <c r="I20" s="5">
        <v>199</v>
      </c>
      <c r="J20" s="17"/>
      <c r="K20" s="5">
        <v>194</v>
      </c>
      <c r="L20" s="17">
        <v>9</v>
      </c>
      <c r="M20" s="5"/>
      <c r="N20" s="17"/>
      <c r="O20" s="5"/>
      <c r="P20" s="17"/>
      <c r="Q20" s="8">
        <v>4</v>
      </c>
      <c r="R20" s="8">
        <v>784</v>
      </c>
      <c r="S20" s="7">
        <v>196</v>
      </c>
      <c r="T20" s="31">
        <v>9</v>
      </c>
      <c r="U20" s="8">
        <v>13</v>
      </c>
      <c r="V20" s="7">
        <v>209</v>
      </c>
    </row>
    <row r="21" spans="1:22">
      <c r="A21" s="57" t="s">
        <v>12</v>
      </c>
      <c r="B21" s="2" t="s">
        <v>140</v>
      </c>
      <c r="C21" s="3">
        <v>45943</v>
      </c>
      <c r="D21" s="55" t="s">
        <v>269</v>
      </c>
      <c r="E21" s="5">
        <v>198</v>
      </c>
      <c r="F21" s="17">
        <v>1</v>
      </c>
      <c r="G21" s="5">
        <v>193</v>
      </c>
      <c r="H21" s="17">
        <v>1</v>
      </c>
      <c r="I21" s="5">
        <v>191</v>
      </c>
      <c r="J21" s="17">
        <v>3</v>
      </c>
      <c r="K21" s="5">
        <v>195</v>
      </c>
      <c r="L21" s="17">
        <v>5</v>
      </c>
      <c r="M21" s="5"/>
      <c r="N21" s="17"/>
      <c r="O21" s="5"/>
      <c r="P21" s="17"/>
      <c r="Q21" s="8">
        <v>4</v>
      </c>
      <c r="R21" s="8">
        <v>777</v>
      </c>
      <c r="S21" s="7">
        <v>194.25</v>
      </c>
      <c r="T21" s="31">
        <v>10</v>
      </c>
      <c r="U21" s="8">
        <v>13</v>
      </c>
      <c r="V21" s="7">
        <v>207.25</v>
      </c>
    </row>
    <row r="22" spans="1:22">
      <c r="A22" s="57" t="s">
        <v>12</v>
      </c>
      <c r="B22" s="2" t="s">
        <v>140</v>
      </c>
      <c r="C22" s="3">
        <v>45946</v>
      </c>
      <c r="D22" s="55" t="s">
        <v>269</v>
      </c>
      <c r="E22" s="5">
        <v>196</v>
      </c>
      <c r="F22" s="17">
        <v>3</v>
      </c>
      <c r="G22" s="5">
        <v>194</v>
      </c>
      <c r="H22" s="17">
        <v>5</v>
      </c>
      <c r="I22" s="5">
        <v>197</v>
      </c>
      <c r="J22" s="17">
        <v>3</v>
      </c>
      <c r="K22" s="5">
        <v>193</v>
      </c>
      <c r="L22" s="17">
        <v>3</v>
      </c>
      <c r="M22" s="5"/>
      <c r="N22" s="17"/>
      <c r="O22" s="5"/>
      <c r="P22" s="17"/>
      <c r="Q22" s="8">
        <v>4</v>
      </c>
      <c r="R22" s="8">
        <v>780</v>
      </c>
      <c r="S22" s="7">
        <v>195</v>
      </c>
      <c r="T22" s="31">
        <v>14</v>
      </c>
      <c r="U22" s="8">
        <v>13</v>
      </c>
      <c r="V22" s="7">
        <v>208</v>
      </c>
    </row>
    <row r="23" spans="1:22">
      <c r="A23" s="57" t="s">
        <v>12</v>
      </c>
      <c r="B23" s="2" t="s">
        <v>140</v>
      </c>
      <c r="C23" s="3">
        <v>45950</v>
      </c>
      <c r="D23" s="55" t="s">
        <v>269</v>
      </c>
      <c r="E23" s="5">
        <v>198</v>
      </c>
      <c r="F23" s="17">
        <v>2</v>
      </c>
      <c r="G23" s="5">
        <v>197</v>
      </c>
      <c r="H23" s="17">
        <v>3</v>
      </c>
      <c r="I23" s="5">
        <v>195</v>
      </c>
      <c r="J23" s="17">
        <v>4</v>
      </c>
      <c r="K23" s="5">
        <v>197</v>
      </c>
      <c r="L23" s="17">
        <v>4</v>
      </c>
      <c r="M23" s="5"/>
      <c r="N23" s="17"/>
      <c r="O23" s="5"/>
      <c r="P23" s="17"/>
      <c r="Q23" s="8">
        <v>4</v>
      </c>
      <c r="R23" s="8">
        <v>787</v>
      </c>
      <c r="S23" s="7">
        <v>196.75</v>
      </c>
      <c r="T23" s="31">
        <v>13</v>
      </c>
      <c r="U23" s="8">
        <v>6</v>
      </c>
      <c r="V23" s="7">
        <v>202.75</v>
      </c>
    </row>
    <row r="24" spans="1:22">
      <c r="A24" s="57" t="s">
        <v>12</v>
      </c>
      <c r="B24" s="2" t="s">
        <v>140</v>
      </c>
      <c r="C24" s="3">
        <v>45955</v>
      </c>
      <c r="D24" s="55" t="s">
        <v>269</v>
      </c>
      <c r="E24" s="5">
        <v>195</v>
      </c>
      <c r="F24" s="17">
        <v>2</v>
      </c>
      <c r="G24" s="5">
        <v>197</v>
      </c>
      <c r="H24" s="17">
        <v>2</v>
      </c>
      <c r="I24" s="5">
        <v>196</v>
      </c>
      <c r="J24" s="17">
        <v>5</v>
      </c>
      <c r="K24" s="5">
        <v>192</v>
      </c>
      <c r="L24" s="17">
        <v>3</v>
      </c>
      <c r="M24" s="5"/>
      <c r="N24" s="17"/>
      <c r="O24" s="5"/>
      <c r="P24" s="17"/>
      <c r="Q24" s="8">
        <v>4</v>
      </c>
      <c r="R24" s="8">
        <v>780</v>
      </c>
      <c r="S24" s="7">
        <v>195</v>
      </c>
      <c r="T24" s="31">
        <v>12</v>
      </c>
      <c r="U24" s="8">
        <v>11</v>
      </c>
      <c r="V24" s="7">
        <v>206</v>
      </c>
    </row>
    <row r="25" spans="1:22">
      <c r="A25" s="57" t="s">
        <v>12</v>
      </c>
      <c r="B25" s="2" t="s">
        <v>140</v>
      </c>
      <c r="C25" s="3">
        <v>45953</v>
      </c>
      <c r="D25" s="55" t="s">
        <v>269</v>
      </c>
      <c r="E25" s="5">
        <v>198</v>
      </c>
      <c r="F25" s="17">
        <v>6</v>
      </c>
      <c r="G25" s="5">
        <v>196</v>
      </c>
      <c r="H25" s="17">
        <v>4</v>
      </c>
      <c r="I25" s="5">
        <v>199</v>
      </c>
      <c r="J25" s="17">
        <v>1</v>
      </c>
      <c r="K25" s="5">
        <v>196</v>
      </c>
      <c r="L25" s="17">
        <v>4</v>
      </c>
      <c r="M25" s="5"/>
      <c r="N25" s="17"/>
      <c r="O25" s="5"/>
      <c r="P25" s="17"/>
      <c r="Q25" s="8">
        <v>4</v>
      </c>
      <c r="R25" s="8">
        <v>789</v>
      </c>
      <c r="S25" s="7">
        <v>197.25</v>
      </c>
      <c r="T25" s="31">
        <v>15</v>
      </c>
      <c r="U25" s="8">
        <v>6</v>
      </c>
      <c r="V25" s="7">
        <v>203.25</v>
      </c>
    </row>
    <row r="26" spans="1:22">
      <c r="A26" s="57" t="s">
        <v>12</v>
      </c>
      <c r="B26" s="2" t="s">
        <v>140</v>
      </c>
      <c r="C26" s="3">
        <v>45957</v>
      </c>
      <c r="D26" s="55" t="s">
        <v>269</v>
      </c>
      <c r="E26" s="5">
        <v>194</v>
      </c>
      <c r="F26" s="17">
        <v>3</v>
      </c>
      <c r="G26" s="5">
        <v>192</v>
      </c>
      <c r="H26" s="17">
        <v>2</v>
      </c>
      <c r="I26" s="5">
        <v>194</v>
      </c>
      <c r="J26" s="17">
        <v>1</v>
      </c>
      <c r="K26" s="5">
        <v>199</v>
      </c>
      <c r="L26" s="17">
        <v>4</v>
      </c>
      <c r="M26" s="5"/>
      <c r="N26" s="17"/>
      <c r="O26" s="5"/>
      <c r="P26" s="17"/>
      <c r="Q26" s="8">
        <v>4</v>
      </c>
      <c r="R26" s="8">
        <v>779</v>
      </c>
      <c r="S26" s="7">
        <v>194.75</v>
      </c>
      <c r="T26" s="31">
        <v>10</v>
      </c>
      <c r="U26" s="8">
        <v>11</v>
      </c>
      <c r="V26" s="7">
        <v>205.75</v>
      </c>
    </row>
    <row r="27" spans="1:22">
      <c r="A27" s="57" t="s">
        <v>12</v>
      </c>
      <c r="B27" s="70" t="s">
        <v>140</v>
      </c>
      <c r="C27" s="3">
        <v>45960</v>
      </c>
      <c r="D27" s="55" t="s">
        <v>269</v>
      </c>
      <c r="E27" s="5">
        <v>199</v>
      </c>
      <c r="F27" s="17">
        <v>2</v>
      </c>
      <c r="G27" s="5">
        <v>196</v>
      </c>
      <c r="H27" s="17">
        <v>2</v>
      </c>
      <c r="I27" s="5">
        <v>193</v>
      </c>
      <c r="J27" s="17">
        <v>2</v>
      </c>
      <c r="K27" s="5">
        <v>197</v>
      </c>
      <c r="L27" s="17">
        <v>4</v>
      </c>
      <c r="M27" s="5"/>
      <c r="N27" s="17"/>
      <c r="O27" s="5"/>
      <c r="P27" s="17"/>
      <c r="Q27" s="8">
        <v>4</v>
      </c>
      <c r="R27" s="8">
        <v>785</v>
      </c>
      <c r="S27" s="7">
        <v>196.25</v>
      </c>
      <c r="T27" s="31">
        <v>10</v>
      </c>
      <c r="U27" s="8">
        <v>9</v>
      </c>
      <c r="V27" s="7">
        <v>205.25</v>
      </c>
    </row>
    <row r="28" spans="1:22">
      <c r="A28" s="57" t="s">
        <v>12</v>
      </c>
      <c r="B28" s="70" t="s">
        <v>140</v>
      </c>
      <c r="C28" s="3">
        <v>45964</v>
      </c>
      <c r="D28" s="55" t="s">
        <v>269</v>
      </c>
      <c r="E28" s="5">
        <v>196</v>
      </c>
      <c r="F28" s="17">
        <v>4</v>
      </c>
      <c r="G28" s="5">
        <v>193</v>
      </c>
      <c r="H28" s="17">
        <v>3</v>
      </c>
      <c r="I28" s="5">
        <v>197</v>
      </c>
      <c r="J28" s="17">
        <v>4</v>
      </c>
      <c r="K28" s="5">
        <v>197</v>
      </c>
      <c r="L28" s="17">
        <v>1</v>
      </c>
      <c r="M28" s="5"/>
      <c r="N28" s="17"/>
      <c r="O28" s="5"/>
      <c r="P28" s="17"/>
      <c r="Q28" s="8">
        <v>4</v>
      </c>
      <c r="R28" s="8">
        <v>783</v>
      </c>
      <c r="S28" s="7">
        <v>195.75</v>
      </c>
      <c r="T28" s="31">
        <v>12</v>
      </c>
      <c r="U28" s="8">
        <v>4</v>
      </c>
      <c r="V28" s="7">
        <v>199.75</v>
      </c>
    </row>
    <row r="30" spans="1:22">
      <c r="Q30" s="27">
        <f>SUM(Q2:Q29)</f>
        <v>112</v>
      </c>
      <c r="R30" s="27">
        <f>SUM(R2:R29)</f>
        <v>21656.001</v>
      </c>
      <c r="S30" s="28">
        <f>SUM(R30/Q30)</f>
        <v>193.35715178571428</v>
      </c>
      <c r="T30" s="27">
        <f>SUM(T2:T29)</f>
        <v>248</v>
      </c>
      <c r="U30" s="27">
        <f>SUM(U2:U29)</f>
        <v>152</v>
      </c>
      <c r="V30" s="29">
        <f>SUM(S30+U30)</f>
        <v>345.35715178571428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B1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C7:C8" name="Range1_6"/>
    <protectedRange algorithmName="SHA-512" hashValue="ON39YdpmFHfN9f47KpiRvqrKx0V9+erV1CNkpWzYhW/Qyc6aT8rEyCrvauWSYGZK2ia3o7vd3akF07acHAFpOA==" saltValue="yVW9XmDwTqEnmpSGai0KYg==" spinCount="100000" sqref="D7:D8" name="Range1_1_4"/>
    <protectedRange algorithmName="SHA-512" hashValue="ON39YdpmFHfN9f47KpiRvqrKx0V9+erV1CNkpWzYhW/Qyc6aT8rEyCrvauWSYGZK2ia3o7vd3akF07acHAFpOA==" saltValue="yVW9XmDwTqEnmpSGai0KYg==" spinCount="100000" sqref="E7:P8 T7:T8" name="Range1_3_5_3"/>
    <protectedRange algorithmName="SHA-512" hashValue="ON39YdpmFHfN9f47KpiRvqrKx0V9+erV1CNkpWzYhW/Qyc6aT8rEyCrvauWSYGZK2ia3o7vd3akF07acHAFpOA==" saltValue="yVW9XmDwTqEnmpSGai0KYg==" spinCount="100000" sqref="C9" name="Range1_2_3"/>
    <protectedRange algorithmName="SHA-512" hashValue="ON39YdpmFHfN9f47KpiRvqrKx0V9+erV1CNkpWzYhW/Qyc6aT8rEyCrvauWSYGZK2ia3o7vd3akF07acHAFpOA==" saltValue="yVW9XmDwTqEnmpSGai0KYg==" spinCount="100000" sqref="D9" name="Range1_1_8"/>
    <protectedRange algorithmName="SHA-512" hashValue="ON39YdpmFHfN9f47KpiRvqrKx0V9+erV1CNkpWzYhW/Qyc6aT8rEyCrvauWSYGZK2ia3o7vd3akF07acHAFpOA==" saltValue="yVW9XmDwTqEnmpSGai0KYg==" spinCount="100000" sqref="P9" name="Range1_3_3"/>
    <protectedRange algorithmName="SHA-512" hashValue="ON39YdpmFHfN9f47KpiRvqrKx0V9+erV1CNkpWzYhW/Qyc6aT8rEyCrvauWSYGZK2ia3o7vd3akF07acHAFpOA==" saltValue="yVW9XmDwTqEnmpSGai0KYg==" spinCount="100000" sqref="T9 E9:O9" name="Range1_3_5_12"/>
    <protectedRange algorithmName="SHA-512" hashValue="ON39YdpmFHfN9f47KpiRvqrKx0V9+erV1CNkpWzYhW/Qyc6aT8rEyCrvauWSYGZK2ia3o7vd3akF07acHAFpOA==" saltValue="yVW9XmDwTqEnmpSGai0KYg==" spinCount="100000" sqref="C12 B13:C14 B15" name="Range1_2"/>
    <protectedRange algorithmName="SHA-512" hashValue="ON39YdpmFHfN9f47KpiRvqrKx0V9+erV1CNkpWzYhW/Qyc6aT8rEyCrvauWSYGZK2ia3o7vd3akF07acHAFpOA==" saltValue="yVW9XmDwTqEnmpSGai0KYg==" spinCount="100000" sqref="D12:D14" name="Range1_1_1"/>
    <protectedRange algorithmName="SHA-512" hashValue="ON39YdpmFHfN9f47KpiRvqrKx0V9+erV1CNkpWzYhW/Qyc6aT8rEyCrvauWSYGZK2ia3o7vd3akF07acHAFpOA==" saltValue="yVW9XmDwTqEnmpSGai0KYg==" spinCount="100000" sqref="T12:T14 E12:P14" name="Range1_3_5_1"/>
    <protectedRange algorithmName="SHA-512" hashValue="ON39YdpmFHfN9f47KpiRvqrKx0V9+erV1CNkpWzYhW/Qyc6aT8rEyCrvauWSYGZK2ia3o7vd3akF07acHAFpOA==" saltValue="yVW9XmDwTqEnmpSGai0KYg==" spinCount="100000" sqref="B17:C17" name="Range1_1_2"/>
    <protectedRange algorithmName="SHA-512" hashValue="ON39YdpmFHfN9f47KpiRvqrKx0V9+erV1CNkpWzYhW/Qyc6aT8rEyCrvauWSYGZK2ia3o7vd3akF07acHAFpOA==" saltValue="yVW9XmDwTqEnmpSGai0KYg==" spinCount="100000" sqref="D17" name="Range1_1_5"/>
    <protectedRange algorithmName="SHA-512" hashValue="ON39YdpmFHfN9f47KpiRvqrKx0V9+erV1CNkpWzYhW/Qyc6aT8rEyCrvauWSYGZK2ia3o7vd3akF07acHAFpOA==" saltValue="yVW9XmDwTqEnmpSGai0KYg==" spinCount="100000" sqref="E17:P17 T17" name="Range1_3_5_2"/>
    <protectedRange sqref="B18:C18" name="Range1_25"/>
    <protectedRange sqref="D18" name="Range1_1_26"/>
    <protectedRange sqref="E18:P18 T18" name="Range1_3_5_24_1"/>
    <protectedRange algorithmName="SHA-512" hashValue="ON39YdpmFHfN9f47KpiRvqrKx0V9+erV1CNkpWzYhW/Qyc6aT8rEyCrvauWSYGZK2ia3o7vd3akF07acHAFpOA==" saltValue="yVW9XmDwTqEnmpSGai0KYg==" spinCount="100000" sqref="E19:F19 B19:C19 H19:P19" name="Range1_16"/>
    <protectedRange algorithmName="SHA-512" hashValue="ON39YdpmFHfN9f47KpiRvqrKx0V9+erV1CNkpWzYhW/Qyc6aT8rEyCrvauWSYGZK2ia3o7vd3akF07acHAFpOA==" saltValue="yVW9XmDwTqEnmpSGai0KYg==" spinCount="100000" sqref="D19" name="Range1_1_16"/>
    <protectedRange algorithmName="SHA-512" hashValue="ON39YdpmFHfN9f47KpiRvqrKx0V9+erV1CNkpWzYhW/Qyc6aT8rEyCrvauWSYGZK2ia3o7vd3akF07acHAFpOA==" saltValue="yVW9XmDwTqEnmpSGai0KYg==" spinCount="100000" sqref="T19" name="Range1_3_5_9"/>
    <protectedRange algorithmName="SHA-512" hashValue="ON39YdpmFHfN9f47KpiRvqrKx0V9+erV1CNkpWzYhW/Qyc6aT8rEyCrvauWSYGZK2ia3o7vd3akF07acHAFpOA==" saltValue="yVW9XmDwTqEnmpSGai0KYg==" spinCount="100000" sqref="E20:F20 B20:C20 H20:P20" name="Range1_18_1"/>
    <protectedRange algorithmName="SHA-512" hashValue="ON39YdpmFHfN9f47KpiRvqrKx0V9+erV1CNkpWzYhW/Qyc6aT8rEyCrvauWSYGZK2ia3o7vd3akF07acHAFpOA==" saltValue="yVW9XmDwTqEnmpSGai0KYg==" spinCount="100000" sqref="D20" name="Range1_1_14_2"/>
    <protectedRange algorithmName="SHA-512" hashValue="ON39YdpmFHfN9f47KpiRvqrKx0V9+erV1CNkpWzYhW/Qyc6aT8rEyCrvauWSYGZK2ia3o7vd3akF07acHAFpOA==" saltValue="yVW9XmDwTqEnmpSGai0KYg==" spinCount="100000" sqref="T20" name="Range1_3_5_10_1"/>
    <protectedRange algorithmName="SHA-512" hashValue="ON39YdpmFHfN9f47KpiRvqrKx0V9+erV1CNkpWzYhW/Qyc6aT8rEyCrvauWSYGZK2ia3o7vd3akF07acHAFpOA==" saltValue="yVW9XmDwTqEnmpSGai0KYg==" spinCount="100000" sqref="B21:C21" name="Range1_12_4"/>
    <protectedRange algorithmName="SHA-512" hashValue="ON39YdpmFHfN9f47KpiRvqrKx0V9+erV1CNkpWzYhW/Qyc6aT8rEyCrvauWSYGZK2ia3o7vd3akF07acHAFpOA==" saltValue="yVW9XmDwTqEnmpSGai0KYg==" spinCount="100000" sqref="D21" name="Range1_1_3_5"/>
    <protectedRange algorithmName="SHA-512" hashValue="ON39YdpmFHfN9f47KpiRvqrKx0V9+erV1CNkpWzYhW/Qyc6aT8rEyCrvauWSYGZK2ia3o7vd3akF07acHAFpOA==" saltValue="yVW9XmDwTqEnmpSGai0KYg==" spinCount="100000" sqref="E21:P21 T21" name="Range1_3_5_1_1"/>
    <protectedRange algorithmName="SHA-512" hashValue="ON39YdpmFHfN9f47KpiRvqrKx0V9+erV1CNkpWzYhW/Qyc6aT8rEyCrvauWSYGZK2ia3o7vd3akF07acHAFpOA==" saltValue="yVW9XmDwTqEnmpSGai0KYg==" spinCount="100000" sqref="B22:C23" name="Range1_3_6"/>
    <protectedRange algorithmName="SHA-512" hashValue="ON39YdpmFHfN9f47KpiRvqrKx0V9+erV1CNkpWzYhW/Qyc6aT8rEyCrvauWSYGZK2ia3o7vd3akF07acHAFpOA==" saltValue="yVW9XmDwTqEnmpSGai0KYg==" spinCount="100000" sqref="D22:D23" name="Range1_1_3_4"/>
    <protectedRange algorithmName="SHA-512" hashValue="ON39YdpmFHfN9f47KpiRvqrKx0V9+erV1CNkpWzYhW/Qyc6aT8rEyCrvauWSYGZK2ia3o7vd3akF07acHAFpOA==" saltValue="yVW9XmDwTqEnmpSGai0KYg==" spinCount="100000" sqref="E22:P23 T22:T23" name="Range1_3_5_3_4"/>
    <protectedRange algorithmName="SHA-512" hashValue="ON39YdpmFHfN9f47KpiRvqrKx0V9+erV1CNkpWzYhW/Qyc6aT8rEyCrvauWSYGZK2ia3o7vd3akF07acHAFpOA==" saltValue="yVW9XmDwTqEnmpSGai0KYg==" spinCount="100000" sqref="B24:C26" name="Range1_14_3"/>
    <protectedRange algorithmName="SHA-512" hashValue="ON39YdpmFHfN9f47KpiRvqrKx0V9+erV1CNkpWzYhW/Qyc6aT8rEyCrvauWSYGZK2ia3o7vd3akF07acHAFpOA==" saltValue="yVW9XmDwTqEnmpSGai0KYg==" spinCount="100000" sqref="D24:D26" name="Range1_1_8_1"/>
    <protectedRange algorithmName="SHA-512" hashValue="ON39YdpmFHfN9f47KpiRvqrKx0V9+erV1CNkpWzYhW/Qyc6aT8rEyCrvauWSYGZK2ia3o7vd3akF07acHAFpOA==" saltValue="yVW9XmDwTqEnmpSGai0KYg==" spinCount="100000" sqref="E24:P26 T24:T26" name="Range1_3_5_9_2"/>
    <protectedRange algorithmName="SHA-512" hashValue="ON39YdpmFHfN9f47KpiRvqrKx0V9+erV1CNkpWzYhW/Qyc6aT8rEyCrvauWSYGZK2ia3o7vd3akF07acHAFpOA==" saltValue="yVW9XmDwTqEnmpSGai0KYg==" spinCount="100000" sqref="B27:C28 E27:P28" name="Range1_10_3"/>
    <protectedRange algorithmName="SHA-512" hashValue="ON39YdpmFHfN9f47KpiRvqrKx0V9+erV1CNkpWzYhW/Qyc6aT8rEyCrvauWSYGZK2ia3o7vd3akF07acHAFpOA==" saltValue="yVW9XmDwTqEnmpSGai0KYg==" spinCount="100000" sqref="D27:D28" name="Range1_1_8_2"/>
    <protectedRange algorithmName="SHA-512" hashValue="ON39YdpmFHfN9f47KpiRvqrKx0V9+erV1CNkpWzYhW/Qyc6aT8rEyCrvauWSYGZK2ia3o7vd3akF07acHAFpOA==" saltValue="yVW9XmDwTqEnmpSGai0KYg==" spinCount="100000" sqref="T27:T28" name="Range1_3_5_9_1"/>
  </protectedRanges>
  <conditionalFormatting sqref="L18:P18">
    <cfRule type="cellIs" dxfId="240" priority="45" operator="greaterThanOrEqual">
      <formula>200</formula>
    </cfRule>
  </conditionalFormatting>
  <conditionalFormatting sqref="M18">
    <cfRule type="top10" dxfId="239" priority="44" rank="1"/>
  </conditionalFormatting>
  <conditionalFormatting sqref="O18">
    <cfRule type="top10" dxfId="238" priority="43" rank="1"/>
  </conditionalFormatting>
  <conditionalFormatting sqref="E19">
    <cfRule type="top10" dxfId="237" priority="42" rank="1"/>
  </conditionalFormatting>
  <conditionalFormatting sqref="E19:O19">
    <cfRule type="cellIs" dxfId="236" priority="36" operator="greaterThanOrEqual">
      <formula>193</formula>
    </cfRule>
  </conditionalFormatting>
  <conditionalFormatting sqref="G19">
    <cfRule type="top10" dxfId="235" priority="41" rank="1"/>
  </conditionalFormatting>
  <conditionalFormatting sqref="I19">
    <cfRule type="top10" dxfId="234" priority="40" rank="1"/>
  </conditionalFormatting>
  <conditionalFormatting sqref="K19">
    <cfRule type="top10" dxfId="233" priority="39" rank="1"/>
  </conditionalFormatting>
  <conditionalFormatting sqref="M19">
    <cfRule type="top10" dxfId="232" priority="38" rank="1"/>
  </conditionalFormatting>
  <conditionalFormatting sqref="O19">
    <cfRule type="top10" dxfId="231" priority="37" rank="1"/>
  </conditionalFormatting>
  <conditionalFormatting sqref="E20">
    <cfRule type="top10" dxfId="230" priority="35" rank="1"/>
  </conditionalFormatting>
  <conditionalFormatting sqref="G20">
    <cfRule type="top10" dxfId="229" priority="34" rank="1"/>
  </conditionalFormatting>
  <conditionalFormatting sqref="I20">
    <cfRule type="top10" dxfId="228" priority="33" rank="1"/>
  </conditionalFormatting>
  <conditionalFormatting sqref="K20">
    <cfRule type="top10" dxfId="227" priority="32" rank="1"/>
  </conditionalFormatting>
  <conditionalFormatting sqref="M20">
    <cfRule type="top10" dxfId="226" priority="31" rank="1"/>
  </conditionalFormatting>
  <conditionalFormatting sqref="O20">
    <cfRule type="top10" dxfId="225" priority="30" rank="1"/>
  </conditionalFormatting>
  <conditionalFormatting sqref="E20:O20">
    <cfRule type="cellIs" dxfId="224" priority="29" operator="greaterThanOrEqual">
      <formula>193</formula>
    </cfRule>
  </conditionalFormatting>
  <conditionalFormatting sqref="E21">
    <cfRule type="top10" dxfId="223" priority="28" rank="1"/>
  </conditionalFormatting>
  <conditionalFormatting sqref="G21">
    <cfRule type="top10" dxfId="222" priority="27" rank="1"/>
  </conditionalFormatting>
  <conditionalFormatting sqref="E21:P21">
    <cfRule type="cellIs" dxfId="221" priority="26" operator="greaterThanOrEqual">
      <formula>200</formula>
    </cfRule>
  </conditionalFormatting>
  <conditionalFormatting sqref="I21">
    <cfRule type="top10" dxfId="220" priority="25" rank="1"/>
  </conditionalFormatting>
  <conditionalFormatting sqref="K21">
    <cfRule type="top10" dxfId="219" priority="24" rank="1"/>
  </conditionalFormatting>
  <conditionalFormatting sqref="M21">
    <cfRule type="top10" dxfId="218" priority="23" rank="1"/>
  </conditionalFormatting>
  <conditionalFormatting sqref="O21">
    <cfRule type="top10" dxfId="217" priority="22" rank="1"/>
  </conditionalFormatting>
  <conditionalFormatting sqref="E22:E23">
    <cfRule type="top10" dxfId="216" priority="21" rank="1"/>
  </conditionalFormatting>
  <conditionalFormatting sqref="G22:G23">
    <cfRule type="top10" dxfId="215" priority="20" rank="1"/>
  </conditionalFormatting>
  <conditionalFormatting sqref="E22:P23">
    <cfRule type="cellIs" dxfId="214" priority="19" operator="greaterThanOrEqual">
      <formula>200</formula>
    </cfRule>
  </conditionalFormatting>
  <conditionalFormatting sqref="I22:I23">
    <cfRule type="top10" dxfId="213" priority="18" rank="1"/>
  </conditionalFormatting>
  <conditionalFormatting sqref="K22:K23">
    <cfRule type="top10" dxfId="212" priority="17" rank="1"/>
  </conditionalFormatting>
  <conditionalFormatting sqref="M22:M23">
    <cfRule type="top10" dxfId="211" priority="16" rank="1"/>
  </conditionalFormatting>
  <conditionalFormatting sqref="O22:O23">
    <cfRule type="top10" dxfId="210" priority="15" rank="1"/>
  </conditionalFormatting>
  <conditionalFormatting sqref="E24:E26">
    <cfRule type="top10" dxfId="209" priority="14" rank="1"/>
  </conditionalFormatting>
  <conditionalFormatting sqref="G24:G26">
    <cfRule type="top10" dxfId="208" priority="13" rank="1"/>
  </conditionalFormatting>
  <conditionalFormatting sqref="E24:P26">
    <cfRule type="cellIs" dxfId="207" priority="12" operator="greaterThanOrEqual">
      <formula>200</formula>
    </cfRule>
  </conditionalFormatting>
  <conditionalFormatting sqref="I24:I26">
    <cfRule type="top10" dxfId="206" priority="11" rank="1"/>
  </conditionalFormatting>
  <conditionalFormatting sqref="K24:K26">
    <cfRule type="top10" dxfId="205" priority="10" rank="1"/>
  </conditionalFormatting>
  <conditionalFormatting sqref="M24:M26">
    <cfRule type="top10" dxfId="204" priority="9" rank="1"/>
  </conditionalFormatting>
  <conditionalFormatting sqref="O24:O26">
    <cfRule type="top10" dxfId="203" priority="8" rank="1"/>
  </conditionalFormatting>
  <conditionalFormatting sqref="E27:E28">
    <cfRule type="top10" dxfId="202" priority="7" rank="1"/>
  </conditionalFormatting>
  <conditionalFormatting sqref="G27:G28">
    <cfRule type="top10" dxfId="201" priority="6" rank="1"/>
  </conditionalFormatting>
  <conditionalFormatting sqref="I27:I28">
    <cfRule type="top10" dxfId="200" priority="5" rank="1"/>
  </conditionalFormatting>
  <conditionalFormatting sqref="K27:K28">
    <cfRule type="top10" dxfId="199" priority="4" rank="1"/>
  </conditionalFormatting>
  <conditionalFormatting sqref="M27:M28">
    <cfRule type="top10" dxfId="198" priority="3" rank="1"/>
  </conditionalFormatting>
  <conditionalFormatting sqref="O27:O28">
    <cfRule type="top10" dxfId="197" priority="2" rank="1"/>
  </conditionalFormatting>
  <conditionalFormatting sqref="E27:P28">
    <cfRule type="cellIs" dxfId="196" priority="1" operator="greaterThanOrEqual">
      <formula>200</formula>
    </cfRule>
  </conditionalFormatting>
  <hyperlinks>
    <hyperlink ref="X1" location="'OLH 2025'!A1" display="Return to Rankings" xr:uid="{5C2B395B-1D4C-4DAB-AC34-9ECB8261C33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B22:B23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D22:D23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B24:B26 D24:D26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D27:D28 B27:B28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297BC-25C1-4B71-916C-623D8FE06D18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165</v>
      </c>
      <c r="C2" s="3">
        <v>45794</v>
      </c>
      <c r="D2" s="37" t="s">
        <v>160</v>
      </c>
      <c r="E2" s="38">
        <v>192</v>
      </c>
      <c r="F2" s="39">
        <v>1</v>
      </c>
      <c r="G2" s="38">
        <v>196</v>
      </c>
      <c r="H2" s="39">
        <v>3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388</v>
      </c>
      <c r="S2" s="41">
        <v>194</v>
      </c>
      <c r="T2" s="18">
        <v>4</v>
      </c>
      <c r="U2" s="42">
        <v>5</v>
      </c>
      <c r="V2" s="43">
        <v>199</v>
      </c>
    </row>
    <row r="3" spans="1:24">
      <c r="A3" s="1" t="s">
        <v>12</v>
      </c>
      <c r="B3" s="2" t="s">
        <v>165</v>
      </c>
      <c r="C3" s="3">
        <v>45829</v>
      </c>
      <c r="D3" s="4" t="s">
        <v>133</v>
      </c>
      <c r="E3" s="5">
        <v>195</v>
      </c>
      <c r="F3" s="17">
        <v>1</v>
      </c>
      <c r="G3" s="5">
        <v>194</v>
      </c>
      <c r="H3" s="17">
        <v>1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389</v>
      </c>
      <c r="S3" s="7">
        <v>194.5</v>
      </c>
      <c r="T3" s="31">
        <v>2</v>
      </c>
      <c r="U3" s="8">
        <v>2</v>
      </c>
      <c r="V3" s="9">
        <v>196.5</v>
      </c>
    </row>
    <row r="4" spans="1:24">
      <c r="A4" s="1" t="s">
        <v>12</v>
      </c>
      <c r="B4" s="2" t="s">
        <v>165</v>
      </c>
      <c r="C4" s="3">
        <v>45871</v>
      </c>
      <c r="D4" s="3" t="s">
        <v>220</v>
      </c>
      <c r="E4" s="5">
        <v>196</v>
      </c>
      <c r="F4" s="17">
        <v>2</v>
      </c>
      <c r="G4" s="5">
        <v>198</v>
      </c>
      <c r="H4" s="17">
        <v>7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394</v>
      </c>
      <c r="S4" s="7">
        <v>197</v>
      </c>
      <c r="T4" s="31">
        <v>4</v>
      </c>
      <c r="U4" s="8">
        <v>2</v>
      </c>
      <c r="V4" s="9">
        <v>199</v>
      </c>
    </row>
    <row r="5" spans="1:24">
      <c r="A5" s="1" t="s">
        <v>12</v>
      </c>
      <c r="B5" s="2" t="s">
        <v>165</v>
      </c>
      <c r="C5" s="3">
        <v>45906</v>
      </c>
      <c r="D5" s="4" t="s">
        <v>246</v>
      </c>
      <c r="E5" s="5">
        <v>198</v>
      </c>
      <c r="F5" s="17">
        <v>5</v>
      </c>
      <c r="G5" s="5">
        <v>197</v>
      </c>
      <c r="H5" s="17">
        <v>3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395</v>
      </c>
      <c r="S5" s="7">
        <v>197.5</v>
      </c>
      <c r="T5" s="31">
        <v>8</v>
      </c>
      <c r="U5" s="8">
        <v>2</v>
      </c>
      <c r="V5" s="9">
        <v>199.5</v>
      </c>
    </row>
    <row r="7" spans="1:24">
      <c r="Q7" s="27">
        <f>SUM(Q2:Q6)</f>
        <v>8</v>
      </c>
      <c r="R7" s="27">
        <f>SUM(R2:R6)</f>
        <v>1566</v>
      </c>
      <c r="S7" s="28">
        <f>SUM(R7/Q7)</f>
        <v>195.75</v>
      </c>
      <c r="T7" s="27">
        <f>SUM(T2:T6)</f>
        <v>18</v>
      </c>
      <c r="U7" s="27">
        <f>SUM(U2:U6)</f>
        <v>11</v>
      </c>
      <c r="V7" s="29">
        <f>SUM(S7+U7)</f>
        <v>206.75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0"/>
    <protectedRange algorithmName="SHA-512" hashValue="ON39YdpmFHfN9f47KpiRvqrKx0V9+erV1CNkpWzYhW/Qyc6aT8rEyCrvauWSYGZK2ia3o7vd3akF07acHAFpOA==" saltValue="yVW9XmDwTqEnmpSGai0KYg==" spinCount="100000" sqref="D4" name="Range1_1_21"/>
    <protectedRange algorithmName="SHA-512" hashValue="ON39YdpmFHfN9f47KpiRvqrKx0V9+erV1CNkpWzYhW/Qyc6aT8rEyCrvauWSYGZK2ia3o7vd3akF07acHAFpOA==" saltValue="yVW9XmDwTqEnmpSGai0KYg==" spinCount="100000" sqref="E4:P4 T4" name="Range1_3_5_19"/>
    <protectedRange algorithmName="SHA-512" hashValue="ON39YdpmFHfN9f47KpiRvqrKx0V9+erV1CNkpWzYhW/Qyc6aT8rEyCrvauWSYGZK2ia3o7vd3akF07acHAFpOA==" saltValue="yVW9XmDwTqEnmpSGai0KYg==" spinCount="100000" sqref="B5:C5 E5:P5" name="Range1_3"/>
    <protectedRange algorithmName="SHA-512" hashValue="ON39YdpmFHfN9f47KpiRvqrKx0V9+erV1CNkpWzYhW/Qyc6aT8rEyCrvauWSYGZK2ia3o7vd3akF07acHAFpOA==" saltValue="yVW9XmDwTqEnmpSGai0KYg==" spinCount="100000" sqref="D5" name="Range1_1_2"/>
    <protectedRange algorithmName="SHA-512" hashValue="ON39YdpmFHfN9f47KpiRvqrKx0V9+erV1CNkpWzYhW/Qyc6aT8rEyCrvauWSYGZK2ia3o7vd3akF07acHAFpOA==" saltValue="yVW9XmDwTqEnmpSGai0KYg==" spinCount="100000" sqref="T5" name="Range1_3_5_2"/>
  </protectedRanges>
  <conditionalFormatting sqref="E5">
    <cfRule type="top10" dxfId="1902" priority="1" rank="1"/>
  </conditionalFormatting>
  <conditionalFormatting sqref="E5:P5">
    <cfRule type="cellIs" dxfId="1901" priority="7" operator="greaterThanOrEqual">
      <formula>200</formula>
    </cfRule>
  </conditionalFormatting>
  <conditionalFormatting sqref="G5">
    <cfRule type="top10" dxfId="1900" priority="2" rank="1"/>
  </conditionalFormatting>
  <conditionalFormatting sqref="I5">
    <cfRule type="top10" dxfId="1899" priority="3" rank="1"/>
  </conditionalFormatting>
  <conditionalFormatting sqref="K5">
    <cfRule type="top10" dxfId="1898" priority="4" rank="1"/>
  </conditionalFormatting>
  <conditionalFormatting sqref="M5">
    <cfRule type="top10" dxfId="1897" priority="5" rank="1"/>
  </conditionalFormatting>
  <conditionalFormatting sqref="O5">
    <cfRule type="top10" dxfId="1896" priority="6" rank="1"/>
  </conditionalFormatting>
  <hyperlinks>
    <hyperlink ref="X1" location="'OLH 2025'!A1" display="Return to Rankings" xr:uid="{C6328C69-17A0-4123-821D-086938B321EA}"/>
  </hyperlinks>
  <pageMargins left="0.7" right="0.7" top="0.75" bottom="0.75" header="0.3" footer="0.3"/>
  <pageSetup orientation="portrait" horizontalDpi="300" verticalDpi="300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4C4B9-BF8C-49A8-A07D-ADA4B37B86C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236</v>
      </c>
      <c r="C2" s="3">
        <v>45879</v>
      </c>
      <c r="D2" s="4" t="s">
        <v>54</v>
      </c>
      <c r="E2" s="5">
        <v>196</v>
      </c>
      <c r="F2" s="17">
        <v>3</v>
      </c>
      <c r="G2" s="5">
        <v>195</v>
      </c>
      <c r="H2" s="17">
        <v>3</v>
      </c>
      <c r="I2" s="5">
        <v>199.001</v>
      </c>
      <c r="J2" s="17">
        <v>5</v>
      </c>
      <c r="K2" s="5">
        <v>198</v>
      </c>
      <c r="L2" s="17">
        <v>3</v>
      </c>
      <c r="M2" s="5">
        <v>195</v>
      </c>
      <c r="N2" s="17">
        <v>4</v>
      </c>
      <c r="O2" s="5">
        <v>198</v>
      </c>
      <c r="P2" s="17">
        <v>4</v>
      </c>
      <c r="Q2" s="6">
        <v>6</v>
      </c>
      <c r="R2" s="6">
        <v>1181.001</v>
      </c>
      <c r="S2" s="7">
        <v>196.83349999999999</v>
      </c>
      <c r="T2" s="31">
        <v>22</v>
      </c>
      <c r="U2" s="8">
        <v>8</v>
      </c>
      <c r="V2" s="9">
        <v>204.83349999999999</v>
      </c>
    </row>
    <row r="4" spans="1:24">
      <c r="Q4" s="27">
        <f>SUM(Q2:Q3)</f>
        <v>6</v>
      </c>
      <c r="R4" s="27">
        <f>SUM(R2:R3)</f>
        <v>1181.001</v>
      </c>
      <c r="S4" s="28">
        <f>SUM(R4/Q4)</f>
        <v>196.83349999999999</v>
      </c>
      <c r="T4" s="27">
        <f>SUM(T2:T3)</f>
        <v>22</v>
      </c>
      <c r="U4" s="27">
        <f>SUM(U2:U3)</f>
        <v>8</v>
      </c>
      <c r="V4" s="29">
        <f>SUM(S4+U4)</f>
        <v>204.83349999999999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ADF7F6F-C208-45D3-B73E-660609337E2F}"/>
  </hyperlinks>
  <pageMargins left="0.7" right="0.7" top="0.75" bottom="0.75" header="0.3" footer="0.3"/>
  <pageSetup orientation="portrait" horizontalDpi="300" verticalDpi="300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72307-1406-4241-8074-8EA3B9BBBDB9}">
  <dimension ref="A1:X29"/>
  <sheetViews>
    <sheetView topLeftCell="A25" workbookViewId="0"/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89</v>
      </c>
      <c r="C2" s="3">
        <v>45742</v>
      </c>
      <c r="D2" s="4" t="s">
        <v>91</v>
      </c>
      <c r="E2" s="5">
        <v>190</v>
      </c>
      <c r="F2" s="17">
        <v>1</v>
      </c>
      <c r="G2" s="5">
        <v>196</v>
      </c>
      <c r="H2" s="17">
        <v>5</v>
      </c>
      <c r="I2" s="5">
        <v>197</v>
      </c>
      <c r="J2" s="17">
        <v>3</v>
      </c>
      <c r="K2" s="5">
        <v>199</v>
      </c>
      <c r="L2" s="17">
        <v>6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31">
        <v>15</v>
      </c>
      <c r="U2" s="8">
        <v>5</v>
      </c>
      <c r="V2" s="9">
        <v>200.5</v>
      </c>
    </row>
    <row r="3" spans="1:24">
      <c r="A3" s="1" t="s">
        <v>12</v>
      </c>
      <c r="B3" s="2" t="s">
        <v>89</v>
      </c>
      <c r="C3" s="3">
        <v>45756</v>
      </c>
      <c r="D3" s="4" t="s">
        <v>54</v>
      </c>
      <c r="E3" s="5">
        <v>191</v>
      </c>
      <c r="F3" s="17"/>
      <c r="G3" s="5">
        <v>195</v>
      </c>
      <c r="H3" s="17"/>
      <c r="I3" s="5">
        <v>197</v>
      </c>
      <c r="J3" s="17">
        <v>1</v>
      </c>
      <c r="K3" s="5">
        <v>194</v>
      </c>
      <c r="L3" s="17">
        <v>2</v>
      </c>
      <c r="M3" s="5"/>
      <c r="N3" s="17"/>
      <c r="O3" s="5"/>
      <c r="P3" s="17"/>
      <c r="Q3" s="6">
        <v>4</v>
      </c>
      <c r="R3" s="6">
        <v>777</v>
      </c>
      <c r="S3" s="7">
        <v>194.25</v>
      </c>
      <c r="T3" s="31">
        <v>3</v>
      </c>
      <c r="U3" s="8">
        <v>2</v>
      </c>
      <c r="V3" s="9">
        <v>196.25</v>
      </c>
    </row>
    <row r="4" spans="1:24">
      <c r="A4" s="1" t="s">
        <v>12</v>
      </c>
      <c r="B4" s="2" t="s">
        <v>89</v>
      </c>
      <c r="C4" s="3">
        <v>45770</v>
      </c>
      <c r="D4" s="4" t="s">
        <v>91</v>
      </c>
      <c r="E4" s="5">
        <v>195</v>
      </c>
      <c r="F4" s="17">
        <v>3</v>
      </c>
      <c r="G4" s="5">
        <v>194</v>
      </c>
      <c r="H4" s="17">
        <v>2</v>
      </c>
      <c r="I4" s="5">
        <v>193</v>
      </c>
      <c r="J4" s="17">
        <v>2</v>
      </c>
      <c r="K4" s="5">
        <v>194</v>
      </c>
      <c r="L4" s="17">
        <v>3</v>
      </c>
      <c r="M4" s="5"/>
      <c r="N4" s="17"/>
      <c r="O4" s="5"/>
      <c r="P4" s="17"/>
      <c r="Q4" s="6">
        <v>4</v>
      </c>
      <c r="R4" s="6">
        <v>776</v>
      </c>
      <c r="S4" s="7">
        <v>194</v>
      </c>
      <c r="T4" s="31">
        <v>10</v>
      </c>
      <c r="U4" s="8">
        <v>4</v>
      </c>
      <c r="V4" s="9">
        <v>198</v>
      </c>
    </row>
    <row r="5" spans="1:24">
      <c r="A5" s="1" t="s">
        <v>12</v>
      </c>
      <c r="B5" s="2" t="s">
        <v>89</v>
      </c>
      <c r="C5" s="3">
        <v>45777</v>
      </c>
      <c r="D5" s="4" t="s">
        <v>54</v>
      </c>
      <c r="E5" s="5">
        <v>196</v>
      </c>
      <c r="F5" s="17">
        <v>1</v>
      </c>
      <c r="G5" s="5">
        <v>192</v>
      </c>
      <c r="H5" s="17">
        <v>3</v>
      </c>
      <c r="I5" s="5">
        <v>196</v>
      </c>
      <c r="J5" s="17">
        <v>6</v>
      </c>
      <c r="K5" s="5">
        <v>198</v>
      </c>
      <c r="L5" s="17">
        <v>6</v>
      </c>
      <c r="M5" s="5"/>
      <c r="N5" s="17"/>
      <c r="O5" s="5"/>
      <c r="P5" s="17"/>
      <c r="Q5" s="6">
        <v>4</v>
      </c>
      <c r="R5" s="6">
        <v>782</v>
      </c>
      <c r="S5" s="7">
        <v>195.5</v>
      </c>
      <c r="T5" s="31">
        <v>16</v>
      </c>
      <c r="U5" s="8">
        <v>4</v>
      </c>
      <c r="V5" s="9">
        <v>199.5</v>
      </c>
    </row>
    <row r="6" spans="1:24">
      <c r="A6" s="1" t="s">
        <v>12</v>
      </c>
      <c r="B6" s="2" t="s">
        <v>89</v>
      </c>
      <c r="C6" s="3">
        <v>45781</v>
      </c>
      <c r="D6" s="4" t="s">
        <v>91</v>
      </c>
      <c r="E6" s="5">
        <v>197.001</v>
      </c>
      <c r="F6" s="17">
        <v>4</v>
      </c>
      <c r="G6" s="5">
        <v>192</v>
      </c>
      <c r="H6" s="17">
        <v>3</v>
      </c>
      <c r="I6" s="5">
        <v>199</v>
      </c>
      <c r="J6" s="17">
        <v>1</v>
      </c>
      <c r="K6" s="5">
        <v>197</v>
      </c>
      <c r="L6" s="17">
        <v>3</v>
      </c>
      <c r="M6" s="5"/>
      <c r="N6" s="17"/>
      <c r="O6" s="5"/>
      <c r="P6" s="17"/>
      <c r="Q6" s="6">
        <v>4</v>
      </c>
      <c r="R6" s="6">
        <v>785.00099999999998</v>
      </c>
      <c r="S6" s="7">
        <v>196.25024999999999</v>
      </c>
      <c r="T6" s="31">
        <v>11</v>
      </c>
      <c r="U6" s="8">
        <v>6</v>
      </c>
      <c r="V6" s="9">
        <v>202.25024999999999</v>
      </c>
    </row>
    <row r="7" spans="1:24">
      <c r="A7" s="1" t="s">
        <v>12</v>
      </c>
      <c r="B7" s="2" t="s">
        <v>89</v>
      </c>
      <c r="C7" s="3">
        <v>45784</v>
      </c>
      <c r="D7" s="4" t="s">
        <v>54</v>
      </c>
      <c r="E7" s="5">
        <v>195</v>
      </c>
      <c r="F7" s="17">
        <v>4</v>
      </c>
      <c r="G7" s="5">
        <v>195</v>
      </c>
      <c r="H7" s="17">
        <v>3</v>
      </c>
      <c r="I7" s="5">
        <v>196</v>
      </c>
      <c r="J7" s="17">
        <v>2</v>
      </c>
      <c r="K7" s="5">
        <v>191</v>
      </c>
      <c r="L7" s="17">
        <v>2</v>
      </c>
      <c r="M7" s="5"/>
      <c r="N7" s="17"/>
      <c r="O7" s="5"/>
      <c r="P7" s="17"/>
      <c r="Q7" s="6">
        <v>4</v>
      </c>
      <c r="R7" s="6">
        <v>777</v>
      </c>
      <c r="S7" s="7">
        <v>194.25</v>
      </c>
      <c r="T7" s="31">
        <v>11</v>
      </c>
      <c r="U7" s="8">
        <v>2</v>
      </c>
      <c r="V7" s="9">
        <v>196.25</v>
      </c>
    </row>
    <row r="8" spans="1:24" ht="15" customHeight="1">
      <c r="A8" s="1" t="s">
        <v>12</v>
      </c>
      <c r="B8" s="2" t="s">
        <v>89</v>
      </c>
      <c r="C8" s="3">
        <v>45801</v>
      </c>
      <c r="D8" s="4" t="s">
        <v>135</v>
      </c>
      <c r="E8" s="5">
        <v>196</v>
      </c>
      <c r="F8" s="17">
        <v>1</v>
      </c>
      <c r="G8" s="5">
        <v>195</v>
      </c>
      <c r="H8" s="17">
        <v>3</v>
      </c>
      <c r="I8" s="5">
        <v>197</v>
      </c>
      <c r="J8" s="17">
        <v>4</v>
      </c>
      <c r="K8" s="5">
        <v>197</v>
      </c>
      <c r="L8" s="17">
        <v>2</v>
      </c>
      <c r="M8" s="5"/>
      <c r="N8" s="17"/>
      <c r="O8" s="5"/>
      <c r="P8" s="17"/>
      <c r="Q8" s="6">
        <v>4</v>
      </c>
      <c r="R8" s="6">
        <v>785</v>
      </c>
      <c r="S8" s="7">
        <v>196.25</v>
      </c>
      <c r="T8" s="31">
        <v>10</v>
      </c>
      <c r="U8" s="8">
        <v>3</v>
      </c>
      <c r="V8" s="9">
        <v>199.25</v>
      </c>
    </row>
    <row r="9" spans="1:24">
      <c r="A9" s="1" t="s">
        <v>12</v>
      </c>
      <c r="B9" s="2" t="s">
        <v>89</v>
      </c>
      <c r="C9" s="3">
        <v>45805</v>
      </c>
      <c r="D9" s="4" t="s">
        <v>91</v>
      </c>
      <c r="E9" s="5">
        <v>196</v>
      </c>
      <c r="F9" s="17">
        <v>4</v>
      </c>
      <c r="G9" s="5">
        <v>198</v>
      </c>
      <c r="H9" s="17">
        <v>4</v>
      </c>
      <c r="I9" s="5">
        <v>194</v>
      </c>
      <c r="J9" s="17">
        <v>2</v>
      </c>
      <c r="K9" s="5">
        <v>199.001</v>
      </c>
      <c r="L9" s="17">
        <v>5</v>
      </c>
      <c r="M9" s="5"/>
      <c r="N9" s="17"/>
      <c r="O9" s="5"/>
      <c r="P9" s="17"/>
      <c r="Q9" s="6">
        <v>4</v>
      </c>
      <c r="R9" s="6">
        <v>787.00099999999998</v>
      </c>
      <c r="S9" s="7">
        <v>196.75024999999999</v>
      </c>
      <c r="T9" s="31">
        <v>15</v>
      </c>
      <c r="U9" s="8">
        <v>6</v>
      </c>
      <c r="V9" s="9">
        <v>202.75024999999999</v>
      </c>
    </row>
    <row r="10" spans="1:24">
      <c r="A10" s="1" t="s">
        <v>12</v>
      </c>
      <c r="B10" s="2" t="s">
        <v>89</v>
      </c>
      <c r="C10" s="3">
        <v>45809</v>
      </c>
      <c r="D10" s="4" t="s">
        <v>91</v>
      </c>
      <c r="E10" s="5">
        <v>195</v>
      </c>
      <c r="F10" s="17">
        <v>3</v>
      </c>
      <c r="G10" s="5">
        <v>190</v>
      </c>
      <c r="H10" s="17">
        <v>1</v>
      </c>
      <c r="I10" s="5">
        <v>196</v>
      </c>
      <c r="J10" s="17">
        <v>3</v>
      </c>
      <c r="K10" s="5">
        <v>198</v>
      </c>
      <c r="L10" s="17">
        <v>4</v>
      </c>
      <c r="M10" s="5"/>
      <c r="N10" s="17"/>
      <c r="O10" s="5"/>
      <c r="P10" s="17"/>
      <c r="Q10" s="6">
        <v>4</v>
      </c>
      <c r="R10" s="6">
        <v>779</v>
      </c>
      <c r="S10" s="7">
        <v>194.75</v>
      </c>
      <c r="T10" s="31">
        <v>11</v>
      </c>
      <c r="U10" s="8">
        <v>5</v>
      </c>
      <c r="V10" s="9">
        <v>199.75</v>
      </c>
    </row>
    <row r="11" spans="1:24">
      <c r="A11" s="1" t="s">
        <v>12</v>
      </c>
      <c r="B11" s="2" t="s">
        <v>89</v>
      </c>
      <c r="C11" s="3">
        <v>45812</v>
      </c>
      <c r="D11" s="4" t="s">
        <v>54</v>
      </c>
      <c r="E11" s="5">
        <v>186</v>
      </c>
      <c r="F11" s="17">
        <v>3</v>
      </c>
      <c r="G11" s="5">
        <v>196</v>
      </c>
      <c r="H11" s="17">
        <v>4</v>
      </c>
      <c r="I11" s="5">
        <v>198</v>
      </c>
      <c r="J11" s="17">
        <v>5</v>
      </c>
      <c r="K11" s="5">
        <v>196</v>
      </c>
      <c r="L11" s="17">
        <v>4</v>
      </c>
      <c r="M11" s="5"/>
      <c r="N11" s="17"/>
      <c r="O11" s="5"/>
      <c r="P11" s="17"/>
      <c r="Q11" s="6">
        <v>4</v>
      </c>
      <c r="R11" s="6">
        <v>776</v>
      </c>
      <c r="S11" s="7">
        <v>194</v>
      </c>
      <c r="T11" s="31">
        <v>16</v>
      </c>
      <c r="U11" s="8">
        <v>3</v>
      </c>
      <c r="V11" s="9">
        <v>197</v>
      </c>
    </row>
    <row r="12" spans="1:24">
      <c r="A12" s="1" t="s">
        <v>12</v>
      </c>
      <c r="B12" s="2" t="s">
        <v>89</v>
      </c>
      <c r="C12" s="3">
        <v>45819</v>
      </c>
      <c r="D12" s="4" t="s">
        <v>54</v>
      </c>
      <c r="E12" s="5">
        <v>196</v>
      </c>
      <c r="F12" s="17">
        <v>3</v>
      </c>
      <c r="G12" s="5">
        <v>195</v>
      </c>
      <c r="H12" s="17">
        <v>2</v>
      </c>
      <c r="I12" s="5">
        <v>198</v>
      </c>
      <c r="J12" s="17">
        <v>2</v>
      </c>
      <c r="K12" s="5">
        <v>195</v>
      </c>
      <c r="L12" s="17">
        <v>3</v>
      </c>
      <c r="M12" s="5"/>
      <c r="N12" s="17"/>
      <c r="O12" s="5"/>
      <c r="P12" s="17"/>
      <c r="Q12" s="6">
        <v>4</v>
      </c>
      <c r="R12" s="6">
        <v>784</v>
      </c>
      <c r="S12" s="7">
        <v>196</v>
      </c>
      <c r="T12" s="31">
        <v>10</v>
      </c>
      <c r="U12" s="8">
        <v>3</v>
      </c>
      <c r="V12" s="9">
        <v>199</v>
      </c>
    </row>
    <row r="13" spans="1:24">
      <c r="A13" s="1" t="s">
        <v>12</v>
      </c>
      <c r="B13" s="2" t="s">
        <v>89</v>
      </c>
      <c r="C13" s="3">
        <v>45833</v>
      </c>
      <c r="D13" s="4" t="s">
        <v>91</v>
      </c>
      <c r="E13" s="5">
        <v>181</v>
      </c>
      <c r="F13" s="17">
        <v>0</v>
      </c>
      <c r="G13" s="5">
        <v>192</v>
      </c>
      <c r="H13" s="17">
        <v>1</v>
      </c>
      <c r="I13" s="5">
        <v>192</v>
      </c>
      <c r="J13" s="17">
        <v>1</v>
      </c>
      <c r="K13" s="5">
        <v>192</v>
      </c>
      <c r="L13" s="17">
        <v>4</v>
      </c>
      <c r="M13" s="5"/>
      <c r="N13" s="17"/>
      <c r="O13" s="5"/>
      <c r="P13" s="17"/>
      <c r="Q13" s="6">
        <v>4</v>
      </c>
      <c r="R13" s="6">
        <v>757</v>
      </c>
      <c r="S13" s="7">
        <v>189.25</v>
      </c>
      <c r="T13" s="31">
        <v>6</v>
      </c>
      <c r="U13" s="8">
        <v>4</v>
      </c>
      <c r="V13" s="9">
        <v>193.25</v>
      </c>
    </row>
    <row r="14" spans="1:24">
      <c r="A14" s="1" t="s">
        <v>12</v>
      </c>
      <c r="B14" s="2" t="s">
        <v>89</v>
      </c>
      <c r="C14" s="3">
        <v>45844</v>
      </c>
      <c r="D14" s="4" t="s">
        <v>91</v>
      </c>
      <c r="E14" s="5">
        <v>195</v>
      </c>
      <c r="F14" s="17">
        <v>0</v>
      </c>
      <c r="G14" s="5">
        <v>185</v>
      </c>
      <c r="H14" s="17">
        <v>1</v>
      </c>
      <c r="I14" s="5">
        <v>194</v>
      </c>
      <c r="J14" s="17">
        <v>0</v>
      </c>
      <c r="K14" s="5">
        <v>194</v>
      </c>
      <c r="L14" s="17">
        <v>1</v>
      </c>
      <c r="M14" s="5">
        <v>194</v>
      </c>
      <c r="N14" s="17">
        <v>2</v>
      </c>
      <c r="O14" s="5">
        <v>190</v>
      </c>
      <c r="P14" s="17">
        <v>3</v>
      </c>
      <c r="Q14" s="6">
        <v>6</v>
      </c>
      <c r="R14" s="6">
        <v>1152</v>
      </c>
      <c r="S14" s="7">
        <v>192</v>
      </c>
      <c r="T14" s="31">
        <v>7</v>
      </c>
      <c r="U14" s="8">
        <v>4</v>
      </c>
      <c r="V14" s="9">
        <v>196</v>
      </c>
    </row>
    <row r="15" spans="1:24">
      <c r="A15" s="1" t="s">
        <v>12</v>
      </c>
      <c r="B15" s="2" t="s">
        <v>89</v>
      </c>
      <c r="C15" s="3">
        <v>45861</v>
      </c>
      <c r="D15" s="4" t="s">
        <v>91</v>
      </c>
      <c r="E15" s="5">
        <v>193</v>
      </c>
      <c r="F15" s="17">
        <v>1</v>
      </c>
      <c r="G15" s="46">
        <v>200</v>
      </c>
      <c r="H15" s="17">
        <v>3</v>
      </c>
      <c r="I15" s="5">
        <v>196</v>
      </c>
      <c r="J15" s="17">
        <v>0</v>
      </c>
      <c r="K15" s="5">
        <v>196</v>
      </c>
      <c r="L15" s="17">
        <v>1</v>
      </c>
      <c r="M15" s="5"/>
      <c r="N15" s="17"/>
      <c r="O15" s="5"/>
      <c r="P15" s="17"/>
      <c r="Q15" s="6">
        <v>4</v>
      </c>
      <c r="R15" s="6">
        <v>785</v>
      </c>
      <c r="S15" s="7">
        <v>196.25</v>
      </c>
      <c r="T15" s="31">
        <v>5</v>
      </c>
      <c r="U15" s="8">
        <v>8</v>
      </c>
      <c r="V15" s="9">
        <v>204.25</v>
      </c>
    </row>
    <row r="16" spans="1:24">
      <c r="A16" s="1" t="s">
        <v>12</v>
      </c>
      <c r="B16" s="2" t="s">
        <v>89</v>
      </c>
      <c r="C16" s="3">
        <v>45868</v>
      </c>
      <c r="D16" s="4" t="s">
        <v>54</v>
      </c>
      <c r="E16" s="5">
        <v>197</v>
      </c>
      <c r="F16" s="17">
        <v>2</v>
      </c>
      <c r="G16" s="5">
        <v>198</v>
      </c>
      <c r="H16" s="17">
        <v>5</v>
      </c>
      <c r="I16" s="5">
        <v>199</v>
      </c>
      <c r="J16" s="17">
        <v>3</v>
      </c>
      <c r="K16" s="5">
        <v>195</v>
      </c>
      <c r="L16" s="17">
        <v>1</v>
      </c>
      <c r="M16" s="5"/>
      <c r="N16" s="17"/>
      <c r="O16" s="5"/>
      <c r="P16" s="17"/>
      <c r="Q16" s="6">
        <v>4</v>
      </c>
      <c r="R16" s="6">
        <v>789</v>
      </c>
      <c r="S16" s="7">
        <v>197.25</v>
      </c>
      <c r="T16" s="31">
        <v>11</v>
      </c>
      <c r="U16" s="8">
        <v>2</v>
      </c>
      <c r="V16" s="9">
        <v>199.25</v>
      </c>
    </row>
    <row r="17" spans="1:22">
      <c r="A17" s="1" t="s">
        <v>12</v>
      </c>
      <c r="B17" s="2" t="s">
        <v>89</v>
      </c>
      <c r="C17" s="3">
        <v>45872</v>
      </c>
      <c r="D17" s="4" t="s">
        <v>91</v>
      </c>
      <c r="E17" s="5">
        <v>192</v>
      </c>
      <c r="F17" s="17">
        <v>0</v>
      </c>
      <c r="G17" s="5">
        <v>188</v>
      </c>
      <c r="H17" s="17">
        <v>3</v>
      </c>
      <c r="I17" s="5">
        <v>195</v>
      </c>
      <c r="J17" s="17">
        <v>5</v>
      </c>
      <c r="K17" s="5">
        <v>196</v>
      </c>
      <c r="L17" s="17">
        <v>3</v>
      </c>
      <c r="M17" s="5"/>
      <c r="N17" s="17"/>
      <c r="O17" s="5"/>
      <c r="P17" s="17"/>
      <c r="Q17" s="6">
        <v>4</v>
      </c>
      <c r="R17" s="6">
        <v>771</v>
      </c>
      <c r="S17" s="7">
        <v>192.75</v>
      </c>
      <c r="T17" s="31">
        <v>11</v>
      </c>
      <c r="U17" s="8">
        <v>5</v>
      </c>
      <c r="V17" s="9">
        <v>197.75</v>
      </c>
    </row>
    <row r="18" spans="1:22">
      <c r="A18" s="1" t="s">
        <v>12</v>
      </c>
      <c r="B18" s="2" t="s">
        <v>89</v>
      </c>
      <c r="C18" s="3">
        <v>45875</v>
      </c>
      <c r="D18" s="4" t="s">
        <v>54</v>
      </c>
      <c r="E18" s="5">
        <v>193</v>
      </c>
      <c r="F18" s="17">
        <v>2</v>
      </c>
      <c r="G18" s="5">
        <v>197</v>
      </c>
      <c r="H18" s="17">
        <v>2</v>
      </c>
      <c r="I18" s="5">
        <v>197</v>
      </c>
      <c r="J18" s="17">
        <v>2</v>
      </c>
      <c r="K18" s="5">
        <v>197</v>
      </c>
      <c r="L18" s="17">
        <v>3</v>
      </c>
      <c r="M18" s="5"/>
      <c r="N18" s="17"/>
      <c r="O18" s="5"/>
      <c r="P18" s="17"/>
      <c r="Q18" s="6">
        <v>4</v>
      </c>
      <c r="R18" s="6">
        <v>784</v>
      </c>
      <c r="S18" s="7">
        <v>196</v>
      </c>
      <c r="T18" s="31">
        <v>9</v>
      </c>
      <c r="U18" s="8">
        <v>2</v>
      </c>
      <c r="V18" s="9">
        <v>198</v>
      </c>
    </row>
    <row r="19" spans="1:22">
      <c r="A19" s="1" t="s">
        <v>12</v>
      </c>
      <c r="B19" s="2" t="s">
        <v>89</v>
      </c>
      <c r="C19" s="3">
        <v>45879</v>
      </c>
      <c r="D19" s="4" t="s">
        <v>54</v>
      </c>
      <c r="E19" s="5">
        <v>196</v>
      </c>
      <c r="F19" s="17">
        <v>3</v>
      </c>
      <c r="G19" s="5">
        <v>195</v>
      </c>
      <c r="H19" s="17">
        <v>2</v>
      </c>
      <c r="I19" s="5">
        <v>195</v>
      </c>
      <c r="J19" s="17">
        <v>3</v>
      </c>
      <c r="K19" s="5">
        <v>195</v>
      </c>
      <c r="L19" s="17">
        <v>2</v>
      </c>
      <c r="M19" s="5">
        <v>193</v>
      </c>
      <c r="N19" s="17">
        <v>2</v>
      </c>
      <c r="O19" s="5">
        <v>197</v>
      </c>
      <c r="P19" s="17">
        <v>5</v>
      </c>
      <c r="Q19" s="6">
        <v>6</v>
      </c>
      <c r="R19" s="6">
        <v>1171</v>
      </c>
      <c r="S19" s="7">
        <v>195.16666666666666</v>
      </c>
      <c r="T19" s="31">
        <v>17</v>
      </c>
      <c r="U19" s="8">
        <v>4</v>
      </c>
      <c r="V19" s="9">
        <v>199.16666666666666</v>
      </c>
    </row>
    <row r="20" spans="1:22">
      <c r="A20" s="1" t="s">
        <v>12</v>
      </c>
      <c r="B20" s="2" t="s">
        <v>89</v>
      </c>
      <c r="C20" s="3">
        <v>45896</v>
      </c>
      <c r="D20" s="4" t="s">
        <v>91</v>
      </c>
      <c r="E20" s="5">
        <v>194</v>
      </c>
      <c r="F20" s="17">
        <v>3</v>
      </c>
      <c r="G20" s="5">
        <v>196</v>
      </c>
      <c r="H20" s="17">
        <v>4</v>
      </c>
      <c r="I20" s="5">
        <v>185</v>
      </c>
      <c r="J20" s="17">
        <v>1</v>
      </c>
      <c r="K20" s="5">
        <v>196</v>
      </c>
      <c r="L20" s="17">
        <v>1</v>
      </c>
      <c r="M20" s="5"/>
      <c r="N20" s="17"/>
      <c r="O20" s="5"/>
      <c r="P20" s="17"/>
      <c r="Q20" s="6">
        <v>4</v>
      </c>
      <c r="R20" s="6">
        <v>771</v>
      </c>
      <c r="S20" s="7">
        <v>192.75</v>
      </c>
      <c r="T20" s="31">
        <v>9</v>
      </c>
      <c r="U20" s="8">
        <v>4</v>
      </c>
      <c r="V20" s="9">
        <v>196.75</v>
      </c>
    </row>
    <row r="21" spans="1:22">
      <c r="A21" s="1" t="s">
        <v>12</v>
      </c>
      <c r="B21" s="2" t="s">
        <v>89</v>
      </c>
      <c r="C21" s="3">
        <v>45899</v>
      </c>
      <c r="D21" s="4" t="s">
        <v>246</v>
      </c>
      <c r="E21" s="5">
        <v>194</v>
      </c>
      <c r="F21" s="17">
        <v>1</v>
      </c>
      <c r="G21" s="5">
        <v>196</v>
      </c>
      <c r="H21" s="17">
        <v>1</v>
      </c>
      <c r="I21" s="5">
        <v>196</v>
      </c>
      <c r="J21" s="17">
        <v>1</v>
      </c>
      <c r="K21" s="5">
        <v>194</v>
      </c>
      <c r="L21" s="17">
        <v>1</v>
      </c>
      <c r="M21" s="5">
        <v>196</v>
      </c>
      <c r="N21" s="17">
        <v>2</v>
      </c>
      <c r="O21" s="5">
        <v>196</v>
      </c>
      <c r="P21" s="17">
        <v>4</v>
      </c>
      <c r="Q21" s="6">
        <v>6</v>
      </c>
      <c r="R21" s="6">
        <v>1172</v>
      </c>
      <c r="S21" s="7">
        <v>195.33333333333334</v>
      </c>
      <c r="T21" s="31">
        <v>10</v>
      </c>
      <c r="U21" s="8">
        <v>4</v>
      </c>
      <c r="V21" s="9">
        <v>199.33333333333334</v>
      </c>
    </row>
    <row r="22" spans="1:22">
      <c r="A22" s="1" t="s">
        <v>12</v>
      </c>
      <c r="B22" s="2" t="s">
        <v>89</v>
      </c>
      <c r="C22" s="3">
        <v>45907</v>
      </c>
      <c r="D22" s="4" t="s">
        <v>54</v>
      </c>
      <c r="E22" s="5">
        <v>195</v>
      </c>
      <c r="F22" s="17">
        <v>1</v>
      </c>
      <c r="G22" s="5">
        <v>195</v>
      </c>
      <c r="H22" s="17">
        <v>2</v>
      </c>
      <c r="I22" s="5">
        <v>194</v>
      </c>
      <c r="J22" s="17">
        <v>1</v>
      </c>
      <c r="K22" s="5">
        <v>194</v>
      </c>
      <c r="L22" s="17">
        <v>1</v>
      </c>
      <c r="M22" s="5">
        <v>191</v>
      </c>
      <c r="N22" s="17">
        <v>1</v>
      </c>
      <c r="O22" s="5">
        <v>196</v>
      </c>
      <c r="P22" s="17">
        <v>1</v>
      </c>
      <c r="Q22" s="6">
        <v>6</v>
      </c>
      <c r="R22" s="6">
        <v>1165</v>
      </c>
      <c r="S22" s="7">
        <v>194.16666666666666</v>
      </c>
      <c r="T22" s="31">
        <v>7</v>
      </c>
      <c r="U22" s="8">
        <v>4</v>
      </c>
      <c r="V22" s="9">
        <v>198.16666666666666</v>
      </c>
    </row>
    <row r="23" spans="1:22">
      <c r="A23" s="57" t="s">
        <v>12</v>
      </c>
      <c r="B23" s="2" t="s">
        <v>89</v>
      </c>
      <c r="C23" s="3">
        <v>45920</v>
      </c>
      <c r="D23" s="55" t="s">
        <v>54</v>
      </c>
      <c r="E23" s="5">
        <v>196</v>
      </c>
      <c r="F23" s="17">
        <v>2</v>
      </c>
      <c r="G23" s="5">
        <v>197</v>
      </c>
      <c r="H23" s="17"/>
      <c r="I23" s="5">
        <v>196</v>
      </c>
      <c r="J23" s="17">
        <v>3</v>
      </c>
      <c r="K23" s="5">
        <v>197</v>
      </c>
      <c r="L23" s="17">
        <v>4</v>
      </c>
      <c r="M23" s="5"/>
      <c r="N23" s="17"/>
      <c r="O23" s="5"/>
      <c r="P23" s="17"/>
      <c r="Q23" s="8">
        <v>4</v>
      </c>
      <c r="R23" s="8">
        <v>786</v>
      </c>
      <c r="S23" s="7">
        <v>196.5</v>
      </c>
      <c r="T23" s="31">
        <v>9</v>
      </c>
      <c r="U23" s="8">
        <v>3</v>
      </c>
      <c r="V23" s="7">
        <v>199.5</v>
      </c>
    </row>
    <row r="24" spans="1:22">
      <c r="A24" s="1" t="s">
        <v>12</v>
      </c>
      <c r="B24" s="2" t="s">
        <v>89</v>
      </c>
      <c r="C24" s="3">
        <v>45924</v>
      </c>
      <c r="D24" s="4" t="s">
        <v>91</v>
      </c>
      <c r="E24" s="5">
        <v>193</v>
      </c>
      <c r="F24" s="17">
        <v>2</v>
      </c>
      <c r="G24" s="5">
        <v>189</v>
      </c>
      <c r="H24" s="17">
        <v>0</v>
      </c>
      <c r="I24" s="5">
        <v>190</v>
      </c>
      <c r="J24" s="17">
        <v>1</v>
      </c>
      <c r="K24" s="5">
        <v>186</v>
      </c>
      <c r="L24" s="17">
        <v>0</v>
      </c>
      <c r="M24" s="5"/>
      <c r="N24" s="17"/>
      <c r="O24" s="5"/>
      <c r="P24" s="17"/>
      <c r="Q24" s="6">
        <v>4</v>
      </c>
      <c r="R24" s="6">
        <v>758</v>
      </c>
      <c r="S24" s="7">
        <v>189.5</v>
      </c>
      <c r="T24" s="31">
        <v>3</v>
      </c>
      <c r="U24" s="8">
        <v>4</v>
      </c>
      <c r="V24" s="9">
        <v>193.5</v>
      </c>
    </row>
    <row r="25" spans="1:22">
      <c r="A25" s="57" t="s">
        <v>12</v>
      </c>
      <c r="B25" s="2" t="s">
        <v>268</v>
      </c>
      <c r="C25" s="3">
        <v>45927</v>
      </c>
      <c r="D25" s="55" t="s">
        <v>135</v>
      </c>
      <c r="E25" s="5">
        <v>196</v>
      </c>
      <c r="F25" s="17">
        <v>1</v>
      </c>
      <c r="G25" s="5">
        <v>196</v>
      </c>
      <c r="H25" s="17">
        <v>4</v>
      </c>
      <c r="I25" s="5">
        <v>193</v>
      </c>
      <c r="J25" s="17">
        <v>0</v>
      </c>
      <c r="K25" s="5">
        <v>199.001</v>
      </c>
      <c r="L25" s="17">
        <v>4</v>
      </c>
      <c r="M25" s="5"/>
      <c r="N25" s="17"/>
      <c r="O25" s="5"/>
      <c r="P25" s="17"/>
      <c r="Q25" s="8">
        <v>4</v>
      </c>
      <c r="R25" s="8">
        <v>784.00099999999998</v>
      </c>
      <c r="S25" s="7">
        <v>196.00024999999999</v>
      </c>
      <c r="T25" s="31">
        <f>SUM(F25+H25+J25+L25)</f>
        <v>9</v>
      </c>
      <c r="U25" s="8">
        <v>6</v>
      </c>
      <c r="V25" s="7">
        <v>192.25</v>
      </c>
    </row>
    <row r="26" spans="1:22">
      <c r="A26" s="57" t="s">
        <v>12</v>
      </c>
      <c r="B26" s="2" t="s">
        <v>89</v>
      </c>
      <c r="C26" s="3">
        <v>45941</v>
      </c>
      <c r="D26" s="55" t="s">
        <v>54</v>
      </c>
      <c r="E26" s="5">
        <v>191</v>
      </c>
      <c r="F26" s="17">
        <v>2</v>
      </c>
      <c r="G26" s="5">
        <v>192</v>
      </c>
      <c r="H26" s="17">
        <v>2</v>
      </c>
      <c r="I26" s="5">
        <v>197</v>
      </c>
      <c r="J26" s="17">
        <v>1</v>
      </c>
      <c r="K26" s="5">
        <v>194</v>
      </c>
      <c r="L26" s="17">
        <v>2</v>
      </c>
      <c r="M26" s="5">
        <v>193</v>
      </c>
      <c r="N26" s="17">
        <v>1</v>
      </c>
      <c r="O26" s="5">
        <v>197</v>
      </c>
      <c r="P26" s="17">
        <v>4</v>
      </c>
      <c r="Q26" s="8">
        <v>6</v>
      </c>
      <c r="R26" s="8">
        <v>1164</v>
      </c>
      <c r="S26" s="7">
        <v>194</v>
      </c>
      <c r="T26" s="31">
        <v>12</v>
      </c>
      <c r="U26" s="8">
        <v>4</v>
      </c>
      <c r="V26" s="7">
        <v>198</v>
      </c>
    </row>
    <row r="27" spans="1:22">
      <c r="A27" s="57" t="s">
        <v>12</v>
      </c>
      <c r="B27" s="2" t="s">
        <v>89</v>
      </c>
      <c r="C27" s="3">
        <v>45952</v>
      </c>
      <c r="D27" s="55" t="s">
        <v>91</v>
      </c>
      <c r="E27" s="5">
        <v>196</v>
      </c>
      <c r="F27" s="17">
        <v>2</v>
      </c>
      <c r="G27" s="5">
        <v>195</v>
      </c>
      <c r="H27" s="17">
        <v>3</v>
      </c>
      <c r="I27" s="5">
        <v>198</v>
      </c>
      <c r="J27" s="17">
        <v>4</v>
      </c>
      <c r="K27" s="5">
        <v>195</v>
      </c>
      <c r="L27" s="17">
        <v>6</v>
      </c>
      <c r="M27" s="5"/>
      <c r="N27" s="17"/>
      <c r="O27" s="5"/>
      <c r="P27" s="17"/>
      <c r="Q27" s="8">
        <v>4</v>
      </c>
      <c r="R27" s="8">
        <v>784</v>
      </c>
      <c r="S27" s="7">
        <v>196</v>
      </c>
      <c r="T27" s="31">
        <v>15</v>
      </c>
      <c r="U27" s="8">
        <v>6</v>
      </c>
      <c r="V27" s="7">
        <v>202</v>
      </c>
    </row>
    <row r="29" spans="1:22">
      <c r="Q29" s="27">
        <f>SUM(Q2:Q28)</f>
        <v>114</v>
      </c>
      <c r="R29" s="27">
        <f>SUM(R2:R28)</f>
        <v>22183.003000000001</v>
      </c>
      <c r="S29" s="28">
        <f>SUM(R29/Q29)</f>
        <v>194.5877456140351</v>
      </c>
      <c r="T29" s="27">
        <f>SUM(T2:T28)</f>
        <v>268</v>
      </c>
      <c r="U29" s="27">
        <f>SUM(U2:U28)</f>
        <v>107</v>
      </c>
      <c r="V29" s="29">
        <f>SUM(S29+U29)</f>
        <v>301.5877456140351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B12:C12" name="Range1_1_1"/>
    <protectedRange algorithmName="SHA-512" hashValue="ON39YdpmFHfN9f47KpiRvqrKx0V9+erV1CNkpWzYhW/Qyc6aT8rEyCrvauWSYGZK2ia3o7vd3akF07acHAFpOA==" saltValue="yVW9XmDwTqEnmpSGai0KYg==" spinCount="100000" sqref="D12" name="Range1_1_13"/>
    <protectedRange algorithmName="SHA-512" hashValue="ON39YdpmFHfN9f47KpiRvqrKx0V9+erV1CNkpWzYhW/Qyc6aT8rEyCrvauWSYGZK2ia3o7vd3akF07acHAFpOA==" saltValue="yVW9XmDwTqEnmpSGai0KYg==" spinCount="100000" sqref="P12" name="Range1_3"/>
    <protectedRange algorithmName="SHA-512" hashValue="ON39YdpmFHfN9f47KpiRvqrKx0V9+erV1CNkpWzYhW/Qyc6aT8rEyCrvauWSYGZK2ia3o7vd3akF07acHAFpOA==" saltValue="yVW9XmDwTqEnmpSGai0KYg==" spinCount="100000" sqref="T12 E12:O12" name="Range1_3_5_1"/>
    <protectedRange algorithmName="SHA-512" hashValue="ON39YdpmFHfN9f47KpiRvqrKx0V9+erV1CNkpWzYhW/Qyc6aT8rEyCrvauWSYGZK2ia3o7vd3akF07acHAFpOA==" saltValue="yVW9XmDwTqEnmpSGai0KYg==" spinCount="100000" sqref="B13:C13" name="Range1_1_2"/>
    <protectedRange algorithmName="SHA-512" hashValue="ON39YdpmFHfN9f47KpiRvqrKx0V9+erV1CNkpWzYhW/Qyc6aT8rEyCrvauWSYGZK2ia3o7vd3akF07acHAFpOA==" saltValue="yVW9XmDwTqEnmpSGai0KYg==" spinCount="100000" sqref="D13" name="Range1_1_5"/>
    <protectedRange algorithmName="SHA-512" hashValue="ON39YdpmFHfN9f47KpiRvqrKx0V9+erV1CNkpWzYhW/Qyc6aT8rEyCrvauWSYGZK2ia3o7vd3akF07acHAFpOA==" saltValue="yVW9XmDwTqEnmpSGai0KYg==" spinCount="100000" sqref="E13:P13 T13" name="Range1_3_5_2"/>
    <protectedRange algorithmName="SHA-512" hashValue="ON39YdpmFHfN9f47KpiRvqrKx0V9+erV1CNkpWzYhW/Qyc6aT8rEyCrvauWSYGZK2ia3o7vd3akF07acHAFpOA==" saltValue="yVW9XmDwTqEnmpSGai0KYg==" spinCount="100000" sqref="B14:C14" name="Range1_8_3"/>
    <protectedRange algorithmName="SHA-512" hashValue="ON39YdpmFHfN9f47KpiRvqrKx0V9+erV1CNkpWzYhW/Qyc6aT8rEyCrvauWSYGZK2ia3o7vd3akF07acHAFpOA==" saltValue="yVW9XmDwTqEnmpSGai0KYg==" spinCount="100000" sqref="D14" name="Range1_1_6_2"/>
    <protectedRange algorithmName="SHA-512" hashValue="ON39YdpmFHfN9f47KpiRvqrKx0V9+erV1CNkpWzYhW/Qyc6aT8rEyCrvauWSYGZK2ia3o7vd3akF07acHAFpOA==" saltValue="yVW9XmDwTqEnmpSGai0KYg==" spinCount="100000" sqref="E14:P14 T14" name="Range1_3_5_5_3"/>
    <protectedRange algorithmName="SHA-512" hashValue="ON39YdpmFHfN9f47KpiRvqrKx0V9+erV1CNkpWzYhW/Qyc6aT8rEyCrvauWSYGZK2ia3o7vd3akF07acHAFpOA==" saltValue="yVW9XmDwTqEnmpSGai0KYg==" spinCount="100000" sqref="B16:C17" name="Range1_2"/>
    <protectedRange algorithmName="SHA-512" hashValue="ON39YdpmFHfN9f47KpiRvqrKx0V9+erV1CNkpWzYhW/Qyc6aT8rEyCrvauWSYGZK2ia3o7vd3akF07acHAFpOA==" saltValue="yVW9XmDwTqEnmpSGai0KYg==" spinCount="100000" sqref="D16:D17" name="Range1_1_3"/>
    <protectedRange algorithmName="SHA-512" hashValue="ON39YdpmFHfN9f47KpiRvqrKx0V9+erV1CNkpWzYhW/Qyc6aT8rEyCrvauWSYGZK2ia3o7vd3akF07acHAFpOA==" saltValue="yVW9XmDwTqEnmpSGai0KYg==" spinCount="100000" sqref="E16:P17 T16:T17" name="Range1_3_5_3"/>
    <protectedRange algorithmName="SHA-512" hashValue="ON39YdpmFHfN9f47KpiRvqrKx0V9+erV1CNkpWzYhW/Qyc6aT8rEyCrvauWSYGZK2ia3o7vd3akF07acHAFpOA==" saltValue="yVW9XmDwTqEnmpSGai0KYg==" spinCount="100000" sqref="B21:C22" name="Range1_3_2"/>
    <protectedRange algorithmName="SHA-512" hashValue="ON39YdpmFHfN9f47KpiRvqrKx0V9+erV1CNkpWzYhW/Qyc6aT8rEyCrvauWSYGZK2ia3o7vd3akF07acHAFpOA==" saltValue="yVW9XmDwTqEnmpSGai0KYg==" spinCount="100000" sqref="D21:D22" name="Range1_1_3_1_2"/>
    <protectedRange algorithmName="SHA-512" hashValue="ON39YdpmFHfN9f47KpiRvqrKx0V9+erV1CNkpWzYhW/Qyc6aT8rEyCrvauWSYGZK2ia3o7vd3akF07acHAFpOA==" saltValue="yVW9XmDwTqEnmpSGai0KYg==" spinCount="100000" sqref="E21:P22 T21:T22" name="Range1_3_5_2_1_1"/>
    <protectedRange algorithmName="SHA-512" hashValue="ON39YdpmFHfN9f47KpiRvqrKx0V9+erV1CNkpWzYhW/Qyc6aT8rEyCrvauWSYGZK2ia3o7vd3akF07acHAFpOA==" saltValue="yVW9XmDwTqEnmpSGai0KYg==" spinCount="100000" sqref="E23:P23 B23:C23" name="Range1_10"/>
    <protectedRange algorithmName="SHA-512" hashValue="ON39YdpmFHfN9f47KpiRvqrKx0V9+erV1CNkpWzYhW/Qyc6aT8rEyCrvauWSYGZK2ia3o7vd3akF07acHAFpOA==" saltValue="yVW9XmDwTqEnmpSGai0KYg==" spinCount="100000" sqref="D23" name="Range1_1_6"/>
    <protectedRange algorithmName="SHA-512" hashValue="ON39YdpmFHfN9f47KpiRvqrKx0V9+erV1CNkpWzYhW/Qyc6aT8rEyCrvauWSYGZK2ia3o7vd3akF07acHAFpOA==" saltValue="yVW9XmDwTqEnmpSGai0KYg==" spinCount="100000" sqref="T23" name="Range1_3_5_5"/>
    <protectedRange algorithmName="SHA-512" hashValue="ON39YdpmFHfN9f47KpiRvqrKx0V9+erV1CNkpWzYhW/Qyc6aT8rEyCrvauWSYGZK2ia3o7vd3akF07acHAFpOA==" saltValue="yVW9XmDwTqEnmpSGai0KYg==" spinCount="100000" sqref="B24:C24 E24:P24" name="Range1_10_1"/>
    <protectedRange algorithmName="SHA-512" hashValue="ON39YdpmFHfN9f47KpiRvqrKx0V9+erV1CNkpWzYhW/Qyc6aT8rEyCrvauWSYGZK2ia3o7vd3akF07acHAFpOA==" saltValue="yVW9XmDwTqEnmpSGai0KYg==" spinCount="100000" sqref="D24" name="Range1_1_14_1"/>
    <protectedRange algorithmName="SHA-512" hashValue="ON39YdpmFHfN9f47KpiRvqrKx0V9+erV1CNkpWzYhW/Qyc6aT8rEyCrvauWSYGZK2ia3o7vd3akF07acHAFpOA==" saltValue="yVW9XmDwTqEnmpSGai0KYg==" spinCount="100000" sqref="T24" name="Range1_3_5_9"/>
    <protectedRange algorithmName="SHA-512" hashValue="ON39YdpmFHfN9f47KpiRvqrKx0V9+erV1CNkpWzYhW/Qyc6aT8rEyCrvauWSYGZK2ia3o7vd3akF07acHAFpOA==" saltValue="yVW9XmDwTqEnmpSGai0KYg==" spinCount="100000" sqref="E25 N25 H25:L25 B25:C25" name="Range1_2_1"/>
    <protectedRange algorithmName="SHA-512" hashValue="ON39YdpmFHfN9f47KpiRvqrKx0V9+erV1CNkpWzYhW/Qyc6aT8rEyCrvauWSYGZK2ia3o7vd3akF07acHAFpOA==" saltValue="yVW9XmDwTqEnmpSGai0KYg==" spinCount="100000" sqref="D25" name="Range1_1_1_1"/>
    <protectedRange algorithmName="SHA-512" hashValue="ON39YdpmFHfN9f47KpiRvqrKx0V9+erV1CNkpWzYhW/Qyc6aT8rEyCrvauWSYGZK2ia3o7vd3akF07acHAFpOA==" saltValue="yVW9XmDwTqEnmpSGai0KYg==" spinCount="100000" sqref="G25 O25 M25" name="Range1_33_1_2_1"/>
    <protectedRange algorithmName="SHA-512" hashValue="ON39YdpmFHfN9f47KpiRvqrKx0V9+erV1CNkpWzYhW/Qyc6aT8rEyCrvauWSYGZK2ia3o7vd3akF07acHAFpOA==" saltValue="yVW9XmDwTqEnmpSGai0KYg==" spinCount="100000" sqref="T25" name="Range1_3_5_1_1"/>
    <protectedRange algorithmName="SHA-512" hashValue="ON39YdpmFHfN9f47KpiRvqrKx0V9+erV1CNkpWzYhW/Qyc6aT8rEyCrvauWSYGZK2ia3o7vd3akF07acHAFpOA==" saltValue="yVW9XmDwTqEnmpSGai0KYg==" spinCount="100000" sqref="B26:C26" name="Range1_12_4"/>
    <protectedRange algorithmName="SHA-512" hashValue="ON39YdpmFHfN9f47KpiRvqrKx0V9+erV1CNkpWzYhW/Qyc6aT8rEyCrvauWSYGZK2ia3o7vd3akF07acHAFpOA==" saltValue="yVW9XmDwTqEnmpSGai0KYg==" spinCount="100000" sqref="D26" name="Range1_1_3_5"/>
    <protectedRange algorithmName="SHA-512" hashValue="ON39YdpmFHfN9f47KpiRvqrKx0V9+erV1CNkpWzYhW/Qyc6aT8rEyCrvauWSYGZK2ia3o7vd3akF07acHAFpOA==" saltValue="yVW9XmDwTqEnmpSGai0KYg==" spinCount="100000" sqref="T26 E26:P26" name="Range1_3_5_1_2"/>
    <protectedRange algorithmName="SHA-512" hashValue="ON39YdpmFHfN9f47KpiRvqrKx0V9+erV1CNkpWzYhW/Qyc6aT8rEyCrvauWSYGZK2ia3o7vd3akF07acHAFpOA==" saltValue="yVW9XmDwTqEnmpSGai0KYg==" spinCount="100000" sqref="B27:C27" name="Range1_15_1"/>
    <protectedRange algorithmName="SHA-512" hashValue="ON39YdpmFHfN9f47KpiRvqrKx0V9+erV1CNkpWzYhW/Qyc6aT8rEyCrvauWSYGZK2ia3o7vd3akF07acHAFpOA==" saltValue="yVW9XmDwTqEnmpSGai0KYg==" spinCount="100000" sqref="D27" name="Range1_1_9_1"/>
    <protectedRange algorithmName="SHA-512" hashValue="ON39YdpmFHfN9f47KpiRvqrKx0V9+erV1CNkpWzYhW/Qyc6aT8rEyCrvauWSYGZK2ia3o7vd3akF07acHAFpOA==" saltValue="yVW9XmDwTqEnmpSGai0KYg==" spinCount="100000" sqref="T27" name="Range1_3_5_10_4"/>
  </protectedRanges>
  <conditionalFormatting sqref="E21:E22">
    <cfRule type="top10" dxfId="195" priority="42" rank="1"/>
  </conditionalFormatting>
  <conditionalFormatting sqref="E21:P22">
    <cfRule type="cellIs" dxfId="194" priority="40" operator="greaterThanOrEqual">
      <formula>200</formula>
    </cfRule>
  </conditionalFormatting>
  <conditionalFormatting sqref="G21:G22">
    <cfRule type="top10" dxfId="193" priority="41" rank="1"/>
  </conditionalFormatting>
  <conditionalFormatting sqref="I21:I22">
    <cfRule type="top10" dxfId="192" priority="39" rank="1"/>
  </conditionalFormatting>
  <conditionalFormatting sqref="K21:K22">
    <cfRule type="top10" dxfId="191" priority="38" rank="1"/>
  </conditionalFormatting>
  <conditionalFormatting sqref="M21:M22">
    <cfRule type="top10" dxfId="190" priority="37" rank="1"/>
  </conditionalFormatting>
  <conditionalFormatting sqref="O21:O22">
    <cfRule type="top10" dxfId="189" priority="36" rank="1"/>
  </conditionalFormatting>
  <conditionalFormatting sqref="E23">
    <cfRule type="top10" dxfId="188" priority="35" rank="1"/>
  </conditionalFormatting>
  <conditionalFormatting sqref="G23">
    <cfRule type="top10" dxfId="187" priority="34" rank="1"/>
  </conditionalFormatting>
  <conditionalFormatting sqref="I23">
    <cfRule type="top10" dxfId="186" priority="33" rank="1"/>
  </conditionalFormatting>
  <conditionalFormatting sqref="K23">
    <cfRule type="top10" dxfId="185" priority="32" rank="1"/>
  </conditionalFormatting>
  <conditionalFormatting sqref="M23">
    <cfRule type="top10" dxfId="184" priority="31" rank="1"/>
  </conditionalFormatting>
  <conditionalFormatting sqref="O23">
    <cfRule type="top10" dxfId="183" priority="30" rank="1"/>
  </conditionalFormatting>
  <conditionalFormatting sqref="E23:P23">
    <cfRule type="cellIs" dxfId="182" priority="29" operator="greaterThanOrEqual">
      <formula>200</formula>
    </cfRule>
  </conditionalFormatting>
  <conditionalFormatting sqref="E24">
    <cfRule type="top10" dxfId="181" priority="28" rank="1"/>
  </conditionalFormatting>
  <conditionalFormatting sqref="G24">
    <cfRule type="top10" dxfId="180" priority="27" rank="1"/>
  </conditionalFormatting>
  <conditionalFormatting sqref="I24">
    <cfRule type="top10" dxfId="179" priority="26" rank="1"/>
  </conditionalFormatting>
  <conditionalFormatting sqref="K24">
    <cfRule type="top10" dxfId="178" priority="25" rank="1"/>
  </conditionalFormatting>
  <conditionalFormatting sqref="M24">
    <cfRule type="top10" dxfId="177" priority="24" rank="1"/>
  </conditionalFormatting>
  <conditionalFormatting sqref="O24">
    <cfRule type="top10" dxfId="176" priority="23" rank="1"/>
  </conditionalFormatting>
  <conditionalFormatting sqref="E24:P24">
    <cfRule type="cellIs" dxfId="175" priority="22" operator="greaterThanOrEqual">
      <formula>200</formula>
    </cfRule>
  </conditionalFormatting>
  <conditionalFormatting sqref="E25">
    <cfRule type="top10" dxfId="174" priority="21" rank="1"/>
  </conditionalFormatting>
  <conditionalFormatting sqref="G25">
    <cfRule type="top10" dxfId="173" priority="20" rank="1"/>
  </conditionalFormatting>
  <conditionalFormatting sqref="I25">
    <cfRule type="top10" dxfId="172" priority="19" rank="1"/>
  </conditionalFormatting>
  <conditionalFormatting sqref="K25">
    <cfRule type="top10" dxfId="171" priority="18" rank="1"/>
  </conditionalFormatting>
  <conditionalFormatting sqref="M25">
    <cfRule type="top10" dxfId="170" priority="17" rank="1"/>
  </conditionalFormatting>
  <conditionalFormatting sqref="O25">
    <cfRule type="top10" dxfId="169" priority="16" rank="1"/>
  </conditionalFormatting>
  <conditionalFormatting sqref="E25:P25">
    <cfRule type="cellIs" dxfId="168" priority="15" operator="greaterThanOrEqual">
      <formula>200</formula>
    </cfRule>
  </conditionalFormatting>
  <conditionalFormatting sqref="E26">
    <cfRule type="top10" dxfId="167" priority="14" rank="1"/>
  </conditionalFormatting>
  <conditionalFormatting sqref="G26">
    <cfRule type="top10" dxfId="166" priority="13" rank="1"/>
  </conditionalFormatting>
  <conditionalFormatting sqref="E26:P26">
    <cfRule type="cellIs" dxfId="165" priority="12" operator="greaterThanOrEqual">
      <formula>200</formula>
    </cfRule>
  </conditionalFormatting>
  <conditionalFormatting sqref="I26">
    <cfRule type="top10" dxfId="164" priority="11" rank="1"/>
  </conditionalFormatting>
  <conditionalFormatting sqref="K26">
    <cfRule type="top10" dxfId="163" priority="10" rank="1"/>
  </conditionalFormatting>
  <conditionalFormatting sqref="M26">
    <cfRule type="top10" dxfId="162" priority="9" rank="1"/>
  </conditionalFormatting>
  <conditionalFormatting sqref="O26">
    <cfRule type="top10" dxfId="161" priority="8" rank="1"/>
  </conditionalFormatting>
  <conditionalFormatting sqref="E27">
    <cfRule type="top10" dxfId="160" priority="7" rank="1"/>
  </conditionalFormatting>
  <conditionalFormatting sqref="G27">
    <cfRule type="top10" dxfId="159" priority="6" rank="1"/>
  </conditionalFormatting>
  <conditionalFormatting sqref="I27">
    <cfRule type="top10" dxfId="158" priority="5" rank="1"/>
  </conditionalFormatting>
  <conditionalFormatting sqref="K27">
    <cfRule type="top10" dxfId="157" priority="4" rank="1"/>
  </conditionalFormatting>
  <conditionalFormatting sqref="M27">
    <cfRule type="top10" dxfId="156" priority="3" rank="1"/>
  </conditionalFormatting>
  <conditionalFormatting sqref="O27">
    <cfRule type="top10" dxfId="155" priority="2" rank="1"/>
  </conditionalFormatting>
  <conditionalFormatting sqref="E27:P27">
    <cfRule type="cellIs" dxfId="154" priority="1" operator="greaterThanOrEqual">
      <formula>200</formula>
    </cfRule>
  </conditionalFormatting>
  <hyperlinks>
    <hyperlink ref="X1" location="'OLH 2025'!A1" display="Return to Rankings" xr:uid="{538675B4-3B98-433E-8EDB-78190B64BB2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D27 B27</xm:sqref>
        </x14:dataValidation>
      </x14:dataValidations>
    </ext>
  </extLst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9863-3F9D-46D5-892A-5C15358C682D}">
  <dimension ref="A1:X14"/>
  <sheetViews>
    <sheetView workbookViewId="0">
      <selection activeCell="B11" sqref="A11:V1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107</v>
      </c>
      <c r="C2" s="3">
        <v>45755</v>
      </c>
      <c r="D2" s="4" t="s">
        <v>67</v>
      </c>
      <c r="E2" s="5">
        <v>185</v>
      </c>
      <c r="F2" s="17">
        <v>3</v>
      </c>
      <c r="G2" s="5">
        <v>190</v>
      </c>
      <c r="H2" s="17">
        <v>1</v>
      </c>
      <c r="I2" s="5">
        <v>190</v>
      </c>
      <c r="J2" s="17">
        <v>2</v>
      </c>
      <c r="K2" s="5">
        <v>189</v>
      </c>
      <c r="L2" s="17">
        <v>1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7</v>
      </c>
      <c r="U2" s="8">
        <v>3</v>
      </c>
      <c r="V2" s="9">
        <v>191.5</v>
      </c>
    </row>
    <row r="3" spans="1:24">
      <c r="A3" s="44" t="s">
        <v>12</v>
      </c>
      <c r="B3" s="2" t="s">
        <v>107</v>
      </c>
      <c r="C3" s="3">
        <v>45795</v>
      </c>
      <c r="D3" s="4" t="s">
        <v>67</v>
      </c>
      <c r="E3" s="5">
        <v>189</v>
      </c>
      <c r="F3" s="17">
        <v>1</v>
      </c>
      <c r="G3" s="5">
        <v>189</v>
      </c>
      <c r="H3" s="17">
        <v>0</v>
      </c>
      <c r="I3" s="5">
        <v>193</v>
      </c>
      <c r="J3" s="17">
        <v>1</v>
      </c>
      <c r="K3" s="5">
        <v>190</v>
      </c>
      <c r="L3" s="17">
        <v>1</v>
      </c>
      <c r="M3" s="5">
        <v>190</v>
      </c>
      <c r="N3" s="17">
        <v>2</v>
      </c>
      <c r="O3" s="5"/>
      <c r="P3" s="17"/>
      <c r="Q3" s="6">
        <v>5</v>
      </c>
      <c r="R3" s="6">
        <v>951</v>
      </c>
      <c r="S3" s="7">
        <v>190.2</v>
      </c>
      <c r="T3" s="31">
        <v>5</v>
      </c>
      <c r="U3" s="8">
        <v>2</v>
      </c>
      <c r="V3" s="9">
        <v>192.2</v>
      </c>
    </row>
    <row r="4" spans="1:24">
      <c r="A4" s="1" t="s">
        <v>12</v>
      </c>
      <c r="B4" s="2" t="s">
        <v>107</v>
      </c>
      <c r="C4" s="3">
        <v>45804</v>
      </c>
      <c r="D4" s="4" t="s">
        <v>67</v>
      </c>
      <c r="E4" s="5">
        <v>197</v>
      </c>
      <c r="F4" s="17">
        <v>2</v>
      </c>
      <c r="G4" s="5">
        <v>193</v>
      </c>
      <c r="H4" s="17">
        <v>3</v>
      </c>
      <c r="I4" s="5">
        <v>194</v>
      </c>
      <c r="J4" s="17">
        <v>3</v>
      </c>
      <c r="K4" s="5">
        <v>196</v>
      </c>
      <c r="L4" s="17">
        <v>3</v>
      </c>
      <c r="M4" s="5"/>
      <c r="N4" s="17"/>
      <c r="O4" s="5"/>
      <c r="P4" s="17"/>
      <c r="Q4" s="6">
        <v>4</v>
      </c>
      <c r="R4" s="6">
        <v>780</v>
      </c>
      <c r="S4" s="7">
        <v>195</v>
      </c>
      <c r="T4" s="31">
        <v>11</v>
      </c>
      <c r="U4" s="8">
        <v>5</v>
      </c>
      <c r="V4" s="9">
        <v>200</v>
      </c>
    </row>
    <row r="5" spans="1:24">
      <c r="A5" s="1" t="s">
        <v>12</v>
      </c>
      <c r="B5" s="2" t="s">
        <v>107</v>
      </c>
      <c r="C5" s="3">
        <v>45818</v>
      </c>
      <c r="D5" s="4" t="s">
        <v>67</v>
      </c>
      <c r="E5" s="5">
        <v>196</v>
      </c>
      <c r="F5" s="17">
        <v>3</v>
      </c>
      <c r="G5" s="5">
        <v>191</v>
      </c>
      <c r="H5" s="17">
        <v>1</v>
      </c>
      <c r="I5" s="5">
        <v>193</v>
      </c>
      <c r="J5" s="17">
        <v>1</v>
      </c>
      <c r="K5" s="5"/>
      <c r="L5" s="17"/>
      <c r="M5" s="5"/>
      <c r="N5" s="17"/>
      <c r="O5" s="5"/>
      <c r="P5" s="17"/>
      <c r="Q5" s="6">
        <v>3</v>
      </c>
      <c r="R5" s="6">
        <v>580</v>
      </c>
      <c r="S5" s="7">
        <v>193.33333333333334</v>
      </c>
      <c r="T5" s="31">
        <v>5</v>
      </c>
      <c r="U5" s="8">
        <v>5</v>
      </c>
      <c r="V5" s="9">
        <v>198.33333333333334</v>
      </c>
    </row>
    <row r="6" spans="1:24">
      <c r="A6" s="1" t="s">
        <v>12</v>
      </c>
      <c r="B6" s="2" t="s">
        <v>107</v>
      </c>
      <c r="C6" s="3">
        <v>45830</v>
      </c>
      <c r="D6" s="4" t="s">
        <v>67</v>
      </c>
      <c r="E6" s="5">
        <v>194</v>
      </c>
      <c r="F6" s="17">
        <v>1</v>
      </c>
      <c r="G6" s="5">
        <v>193</v>
      </c>
      <c r="H6" s="17">
        <v>2</v>
      </c>
      <c r="I6" s="5">
        <v>195</v>
      </c>
      <c r="J6" s="17">
        <v>1</v>
      </c>
      <c r="K6" s="5">
        <v>198</v>
      </c>
      <c r="L6" s="17">
        <v>3</v>
      </c>
      <c r="M6" s="5">
        <v>193</v>
      </c>
      <c r="N6" s="17">
        <v>2</v>
      </c>
      <c r="O6" s="5"/>
      <c r="P6" s="17"/>
      <c r="Q6" s="6">
        <v>5</v>
      </c>
      <c r="R6" s="6">
        <v>973</v>
      </c>
      <c r="S6" s="7">
        <v>194.6</v>
      </c>
      <c r="T6" s="31">
        <v>9</v>
      </c>
      <c r="U6" s="8">
        <v>5</v>
      </c>
      <c r="V6" s="9">
        <v>199.6</v>
      </c>
    </row>
    <row r="7" spans="1:24">
      <c r="A7" s="1" t="s">
        <v>12</v>
      </c>
      <c r="B7" s="2" t="s">
        <v>107</v>
      </c>
      <c r="C7" s="3">
        <v>45857</v>
      </c>
      <c r="D7" s="4" t="s">
        <v>67</v>
      </c>
      <c r="E7" s="5">
        <v>195</v>
      </c>
      <c r="F7" s="17">
        <v>7</v>
      </c>
      <c r="G7" s="5">
        <v>196</v>
      </c>
      <c r="H7" s="17">
        <v>4</v>
      </c>
      <c r="I7" s="5">
        <v>196</v>
      </c>
      <c r="J7" s="17">
        <v>1</v>
      </c>
      <c r="K7" s="5">
        <v>195</v>
      </c>
      <c r="L7" s="17">
        <v>1</v>
      </c>
      <c r="M7" s="5">
        <v>197</v>
      </c>
      <c r="N7" s="17">
        <v>2</v>
      </c>
      <c r="O7" s="5">
        <v>194</v>
      </c>
      <c r="P7" s="17">
        <v>0</v>
      </c>
      <c r="Q7" s="6">
        <v>6</v>
      </c>
      <c r="R7" s="6">
        <v>1173</v>
      </c>
      <c r="S7" s="7">
        <v>195.5</v>
      </c>
      <c r="T7" s="31">
        <v>15</v>
      </c>
      <c r="U7" s="8">
        <v>8</v>
      </c>
      <c r="V7" s="9">
        <v>203.5</v>
      </c>
    </row>
    <row r="8" spans="1:24">
      <c r="A8" s="1" t="s">
        <v>12</v>
      </c>
      <c r="B8" s="2" t="s">
        <v>107</v>
      </c>
      <c r="C8" s="3">
        <v>45858</v>
      </c>
      <c r="D8" s="4" t="s">
        <v>67</v>
      </c>
      <c r="E8" s="5">
        <v>194</v>
      </c>
      <c r="F8" s="17">
        <v>1</v>
      </c>
      <c r="G8" s="5">
        <v>193</v>
      </c>
      <c r="H8" s="17">
        <v>0</v>
      </c>
      <c r="I8" s="5">
        <v>188</v>
      </c>
      <c r="J8" s="17">
        <v>1</v>
      </c>
      <c r="K8" s="5">
        <v>195</v>
      </c>
      <c r="L8" s="17">
        <v>1</v>
      </c>
      <c r="M8" s="5">
        <v>194</v>
      </c>
      <c r="N8" s="17">
        <v>1</v>
      </c>
      <c r="O8" s="5"/>
      <c r="P8" s="17"/>
      <c r="Q8" s="6">
        <v>5</v>
      </c>
      <c r="R8" s="6">
        <v>964</v>
      </c>
      <c r="S8" s="7">
        <v>192.8</v>
      </c>
      <c r="T8" s="31">
        <v>4</v>
      </c>
      <c r="U8" s="8">
        <v>3</v>
      </c>
      <c r="V8" s="9">
        <v>195.8</v>
      </c>
    </row>
    <row r="9" spans="1:24">
      <c r="A9" s="1" t="s">
        <v>12</v>
      </c>
      <c r="B9" s="2" t="s">
        <v>107</v>
      </c>
      <c r="C9" s="3">
        <v>45885</v>
      </c>
      <c r="D9" s="4" t="s">
        <v>67</v>
      </c>
      <c r="E9" s="5">
        <v>197</v>
      </c>
      <c r="F9" s="17">
        <v>1</v>
      </c>
      <c r="G9" s="5">
        <v>198</v>
      </c>
      <c r="H9" s="17">
        <v>5</v>
      </c>
      <c r="I9" s="5">
        <v>195</v>
      </c>
      <c r="J9" s="17">
        <v>4</v>
      </c>
      <c r="K9" s="5">
        <v>194</v>
      </c>
      <c r="L9" s="17">
        <v>5</v>
      </c>
      <c r="M9" s="5">
        <v>196</v>
      </c>
      <c r="N9" s="17">
        <v>5</v>
      </c>
      <c r="O9" s="5">
        <v>190</v>
      </c>
      <c r="P9" s="17">
        <v>1</v>
      </c>
      <c r="Q9" s="6">
        <v>6</v>
      </c>
      <c r="R9" s="6">
        <v>1170</v>
      </c>
      <c r="S9" s="7">
        <v>195</v>
      </c>
      <c r="T9" s="31">
        <v>21</v>
      </c>
      <c r="U9" s="8">
        <v>10</v>
      </c>
      <c r="V9" s="9">
        <v>205</v>
      </c>
    </row>
    <row r="10" spans="1:24">
      <c r="A10" s="1" t="s">
        <v>12</v>
      </c>
      <c r="B10" s="2" t="s">
        <v>107</v>
      </c>
      <c r="C10" s="3">
        <v>45886</v>
      </c>
      <c r="D10" s="4" t="s">
        <v>67</v>
      </c>
      <c r="E10" s="5">
        <v>198</v>
      </c>
      <c r="F10" s="17">
        <v>5</v>
      </c>
      <c r="G10" s="5">
        <v>198</v>
      </c>
      <c r="H10" s="17">
        <v>6</v>
      </c>
      <c r="I10" s="5">
        <v>192</v>
      </c>
      <c r="J10" s="17">
        <v>2</v>
      </c>
      <c r="K10" s="5">
        <v>198</v>
      </c>
      <c r="L10" s="17">
        <v>2</v>
      </c>
      <c r="M10" s="5">
        <v>194</v>
      </c>
      <c r="N10" s="17">
        <v>2</v>
      </c>
      <c r="O10" s="5"/>
      <c r="P10" s="17"/>
      <c r="Q10" s="6">
        <v>5</v>
      </c>
      <c r="R10" s="6">
        <v>980</v>
      </c>
      <c r="S10" s="7">
        <v>196</v>
      </c>
      <c r="T10" s="31">
        <v>17</v>
      </c>
      <c r="U10" s="8">
        <v>8</v>
      </c>
      <c r="V10" s="9">
        <v>204</v>
      </c>
    </row>
    <row r="11" spans="1:24">
      <c r="A11" s="1" t="s">
        <v>12</v>
      </c>
      <c r="B11" s="2" t="s">
        <v>107</v>
      </c>
      <c r="C11" s="3">
        <v>45899</v>
      </c>
      <c r="D11" s="4" t="s">
        <v>246</v>
      </c>
      <c r="E11" s="5">
        <v>191</v>
      </c>
      <c r="F11" s="17">
        <v>0</v>
      </c>
      <c r="G11" s="5">
        <v>195</v>
      </c>
      <c r="H11" s="17">
        <v>4</v>
      </c>
      <c r="I11" s="5">
        <v>194</v>
      </c>
      <c r="J11" s="17">
        <v>1</v>
      </c>
      <c r="K11" s="5">
        <v>196</v>
      </c>
      <c r="L11" s="17">
        <v>3</v>
      </c>
      <c r="M11" s="5">
        <v>194</v>
      </c>
      <c r="N11" s="17">
        <v>3</v>
      </c>
      <c r="O11" s="5">
        <v>198</v>
      </c>
      <c r="P11" s="17">
        <v>3</v>
      </c>
      <c r="Q11" s="6">
        <v>6</v>
      </c>
      <c r="R11" s="6">
        <v>1168</v>
      </c>
      <c r="S11" s="7">
        <v>194.66666666666666</v>
      </c>
      <c r="T11" s="31">
        <v>14</v>
      </c>
      <c r="U11" s="8">
        <v>4</v>
      </c>
      <c r="V11" s="9">
        <v>198.66666666666666</v>
      </c>
    </row>
    <row r="12" spans="1:24">
      <c r="A12" s="1" t="s">
        <v>12</v>
      </c>
      <c r="B12" s="2" t="s">
        <v>107</v>
      </c>
      <c r="C12" s="3">
        <v>45906</v>
      </c>
      <c r="D12" s="4" t="s">
        <v>66</v>
      </c>
      <c r="E12" s="5">
        <v>191</v>
      </c>
      <c r="F12" s="17">
        <v>1</v>
      </c>
      <c r="G12" s="5">
        <v>196.001</v>
      </c>
      <c r="H12" s="17">
        <v>3</v>
      </c>
      <c r="I12" s="5">
        <v>199</v>
      </c>
      <c r="J12" s="17">
        <v>5</v>
      </c>
      <c r="K12" s="5">
        <v>194</v>
      </c>
      <c r="L12" s="17">
        <v>0</v>
      </c>
      <c r="M12" s="5">
        <v>195</v>
      </c>
      <c r="N12" s="17">
        <v>3</v>
      </c>
      <c r="O12" s="5">
        <v>197</v>
      </c>
      <c r="P12" s="17">
        <v>3</v>
      </c>
      <c r="Q12" s="6">
        <v>6</v>
      </c>
      <c r="R12" s="6">
        <v>1172.001</v>
      </c>
      <c r="S12" s="7">
        <v>195.33349999999999</v>
      </c>
      <c r="T12" s="31">
        <v>15</v>
      </c>
      <c r="U12" s="8">
        <v>18</v>
      </c>
      <c r="V12" s="9">
        <v>213.33349999999999</v>
      </c>
    </row>
    <row r="14" spans="1:24">
      <c r="Q14" s="27">
        <f>SUM(Q2:Q13)</f>
        <v>55</v>
      </c>
      <c r="R14" s="27">
        <f>SUM(R2:R13)</f>
        <v>10665.001</v>
      </c>
      <c r="S14" s="28">
        <f>SUM(R14/Q14)</f>
        <v>193.90910909090908</v>
      </c>
      <c r="T14" s="27">
        <f>SUM(T2:T13)</f>
        <v>123</v>
      </c>
      <c r="U14" s="27">
        <f>SUM(U2:U13)</f>
        <v>71</v>
      </c>
      <c r="V14" s="29">
        <f>SUM(S14+U14)</f>
        <v>264.90910909090906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"/>
    <protectedRange algorithmName="SHA-512" hashValue="ON39YdpmFHfN9f47KpiRvqrKx0V9+erV1CNkpWzYhW/Qyc6aT8rEyCrvauWSYGZK2ia3o7vd3akF07acHAFpOA==" saltValue="yVW9XmDwTqEnmpSGai0KYg==" spinCount="100000" sqref="D5" name="Range1_1_13"/>
    <protectedRange algorithmName="SHA-512" hashValue="ON39YdpmFHfN9f47KpiRvqrKx0V9+erV1CNkpWzYhW/Qyc6aT8rEyCrvauWSYGZK2ia3o7vd3akF07acHAFpOA==" saltValue="yVW9XmDwTqEnmpSGai0KYg==" spinCount="100000" sqref="P5" name="Range1_3"/>
    <protectedRange algorithmName="SHA-512" hashValue="ON39YdpmFHfN9f47KpiRvqrKx0V9+erV1CNkpWzYhW/Qyc6aT8rEyCrvauWSYGZK2ia3o7vd3akF07acHAFpOA==" saltValue="yVW9XmDwTqEnmpSGai0KYg==" spinCount="100000" sqref="T5 E5:O5" name="Range1_3_5_1"/>
    <protectedRange algorithmName="SHA-512" hashValue="ON39YdpmFHfN9f47KpiRvqrKx0V9+erV1CNkpWzYhW/Qyc6aT8rEyCrvauWSYGZK2ia3o7vd3akF07acHAFpOA==" saltValue="yVW9XmDwTqEnmpSGai0KYg==" spinCount="100000" sqref="B7:C8" name="Range1_29"/>
    <protectedRange algorithmName="SHA-512" hashValue="ON39YdpmFHfN9f47KpiRvqrKx0V9+erV1CNkpWzYhW/Qyc6aT8rEyCrvauWSYGZK2ia3o7vd3akF07acHAFpOA==" saltValue="yVW9XmDwTqEnmpSGai0KYg==" spinCount="100000" sqref="D7:D8" name="Range1_1_20"/>
    <protectedRange algorithmName="SHA-512" hashValue="ON39YdpmFHfN9f47KpiRvqrKx0V9+erV1CNkpWzYhW/Qyc6aT8rEyCrvauWSYGZK2ia3o7vd3akF07acHAFpOA==" saltValue="yVW9XmDwTqEnmpSGai0KYg==" spinCount="100000" sqref="T7:T8 E7:P8" name="Range1_3_5_22"/>
    <protectedRange algorithmName="SHA-512" hashValue="ON39YdpmFHfN9f47KpiRvqrKx0V9+erV1CNkpWzYhW/Qyc6aT8rEyCrvauWSYGZK2ia3o7vd3akF07acHAFpOA==" saltValue="yVW9XmDwTqEnmpSGai0KYg==" spinCount="100000" sqref="B11:C11" name="Range1_4_1_1"/>
    <protectedRange algorithmName="SHA-512" hashValue="ON39YdpmFHfN9f47KpiRvqrKx0V9+erV1CNkpWzYhW/Qyc6aT8rEyCrvauWSYGZK2ia3o7vd3akF07acHAFpOA==" saltValue="yVW9XmDwTqEnmpSGai0KYg==" spinCount="100000" sqref="D11" name="Range1_1_4_1_2"/>
    <protectedRange algorithmName="SHA-512" hashValue="ON39YdpmFHfN9f47KpiRvqrKx0V9+erV1CNkpWzYhW/Qyc6aT8rEyCrvauWSYGZK2ia3o7vd3akF07acHAFpOA==" saltValue="yVW9XmDwTqEnmpSGai0KYg==" spinCount="100000" sqref="T11" name="Range1_3_5_3_1_2"/>
    <protectedRange algorithmName="SHA-512" hashValue="ON39YdpmFHfN9f47KpiRvqrKx0V9+erV1CNkpWzYhW/Qyc6aT8rEyCrvauWSYGZK2ia3o7vd3akF07acHAFpOA==" saltValue="yVW9XmDwTqEnmpSGai0KYg==" spinCount="100000" sqref="B12:C12 E12:P12" name="Range1_9_1"/>
    <protectedRange algorithmName="SHA-512" hashValue="ON39YdpmFHfN9f47KpiRvqrKx0V9+erV1CNkpWzYhW/Qyc6aT8rEyCrvauWSYGZK2ia3o7vd3akF07acHAFpOA==" saltValue="yVW9XmDwTqEnmpSGai0KYg==" spinCount="100000" sqref="D12" name="Range1_1_5_1"/>
    <protectedRange algorithmName="SHA-512" hashValue="ON39YdpmFHfN9f47KpiRvqrKx0V9+erV1CNkpWzYhW/Qyc6aT8rEyCrvauWSYGZK2ia3o7vd3akF07acHAFpOA==" saltValue="yVW9XmDwTqEnmpSGai0KYg==" spinCount="100000" sqref="T12" name="Range1_3_5_4_1_2"/>
  </protectedRanges>
  <conditionalFormatting sqref="E11">
    <cfRule type="top10" dxfId="153" priority="13" rank="1"/>
  </conditionalFormatting>
  <conditionalFormatting sqref="E12">
    <cfRule type="top10" dxfId="152" priority="7" rank="1"/>
  </conditionalFormatting>
  <conditionalFormatting sqref="E11:P12">
    <cfRule type="cellIs" dxfId="151" priority="1" operator="greaterThanOrEqual">
      <formula>200</formula>
    </cfRule>
  </conditionalFormatting>
  <conditionalFormatting sqref="G11">
    <cfRule type="top10" dxfId="150" priority="12" rank="1"/>
  </conditionalFormatting>
  <conditionalFormatting sqref="G12">
    <cfRule type="top10" dxfId="149" priority="6" rank="1"/>
  </conditionalFormatting>
  <conditionalFormatting sqref="I11">
    <cfRule type="top10" dxfId="148" priority="11" rank="1"/>
  </conditionalFormatting>
  <conditionalFormatting sqref="I12">
    <cfRule type="top10" dxfId="147" priority="5" rank="1"/>
  </conditionalFormatting>
  <conditionalFormatting sqref="K11">
    <cfRule type="top10" dxfId="146" priority="10" rank="1"/>
  </conditionalFormatting>
  <conditionalFormatting sqref="K12">
    <cfRule type="top10" dxfId="145" priority="4" rank="1"/>
  </conditionalFormatting>
  <conditionalFormatting sqref="M11">
    <cfRule type="top10" dxfId="144" priority="9" rank="1"/>
  </conditionalFormatting>
  <conditionalFormatting sqref="M12">
    <cfRule type="top10" dxfId="143" priority="3" rank="1"/>
  </conditionalFormatting>
  <conditionalFormatting sqref="O11">
    <cfRule type="top10" dxfId="142" priority="8" rank="1"/>
  </conditionalFormatting>
  <conditionalFormatting sqref="O12">
    <cfRule type="top10" dxfId="141" priority="2" rank="1"/>
  </conditionalFormatting>
  <hyperlinks>
    <hyperlink ref="X1" location="'OLH 2025'!A1" display="Return to Rankings" xr:uid="{B96A3791-2F3D-41EE-BA1E-861D4AAC0E37}"/>
  </hyperlinks>
  <pageMargins left="0.7" right="0.7" top="0.75" bottom="0.75" header="0.3" footer="0.3"/>
  <pageSetup orientation="portrait" horizontalDpi="300" verticalDpi="300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7D88-3BAC-4EB5-B7EE-B117F06C42F3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171</v>
      </c>
      <c r="C2" s="3">
        <v>45794</v>
      </c>
      <c r="D2" s="37" t="s">
        <v>160</v>
      </c>
      <c r="E2" s="38">
        <v>190</v>
      </c>
      <c r="F2" s="39">
        <v>2</v>
      </c>
      <c r="G2" s="38">
        <v>186</v>
      </c>
      <c r="H2" s="39">
        <v>0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376</v>
      </c>
      <c r="S2" s="41">
        <v>188</v>
      </c>
      <c r="T2" s="18">
        <v>2</v>
      </c>
      <c r="U2" s="42">
        <v>2</v>
      </c>
      <c r="V2" s="43">
        <v>190</v>
      </c>
    </row>
    <row r="3" spans="1:24">
      <c r="A3" s="1" t="s">
        <v>12</v>
      </c>
      <c r="B3" s="2" t="s">
        <v>222</v>
      </c>
      <c r="C3" s="3">
        <v>45871</v>
      </c>
      <c r="D3" s="3" t="s">
        <v>220</v>
      </c>
      <c r="E3" s="5">
        <v>194</v>
      </c>
      <c r="F3" s="17">
        <v>0</v>
      </c>
      <c r="G3" s="5">
        <v>196</v>
      </c>
      <c r="H3" s="17">
        <v>3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390</v>
      </c>
      <c r="S3" s="7">
        <v>195</v>
      </c>
      <c r="T3" s="31">
        <v>3</v>
      </c>
      <c r="U3" s="8">
        <v>2</v>
      </c>
      <c r="V3" s="9">
        <v>197</v>
      </c>
    </row>
    <row r="5" spans="1:24">
      <c r="Q5" s="27">
        <f>SUM(Q2:Q4)</f>
        <v>4</v>
      </c>
      <c r="R5" s="27">
        <f>SUM(R2:R4)</f>
        <v>766</v>
      </c>
      <c r="S5" s="28">
        <f>SUM(R5/Q5)</f>
        <v>191.5</v>
      </c>
      <c r="T5" s="27">
        <f>SUM(T2:T4)</f>
        <v>5</v>
      </c>
      <c r="U5" s="27">
        <f>SUM(U2:U4)</f>
        <v>4</v>
      </c>
      <c r="V5" s="29">
        <f>SUM(S5+U5)</f>
        <v>195.5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OLH 2025'!A1" display="Return to Rankings" xr:uid="{D338B1E8-595C-4455-B8F1-329DA292C90E}"/>
  </hyperlinks>
  <pageMargins left="0.7" right="0.7" top="0.75" bottom="0.75" header="0.3" footer="0.3"/>
  <pageSetup orientation="portrait" horizontalDpi="300" verticalDpi="300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A9B5-2CE9-4B49-934E-D5B6CE6C1871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192</v>
      </c>
      <c r="C2" s="3">
        <v>45811</v>
      </c>
      <c r="D2" s="4" t="s">
        <v>187</v>
      </c>
      <c r="E2" s="5">
        <v>192</v>
      </c>
      <c r="F2" s="17">
        <v>1</v>
      </c>
      <c r="G2" s="5">
        <v>192</v>
      </c>
      <c r="H2" s="17">
        <v>1</v>
      </c>
      <c r="I2" s="5">
        <v>197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581</v>
      </c>
      <c r="S2" s="7">
        <v>193.66666666666666</v>
      </c>
      <c r="T2" s="31">
        <v>3</v>
      </c>
      <c r="U2" s="8">
        <v>2</v>
      </c>
      <c r="V2" s="9">
        <v>195.66666666666666</v>
      </c>
    </row>
    <row r="3" spans="1:24">
      <c r="A3" s="1" t="s">
        <v>12</v>
      </c>
      <c r="B3" s="2" t="s">
        <v>192</v>
      </c>
      <c r="C3" s="3">
        <v>45839</v>
      </c>
      <c r="D3" s="4" t="s">
        <v>187</v>
      </c>
      <c r="E3" s="5">
        <v>186</v>
      </c>
      <c r="F3" s="17">
        <v>2</v>
      </c>
      <c r="G3" s="5">
        <v>194</v>
      </c>
      <c r="H3" s="17">
        <v>4</v>
      </c>
      <c r="I3" s="5">
        <v>195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575</v>
      </c>
      <c r="S3" s="7">
        <v>191.66666666666666</v>
      </c>
      <c r="T3" s="31">
        <v>10</v>
      </c>
      <c r="U3" s="8">
        <v>3</v>
      </c>
      <c r="V3" s="9">
        <v>194.66666666666666</v>
      </c>
    </row>
    <row r="4" spans="1:24">
      <c r="A4" s="1" t="s">
        <v>12</v>
      </c>
      <c r="B4" s="2" t="s">
        <v>192</v>
      </c>
      <c r="C4" s="3">
        <v>45843</v>
      </c>
      <c r="D4" s="4" t="s">
        <v>187</v>
      </c>
      <c r="E4" s="5">
        <v>196</v>
      </c>
      <c r="F4" s="17">
        <v>4</v>
      </c>
      <c r="G4" s="5">
        <v>198</v>
      </c>
      <c r="H4" s="17">
        <v>4</v>
      </c>
      <c r="I4" s="5">
        <v>198</v>
      </c>
      <c r="J4" s="17">
        <v>4</v>
      </c>
      <c r="K4" s="5">
        <v>195</v>
      </c>
      <c r="L4" s="17">
        <v>2</v>
      </c>
      <c r="M4" s="5">
        <v>197</v>
      </c>
      <c r="N4" s="17">
        <v>4</v>
      </c>
      <c r="O4" s="5"/>
      <c r="P4" s="17"/>
      <c r="Q4" s="6">
        <v>5</v>
      </c>
      <c r="R4" s="6">
        <v>984</v>
      </c>
      <c r="S4" s="7">
        <v>196.8</v>
      </c>
      <c r="T4" s="31">
        <v>18</v>
      </c>
      <c r="U4" s="8">
        <v>2</v>
      </c>
      <c r="V4" s="9">
        <v>198.8</v>
      </c>
    </row>
    <row r="5" spans="1:24">
      <c r="A5" s="1" t="s">
        <v>12</v>
      </c>
      <c r="B5" s="2" t="s">
        <v>192</v>
      </c>
      <c r="C5" s="3">
        <v>45857</v>
      </c>
      <c r="D5" s="4" t="s">
        <v>187</v>
      </c>
      <c r="E5" s="5">
        <v>196</v>
      </c>
      <c r="F5" s="17">
        <v>1</v>
      </c>
      <c r="G5" s="5">
        <v>194</v>
      </c>
      <c r="H5" s="17">
        <v>2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390</v>
      </c>
      <c r="S5" s="7">
        <v>195</v>
      </c>
      <c r="T5" s="31">
        <v>3</v>
      </c>
      <c r="U5" s="8">
        <v>2</v>
      </c>
      <c r="V5" s="9">
        <v>197</v>
      </c>
    </row>
    <row r="6" spans="1:24">
      <c r="A6" s="1" t="s">
        <v>12</v>
      </c>
      <c r="B6" s="2" t="s">
        <v>192</v>
      </c>
      <c r="C6" s="3">
        <v>45885</v>
      </c>
      <c r="D6" s="4" t="s">
        <v>187</v>
      </c>
      <c r="E6" s="5">
        <v>196</v>
      </c>
      <c r="F6" s="17">
        <v>3</v>
      </c>
      <c r="G6" s="5">
        <v>194</v>
      </c>
      <c r="H6" s="17">
        <v>7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390</v>
      </c>
      <c r="S6" s="7">
        <v>195</v>
      </c>
      <c r="T6" s="31">
        <v>10</v>
      </c>
      <c r="U6" s="8">
        <v>2</v>
      </c>
      <c r="V6" s="9">
        <v>197</v>
      </c>
    </row>
    <row r="7" spans="1:24">
      <c r="A7" s="1" t="s">
        <v>12</v>
      </c>
      <c r="B7" s="2" t="s">
        <v>192</v>
      </c>
      <c r="C7" s="3">
        <v>45906</v>
      </c>
      <c r="D7" s="4" t="s">
        <v>246</v>
      </c>
      <c r="E7" s="5">
        <v>197</v>
      </c>
      <c r="F7" s="17">
        <v>2</v>
      </c>
      <c r="G7" s="5">
        <v>198</v>
      </c>
      <c r="H7" s="17">
        <v>5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395</v>
      </c>
      <c r="S7" s="7">
        <v>197.5</v>
      </c>
      <c r="T7" s="31">
        <v>7</v>
      </c>
      <c r="U7" s="8">
        <v>2</v>
      </c>
      <c r="V7" s="9">
        <v>199.5</v>
      </c>
    </row>
    <row r="9" spans="1:24">
      <c r="Q9" s="27">
        <f>SUM(Q2:Q8)</f>
        <v>17</v>
      </c>
      <c r="R9" s="27">
        <f>SUM(R2:R8)</f>
        <v>3315</v>
      </c>
      <c r="S9" s="28">
        <f>SUM(R9/Q9)</f>
        <v>195</v>
      </c>
      <c r="T9" s="27">
        <f>SUM(T2:T8)</f>
        <v>51</v>
      </c>
      <c r="U9" s="27">
        <f>SUM(U2:U8)</f>
        <v>13</v>
      </c>
      <c r="V9" s="29">
        <f>SUM(S9+U9)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2"/>
    <protectedRange algorithmName="SHA-512" hashValue="ON39YdpmFHfN9f47KpiRvqrKx0V9+erV1CNkpWzYhW/Qyc6aT8rEyCrvauWSYGZK2ia3o7vd3akF07acHAFpOA==" saltValue="yVW9XmDwTqEnmpSGai0KYg==" spinCount="100000" sqref="D2" name="Range1_1_5_2"/>
    <protectedRange algorithmName="SHA-512" hashValue="ON39YdpmFHfN9f47KpiRvqrKx0V9+erV1CNkpWzYhW/Qyc6aT8rEyCrvauWSYGZK2ia3o7vd3akF07acHAFpOA==" saltValue="yVW9XmDwTqEnmpSGai0KYg==" spinCount="100000" sqref="P2" name="Range1_3_1_1"/>
    <protectedRange algorithmName="SHA-512" hashValue="ON39YdpmFHfN9f47KpiRvqrKx0V9+erV1CNkpWzYhW/Qyc6aT8rEyCrvauWSYGZK2ia3o7vd3akF07acHAFpOA==" saltValue="yVW9XmDwTqEnmpSGai0KYg==" spinCount="100000" sqref="T2 E2:O2" name="Range1_3_5_5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7:C7" name="Range1_12_2"/>
    <protectedRange algorithmName="SHA-512" hashValue="ON39YdpmFHfN9f47KpiRvqrKx0V9+erV1CNkpWzYhW/Qyc6aT8rEyCrvauWSYGZK2ia3o7vd3akF07acHAFpOA==" saltValue="yVW9XmDwTqEnmpSGai0KYg==" spinCount="100000" sqref="D7" name="Range1_1_3_3_1"/>
    <protectedRange algorithmName="SHA-512" hashValue="ON39YdpmFHfN9f47KpiRvqrKx0V9+erV1CNkpWzYhW/Qyc6aT8rEyCrvauWSYGZK2ia3o7vd3akF07acHAFpOA==" saltValue="yVW9XmDwTqEnmpSGai0KYg==" spinCount="100000" sqref="E7:P7 T7" name="Range1_3_5_3_3"/>
  </protectedRanges>
  <conditionalFormatting sqref="E7">
    <cfRule type="top10" dxfId="140" priority="7" rank="1"/>
  </conditionalFormatting>
  <conditionalFormatting sqref="E7:P7">
    <cfRule type="cellIs" dxfId="139" priority="5" operator="greaterThanOrEqual">
      <formula>200</formula>
    </cfRule>
  </conditionalFormatting>
  <conditionalFormatting sqref="G7">
    <cfRule type="top10" dxfId="138" priority="6" rank="1"/>
  </conditionalFormatting>
  <conditionalFormatting sqref="I7">
    <cfRule type="top10" dxfId="137" priority="4" rank="1"/>
  </conditionalFormatting>
  <conditionalFormatting sqref="K7">
    <cfRule type="top10" dxfId="136" priority="3" rank="1"/>
  </conditionalFormatting>
  <conditionalFormatting sqref="M7">
    <cfRule type="top10" dxfId="135" priority="2" rank="1"/>
  </conditionalFormatting>
  <conditionalFormatting sqref="O7">
    <cfRule type="top10" dxfId="134" priority="1" rank="1"/>
  </conditionalFormatting>
  <hyperlinks>
    <hyperlink ref="X1" location="'OLH 2025'!A1" display="Return to Rankings" xr:uid="{37A4F10F-F5A6-46F1-B038-5651F36D3CEA}"/>
  </hyperlinks>
  <pageMargins left="0.7" right="0.7" top="0.75" bottom="0.75" header="0.3" footer="0.3"/>
  <pageSetup orientation="portrait" horizontalDpi="300" verticalDpi="300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5C169-407F-4D99-BB4B-42FCEB909D53}">
  <dimension ref="A1:X7"/>
  <sheetViews>
    <sheetView workbookViewId="0">
      <selection activeCell="Q8" sqref="Q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200</v>
      </c>
      <c r="C2" s="3">
        <v>45829</v>
      </c>
      <c r="D2" s="4" t="s">
        <v>73</v>
      </c>
      <c r="E2" s="5">
        <v>182</v>
      </c>
      <c r="F2" s="17">
        <v>1</v>
      </c>
      <c r="G2" s="5">
        <v>175</v>
      </c>
      <c r="H2" s="17">
        <v>1</v>
      </c>
      <c r="I2" s="5">
        <v>179</v>
      </c>
      <c r="J2" s="17">
        <v>1</v>
      </c>
      <c r="K2" s="5">
        <v>182</v>
      </c>
      <c r="L2" s="17">
        <v>1</v>
      </c>
      <c r="M2" s="5"/>
      <c r="N2" s="17"/>
      <c r="O2" s="5"/>
      <c r="P2" s="17"/>
      <c r="Q2" s="6">
        <v>4</v>
      </c>
      <c r="R2" s="6">
        <v>718</v>
      </c>
      <c r="S2" s="7">
        <v>179.5</v>
      </c>
      <c r="T2" s="31">
        <v>4</v>
      </c>
      <c r="U2" s="8">
        <v>2</v>
      </c>
      <c r="V2" s="9">
        <v>181.5</v>
      </c>
    </row>
    <row r="3" spans="1:24">
      <c r="A3" s="1" t="s">
        <v>12</v>
      </c>
      <c r="B3" s="2" t="s">
        <v>200</v>
      </c>
      <c r="C3" s="3">
        <v>45857</v>
      </c>
      <c r="D3" s="4" t="s">
        <v>73</v>
      </c>
      <c r="E3" s="5">
        <v>151</v>
      </c>
      <c r="F3" s="17">
        <v>0</v>
      </c>
      <c r="G3" s="5">
        <v>169</v>
      </c>
      <c r="H3" s="17">
        <v>0</v>
      </c>
      <c r="I3" s="5">
        <v>176</v>
      </c>
      <c r="J3" s="17">
        <v>0</v>
      </c>
      <c r="K3" s="5">
        <v>171</v>
      </c>
      <c r="L3" s="17">
        <v>0</v>
      </c>
      <c r="M3" s="5">
        <v>172</v>
      </c>
      <c r="N3" s="17">
        <v>0</v>
      </c>
      <c r="O3" s="5">
        <v>162</v>
      </c>
      <c r="P3" s="17">
        <v>0</v>
      </c>
      <c r="Q3" s="6">
        <v>6</v>
      </c>
      <c r="R3" s="6">
        <v>1001</v>
      </c>
      <c r="S3" s="7">
        <v>166.83333333333334</v>
      </c>
      <c r="T3" s="31">
        <v>0</v>
      </c>
      <c r="U3" s="8">
        <v>4</v>
      </c>
      <c r="V3" s="9">
        <v>170.83333333333334</v>
      </c>
    </row>
    <row r="4" spans="1:24">
      <c r="A4" s="1" t="s">
        <v>12</v>
      </c>
      <c r="B4" s="2" t="s">
        <v>228</v>
      </c>
      <c r="C4" s="3">
        <v>45878</v>
      </c>
      <c r="D4" s="4" t="s">
        <v>73</v>
      </c>
      <c r="E4" s="5">
        <v>176</v>
      </c>
      <c r="F4" s="17">
        <v>0</v>
      </c>
      <c r="G4" s="5">
        <v>180</v>
      </c>
      <c r="H4" s="17">
        <v>2</v>
      </c>
      <c r="I4" s="5">
        <v>176</v>
      </c>
      <c r="J4" s="17">
        <v>2</v>
      </c>
      <c r="K4" s="5">
        <v>181</v>
      </c>
      <c r="L4" s="17">
        <v>1</v>
      </c>
      <c r="M4" s="5"/>
      <c r="N4" s="17"/>
      <c r="O4" s="5"/>
      <c r="P4" s="17"/>
      <c r="Q4" s="6">
        <v>4</v>
      </c>
      <c r="R4" s="6">
        <v>713</v>
      </c>
      <c r="S4" s="7">
        <v>178.25</v>
      </c>
      <c r="T4" s="31">
        <v>5</v>
      </c>
      <c r="U4" s="8">
        <v>2</v>
      </c>
      <c r="V4" s="9">
        <v>180.25</v>
      </c>
    </row>
    <row r="5" spans="1:24">
      <c r="A5" s="1" t="s">
        <v>12</v>
      </c>
      <c r="B5" s="2" t="s">
        <v>200</v>
      </c>
      <c r="C5" s="3">
        <v>45885</v>
      </c>
      <c r="D5" s="4" t="s">
        <v>73</v>
      </c>
      <c r="E5" s="5">
        <v>180</v>
      </c>
      <c r="F5" s="17">
        <v>1</v>
      </c>
      <c r="G5" s="5">
        <v>175</v>
      </c>
      <c r="H5" s="17">
        <v>0</v>
      </c>
      <c r="I5" s="5">
        <v>167</v>
      </c>
      <c r="J5" s="17">
        <v>0</v>
      </c>
      <c r="K5" s="5">
        <v>177</v>
      </c>
      <c r="L5" s="17">
        <v>4</v>
      </c>
      <c r="M5" s="5"/>
      <c r="N5" s="17"/>
      <c r="O5" s="5"/>
      <c r="P5" s="17"/>
      <c r="Q5" s="6">
        <v>4</v>
      </c>
      <c r="R5" s="6">
        <v>699</v>
      </c>
      <c r="S5" s="7">
        <v>174.75</v>
      </c>
      <c r="T5" s="31">
        <v>5</v>
      </c>
      <c r="U5" s="8">
        <v>2</v>
      </c>
      <c r="V5" s="9">
        <v>176.75</v>
      </c>
    </row>
    <row r="7" spans="1:24">
      <c r="Q7" s="27">
        <f>SUM(Q2:Q6)</f>
        <v>18</v>
      </c>
      <c r="R7" s="27">
        <f>SUM(R2:R6)</f>
        <v>3131</v>
      </c>
      <c r="S7" s="28">
        <f>SUM(R7/Q7)</f>
        <v>173.94444444444446</v>
      </c>
      <c r="T7" s="27">
        <f>SUM(T2:T6)</f>
        <v>14</v>
      </c>
      <c r="U7" s="27">
        <f>SUM(U2:U6)</f>
        <v>10</v>
      </c>
      <c r="V7" s="29">
        <f>SUM(S7+U7)</f>
        <v>183.94444444444446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9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T3 E3:P3" name="Range1_3_5_22"/>
  </protectedRanges>
  <hyperlinks>
    <hyperlink ref="X1" location="'OLH 2025'!A1" display="Return to Rankings" xr:uid="{A97727E7-EC2D-448E-875D-FC8697437DFE}"/>
  </hyperlinks>
  <pageMargins left="0.7" right="0.7" top="0.75" bottom="0.75" header="0.3" footer="0.3"/>
  <pageSetup orientation="portrait" horizontalDpi="300" verticalDpi="300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51DFB-71EB-4C96-8EF9-2F5841B94960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120</v>
      </c>
      <c r="C2" s="3">
        <v>45766</v>
      </c>
      <c r="D2" s="4" t="s">
        <v>123</v>
      </c>
      <c r="E2" s="5">
        <v>193.001</v>
      </c>
      <c r="F2" s="17">
        <v>3</v>
      </c>
      <c r="G2" s="5">
        <v>196.001</v>
      </c>
      <c r="H2" s="17">
        <v>8</v>
      </c>
      <c r="I2" s="5">
        <v>199.001</v>
      </c>
      <c r="J2" s="17">
        <v>2</v>
      </c>
      <c r="K2" s="5">
        <v>194.001</v>
      </c>
      <c r="L2" s="17">
        <v>6</v>
      </c>
      <c r="M2" s="5"/>
      <c r="N2" s="17"/>
      <c r="O2" s="5"/>
      <c r="P2" s="17"/>
      <c r="Q2" s="6">
        <v>4</v>
      </c>
      <c r="R2" s="6">
        <v>782.00400000000002</v>
      </c>
      <c r="S2" s="7">
        <v>195.501</v>
      </c>
      <c r="T2" s="31">
        <v>19</v>
      </c>
      <c r="U2" s="8">
        <v>7</v>
      </c>
      <c r="V2" s="9">
        <v>202.501</v>
      </c>
    </row>
    <row r="3" spans="1:24">
      <c r="A3" s="44" t="s">
        <v>12</v>
      </c>
      <c r="B3" s="2" t="s">
        <v>120</v>
      </c>
      <c r="C3" s="3">
        <v>45794</v>
      </c>
      <c r="D3" s="4" t="s">
        <v>123</v>
      </c>
      <c r="E3" s="5">
        <v>196</v>
      </c>
      <c r="F3" s="17">
        <v>1</v>
      </c>
      <c r="G3" s="5">
        <v>194</v>
      </c>
      <c r="H3" s="17">
        <v>0</v>
      </c>
      <c r="I3" s="5">
        <v>193</v>
      </c>
      <c r="J3" s="17">
        <v>3</v>
      </c>
      <c r="K3" s="5">
        <v>194</v>
      </c>
      <c r="L3" s="17">
        <v>3</v>
      </c>
      <c r="M3" s="5"/>
      <c r="N3" s="17"/>
      <c r="O3" s="5"/>
      <c r="P3" s="17"/>
      <c r="Q3" s="6">
        <v>4</v>
      </c>
      <c r="R3" s="6">
        <v>777</v>
      </c>
      <c r="S3" s="7">
        <v>194.25</v>
      </c>
      <c r="T3" s="31">
        <v>7</v>
      </c>
      <c r="U3" s="8">
        <v>3</v>
      </c>
      <c r="V3" s="9">
        <v>197.25</v>
      </c>
    </row>
    <row r="4" spans="1:24">
      <c r="A4" s="1" t="s">
        <v>12</v>
      </c>
      <c r="B4" s="2" t="s">
        <v>120</v>
      </c>
      <c r="C4" s="3">
        <v>45829</v>
      </c>
      <c r="D4" s="4" t="s">
        <v>123</v>
      </c>
      <c r="E4" s="5">
        <v>195</v>
      </c>
      <c r="F4" s="17">
        <v>3</v>
      </c>
      <c r="G4" s="5">
        <v>195</v>
      </c>
      <c r="H4" s="17">
        <v>4</v>
      </c>
      <c r="I4" s="5">
        <v>191</v>
      </c>
      <c r="J4" s="17">
        <v>5</v>
      </c>
      <c r="K4" s="5">
        <v>199</v>
      </c>
      <c r="L4" s="17">
        <v>1</v>
      </c>
      <c r="M4" s="5">
        <v>199</v>
      </c>
      <c r="N4" s="17">
        <v>4</v>
      </c>
      <c r="O4" s="5">
        <v>197.001</v>
      </c>
      <c r="P4" s="17">
        <v>4</v>
      </c>
      <c r="Q4" s="6">
        <v>6</v>
      </c>
      <c r="R4" s="6">
        <v>1176.001</v>
      </c>
      <c r="S4" s="7">
        <v>196.00016666666667</v>
      </c>
      <c r="T4" s="31">
        <v>21</v>
      </c>
      <c r="U4" s="8">
        <v>12</v>
      </c>
      <c r="V4" s="9">
        <v>208.00016666666667</v>
      </c>
    </row>
    <row r="5" spans="1:24">
      <c r="A5" s="1" t="s">
        <v>12</v>
      </c>
      <c r="B5" s="2" t="s">
        <v>120</v>
      </c>
      <c r="C5" s="3">
        <v>45857</v>
      </c>
      <c r="D5" s="4" t="s">
        <v>123</v>
      </c>
      <c r="E5" s="5">
        <v>195</v>
      </c>
      <c r="F5" s="17">
        <v>2</v>
      </c>
      <c r="G5" s="5">
        <v>197</v>
      </c>
      <c r="H5" s="17">
        <v>1</v>
      </c>
      <c r="I5" s="5">
        <v>191</v>
      </c>
      <c r="J5" s="17">
        <v>1</v>
      </c>
      <c r="K5" s="5">
        <v>195</v>
      </c>
      <c r="L5" s="17">
        <v>5</v>
      </c>
      <c r="M5" s="5"/>
      <c r="N5" s="17"/>
      <c r="O5" s="5"/>
      <c r="P5" s="17"/>
      <c r="Q5" s="6">
        <v>4</v>
      </c>
      <c r="R5" s="6">
        <v>778</v>
      </c>
      <c r="S5" s="7">
        <v>194.5</v>
      </c>
      <c r="T5" s="31">
        <v>9</v>
      </c>
      <c r="U5" s="8">
        <v>2</v>
      </c>
      <c r="V5" s="9">
        <v>196.5</v>
      </c>
    </row>
    <row r="6" spans="1:24">
      <c r="A6" s="1" t="s">
        <v>12</v>
      </c>
      <c r="B6" s="2" t="s">
        <v>120</v>
      </c>
      <c r="C6" s="3">
        <v>45871</v>
      </c>
      <c r="D6" s="4" t="s">
        <v>123</v>
      </c>
      <c r="E6" s="5">
        <v>191</v>
      </c>
      <c r="F6" s="17">
        <v>5</v>
      </c>
      <c r="G6" s="5">
        <v>198.001</v>
      </c>
      <c r="H6" s="17">
        <v>2</v>
      </c>
      <c r="I6" s="46">
        <v>200</v>
      </c>
      <c r="J6" s="17">
        <v>7</v>
      </c>
      <c r="K6" s="5">
        <v>198.001</v>
      </c>
      <c r="L6" s="17">
        <v>4</v>
      </c>
      <c r="M6" s="5"/>
      <c r="N6" s="17"/>
      <c r="O6" s="5"/>
      <c r="P6" s="17"/>
      <c r="Q6" s="6">
        <v>4</v>
      </c>
      <c r="R6" s="6">
        <v>787.00199999999995</v>
      </c>
      <c r="S6" s="7">
        <v>196.75049999999999</v>
      </c>
      <c r="T6" s="31">
        <v>18</v>
      </c>
      <c r="U6" s="8">
        <v>4</v>
      </c>
      <c r="V6" s="9">
        <v>200.75049999999999</v>
      </c>
    </row>
    <row r="7" spans="1:24">
      <c r="A7" s="1" t="s">
        <v>12</v>
      </c>
      <c r="B7" s="2" t="s">
        <v>120</v>
      </c>
      <c r="C7" s="3">
        <v>45885</v>
      </c>
      <c r="D7" s="4" t="s">
        <v>123</v>
      </c>
      <c r="E7" s="5">
        <v>196</v>
      </c>
      <c r="F7" s="17">
        <v>4</v>
      </c>
      <c r="G7" s="5">
        <v>192</v>
      </c>
      <c r="H7" s="17">
        <v>2</v>
      </c>
      <c r="I7" s="5">
        <v>197</v>
      </c>
      <c r="J7" s="17">
        <v>2</v>
      </c>
      <c r="K7" s="5">
        <v>197</v>
      </c>
      <c r="L7" s="17">
        <v>1</v>
      </c>
      <c r="M7" s="5"/>
      <c r="N7" s="17"/>
      <c r="O7" s="5"/>
      <c r="P7" s="17"/>
      <c r="Q7" s="6">
        <v>4</v>
      </c>
      <c r="R7" s="6">
        <v>782</v>
      </c>
      <c r="S7" s="7">
        <v>195.5</v>
      </c>
      <c r="T7" s="31">
        <v>9</v>
      </c>
      <c r="U7" s="8">
        <v>2</v>
      </c>
      <c r="V7" s="9">
        <v>197.5</v>
      </c>
    </row>
    <row r="8" spans="1:24">
      <c r="A8" s="1" t="s">
        <v>12</v>
      </c>
      <c r="B8" s="2" t="s">
        <v>120</v>
      </c>
      <c r="C8" s="3">
        <v>45906</v>
      </c>
      <c r="D8" s="4" t="s">
        <v>123</v>
      </c>
      <c r="E8" s="5">
        <v>199</v>
      </c>
      <c r="F8" s="17">
        <v>3</v>
      </c>
      <c r="G8" s="5">
        <v>196</v>
      </c>
      <c r="H8" s="17">
        <v>4</v>
      </c>
      <c r="I8" s="5">
        <v>199</v>
      </c>
      <c r="J8" s="17">
        <v>5</v>
      </c>
      <c r="K8" s="5">
        <v>199</v>
      </c>
      <c r="L8" s="17">
        <v>8</v>
      </c>
      <c r="M8" s="5"/>
      <c r="N8" s="17"/>
      <c r="O8" s="5"/>
      <c r="P8" s="17"/>
      <c r="Q8" s="6">
        <v>4</v>
      </c>
      <c r="R8" s="6">
        <v>793</v>
      </c>
      <c r="S8" s="7">
        <v>198.25</v>
      </c>
      <c r="T8" s="31">
        <v>20</v>
      </c>
      <c r="U8" s="8">
        <v>3</v>
      </c>
      <c r="V8" s="9">
        <v>201.25</v>
      </c>
    </row>
    <row r="9" spans="1:24">
      <c r="A9" s="57" t="s">
        <v>12</v>
      </c>
      <c r="B9" s="2" t="s">
        <v>120</v>
      </c>
      <c r="C9" s="3">
        <v>45920</v>
      </c>
      <c r="D9" s="55" t="s">
        <v>123</v>
      </c>
      <c r="E9" s="5">
        <v>198.001</v>
      </c>
      <c r="F9" s="17">
        <v>6</v>
      </c>
      <c r="G9" s="5">
        <v>198.001</v>
      </c>
      <c r="H9" s="17">
        <v>5</v>
      </c>
      <c r="I9" s="5">
        <v>196.001</v>
      </c>
      <c r="J9" s="17">
        <v>7</v>
      </c>
      <c r="K9" s="5">
        <v>198</v>
      </c>
      <c r="L9" s="17">
        <v>3</v>
      </c>
      <c r="M9" s="5"/>
      <c r="N9" s="17"/>
      <c r="O9" s="5"/>
      <c r="P9" s="17"/>
      <c r="Q9" s="8">
        <v>4</v>
      </c>
      <c r="R9" s="8">
        <v>790.00300000000004</v>
      </c>
      <c r="S9" s="7">
        <v>197.50075000000001</v>
      </c>
      <c r="T9" s="31">
        <v>21</v>
      </c>
      <c r="U9" s="8">
        <v>3</v>
      </c>
      <c r="V9" s="7">
        <v>200.50075000000001</v>
      </c>
    </row>
    <row r="10" spans="1:24">
      <c r="A10" s="57" t="s">
        <v>12</v>
      </c>
      <c r="B10" s="2" t="s">
        <v>120</v>
      </c>
      <c r="C10" s="3">
        <v>45948</v>
      </c>
      <c r="D10" s="55" t="s">
        <v>123</v>
      </c>
      <c r="E10" s="5">
        <v>199</v>
      </c>
      <c r="F10" s="17">
        <v>3</v>
      </c>
      <c r="G10" s="5">
        <v>195</v>
      </c>
      <c r="H10" s="17">
        <v>0</v>
      </c>
      <c r="I10" s="5">
        <v>198</v>
      </c>
      <c r="J10" s="17">
        <v>0</v>
      </c>
      <c r="K10" s="5">
        <v>195.001</v>
      </c>
      <c r="L10" s="17">
        <v>5</v>
      </c>
      <c r="M10" s="5"/>
      <c r="N10" s="17"/>
      <c r="O10" s="5"/>
      <c r="P10" s="17"/>
      <c r="Q10" s="8">
        <v>4</v>
      </c>
      <c r="R10" s="8">
        <v>787.00099999999998</v>
      </c>
      <c r="S10" s="7">
        <v>196.75024999999999</v>
      </c>
      <c r="T10" s="31">
        <v>8</v>
      </c>
      <c r="U10" s="8">
        <v>9</v>
      </c>
      <c r="V10" s="7">
        <v>205.75024999999999</v>
      </c>
    </row>
    <row r="12" spans="1:24">
      <c r="Q12" s="27">
        <f>SUM(Q2:Q11)</f>
        <v>38</v>
      </c>
      <c r="R12" s="27">
        <f>SUM(R2:R11)</f>
        <v>7452.0109999999995</v>
      </c>
      <c r="S12" s="28">
        <f>SUM(R12/Q12)</f>
        <v>196.10555263157895</v>
      </c>
      <c r="T12" s="27">
        <f>SUM(T2:T11)</f>
        <v>132</v>
      </c>
      <c r="U12" s="27">
        <f>SUM(U2:U11)</f>
        <v>45</v>
      </c>
      <c r="V12" s="29">
        <f>SUM(S12+U12)</f>
        <v>241.10555263157895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3_1"/>
    <protectedRange algorithmName="SHA-512" hashValue="ON39YdpmFHfN9f47KpiRvqrKx0V9+erV1CNkpWzYhW/Qyc6aT8rEyCrvauWSYGZK2ia3o7vd3akF07acHAFpOA==" saltValue="yVW9XmDwTqEnmpSGai0KYg==" spinCount="100000" sqref="E8:P8 T8" name="Range1_3_5_3_3"/>
    <protectedRange algorithmName="SHA-512" hashValue="ON39YdpmFHfN9f47KpiRvqrKx0V9+erV1CNkpWzYhW/Qyc6aT8rEyCrvauWSYGZK2ia3o7vd3akF07acHAFpOA==" saltValue="yVW9XmDwTqEnmpSGai0KYg==" spinCount="100000" sqref="H9:P9 E9:F9 B9:C9" name="Range1_12_5"/>
    <protectedRange algorithmName="SHA-512" hashValue="ON39YdpmFHfN9f47KpiRvqrKx0V9+erV1CNkpWzYhW/Qyc6aT8rEyCrvauWSYGZK2ia3o7vd3akF07acHAFpOA==" saltValue="yVW9XmDwTqEnmpSGai0KYg==" spinCount="100000" sqref="D9" name="Range1_1_7_5"/>
    <protectedRange algorithmName="SHA-512" hashValue="ON39YdpmFHfN9f47KpiRvqrKx0V9+erV1CNkpWzYhW/Qyc6aT8rEyCrvauWSYGZK2ia3o7vd3akF07acHAFpOA==" saltValue="yVW9XmDwTqEnmpSGai0KYg==" spinCount="100000" sqref="T9" name="Range1_3_5_6"/>
    <protectedRange algorithmName="SHA-512" hashValue="ON39YdpmFHfN9f47KpiRvqrKx0V9+erV1CNkpWzYhW/Qyc6aT8rEyCrvauWSYGZK2ia3o7vd3akF07acHAFpOA==" saltValue="yVW9XmDwTqEnmpSGai0KYg==" spinCount="100000" sqref="B10:C10" name="Range1_3_6"/>
    <protectedRange algorithmName="SHA-512" hashValue="ON39YdpmFHfN9f47KpiRvqrKx0V9+erV1CNkpWzYhW/Qyc6aT8rEyCrvauWSYGZK2ia3o7vd3akF07acHAFpOA==" saltValue="yVW9XmDwTqEnmpSGai0KYg==" spinCount="100000" sqref="D10" name="Range1_1_3_4"/>
    <protectedRange algorithmName="SHA-512" hashValue="ON39YdpmFHfN9f47KpiRvqrKx0V9+erV1CNkpWzYhW/Qyc6aT8rEyCrvauWSYGZK2ia3o7vd3akF07acHAFpOA==" saltValue="yVW9XmDwTqEnmpSGai0KYg==" spinCount="100000" sqref="T10 E10:P10" name="Range1_3_5_3_4"/>
  </protectedRanges>
  <conditionalFormatting sqref="E8">
    <cfRule type="top10" dxfId="133" priority="21" rank="1"/>
  </conditionalFormatting>
  <conditionalFormatting sqref="E8:P8">
    <cfRule type="cellIs" dxfId="132" priority="19" operator="greaterThanOrEqual">
      <formula>200</formula>
    </cfRule>
  </conditionalFormatting>
  <conditionalFormatting sqref="G8">
    <cfRule type="top10" dxfId="131" priority="20" rank="1"/>
  </conditionalFormatting>
  <conditionalFormatting sqref="I8">
    <cfRule type="top10" dxfId="130" priority="18" rank="1"/>
  </conditionalFormatting>
  <conditionalFormatting sqref="K8">
    <cfRule type="top10" dxfId="129" priority="17" rank="1"/>
  </conditionalFormatting>
  <conditionalFormatting sqref="M8">
    <cfRule type="top10" dxfId="128" priority="16" rank="1"/>
  </conditionalFormatting>
  <conditionalFormatting sqref="O8">
    <cfRule type="top10" dxfId="127" priority="15" rank="1"/>
  </conditionalFormatting>
  <conditionalFormatting sqref="E9">
    <cfRule type="top10" dxfId="126" priority="14" rank="1"/>
  </conditionalFormatting>
  <conditionalFormatting sqref="G9">
    <cfRule type="top10" dxfId="125" priority="13" rank="1"/>
  </conditionalFormatting>
  <conditionalFormatting sqref="I9">
    <cfRule type="top10" dxfId="124" priority="12" rank="1"/>
  </conditionalFormatting>
  <conditionalFormatting sqref="K9">
    <cfRule type="top10" dxfId="123" priority="11" rank="1"/>
  </conditionalFormatting>
  <conditionalFormatting sqref="M9">
    <cfRule type="top10" dxfId="122" priority="10" rank="1"/>
  </conditionalFormatting>
  <conditionalFormatting sqref="O9">
    <cfRule type="top10" dxfId="121" priority="9" rank="1"/>
  </conditionalFormatting>
  <conditionalFormatting sqref="E9:O9">
    <cfRule type="cellIs" dxfId="120" priority="8" operator="greaterThanOrEqual">
      <formula>193</formula>
    </cfRule>
  </conditionalFormatting>
  <conditionalFormatting sqref="E10">
    <cfRule type="top10" dxfId="119" priority="7" rank="1"/>
  </conditionalFormatting>
  <conditionalFormatting sqref="G10">
    <cfRule type="top10" dxfId="118" priority="6" rank="1"/>
  </conditionalFormatting>
  <conditionalFormatting sqref="E10:P10">
    <cfRule type="cellIs" dxfId="117" priority="5" operator="greaterThanOrEqual">
      <formula>200</formula>
    </cfRule>
  </conditionalFormatting>
  <conditionalFormatting sqref="I10">
    <cfRule type="top10" dxfId="116" priority="4" rank="1"/>
  </conditionalFormatting>
  <conditionalFormatting sqref="K10">
    <cfRule type="top10" dxfId="115" priority="3" rank="1"/>
  </conditionalFormatting>
  <conditionalFormatting sqref="M10">
    <cfRule type="top10" dxfId="114" priority="2" rank="1"/>
  </conditionalFormatting>
  <conditionalFormatting sqref="O10">
    <cfRule type="top10" dxfId="113" priority="1" rank="1"/>
  </conditionalFormatting>
  <hyperlinks>
    <hyperlink ref="X1" location="'OLH 2025'!A1" display="Return to Rankings" xr:uid="{0921810D-0FA1-4B23-8E8F-86DC5EABAEF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B10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D10</xm:sqref>
        </x14:dataValidation>
      </x14:dataValidations>
    </ext>
  </extLst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A1718-C3BC-46BF-8A19-422E411F922D}">
  <dimension ref="A1:X5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50</v>
      </c>
      <c r="C2" s="3">
        <v>45696</v>
      </c>
      <c r="D2" s="4" t="s">
        <v>54</v>
      </c>
      <c r="E2" s="5">
        <v>189</v>
      </c>
      <c r="F2" s="17">
        <v>2</v>
      </c>
      <c r="G2" s="5">
        <v>185</v>
      </c>
      <c r="H2" s="17">
        <v>1</v>
      </c>
      <c r="I2" s="5">
        <v>188</v>
      </c>
      <c r="J2" s="17">
        <v>3</v>
      </c>
      <c r="K2" s="5">
        <v>191</v>
      </c>
      <c r="L2" s="17">
        <v>2</v>
      </c>
      <c r="M2" s="5"/>
      <c r="N2" s="17"/>
      <c r="O2" s="5"/>
      <c r="P2" s="17"/>
      <c r="Q2" s="6">
        <v>4</v>
      </c>
      <c r="R2" s="6">
        <v>753</v>
      </c>
      <c r="S2" s="7">
        <v>188.25</v>
      </c>
      <c r="T2" s="31">
        <v>8</v>
      </c>
      <c r="U2" s="8">
        <v>2</v>
      </c>
      <c r="V2" s="9">
        <v>190.25</v>
      </c>
    </row>
    <row r="3" spans="1:24">
      <c r="A3" s="1" t="s">
        <v>12</v>
      </c>
      <c r="B3" s="2" t="s">
        <v>50</v>
      </c>
      <c r="C3" s="3">
        <v>45728</v>
      </c>
      <c r="D3" s="4" t="s">
        <v>54</v>
      </c>
      <c r="E3" s="5">
        <v>191</v>
      </c>
      <c r="F3" s="17">
        <v>2</v>
      </c>
      <c r="G3" s="5">
        <v>190</v>
      </c>
      <c r="H3" s="17"/>
      <c r="I3" s="5">
        <v>192</v>
      </c>
      <c r="J3" s="17">
        <v>2</v>
      </c>
      <c r="K3" s="5">
        <v>197</v>
      </c>
      <c r="L3" s="17"/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4</v>
      </c>
      <c r="U3" s="8">
        <v>8</v>
      </c>
      <c r="V3" s="9">
        <v>200.5</v>
      </c>
    </row>
    <row r="5" spans="1:24">
      <c r="Q5" s="27">
        <f>SUM(Q2:Q4)</f>
        <v>8</v>
      </c>
      <c r="R5" s="27">
        <f>SUM(R2:R4)</f>
        <v>1523</v>
      </c>
      <c r="S5" s="28">
        <f>SUM(R5/Q5)</f>
        <v>190.375</v>
      </c>
      <c r="T5" s="27">
        <f>SUM(T2:T4)</f>
        <v>12</v>
      </c>
      <c r="U5" s="27">
        <f>SUM(U2:U4)</f>
        <v>10</v>
      </c>
      <c r="V5" s="29">
        <f>SUM(S5+U5)</f>
        <v>200.375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</protectedRanges>
  <hyperlinks>
    <hyperlink ref="X1" location="'OLH 2025'!A1" display="Return to Rankings" xr:uid="{775D3707-E348-405D-8E58-DA6C15E0ADDD}"/>
  </hyperlinks>
  <pageMargins left="0.7" right="0.7" top="0.75" bottom="0.75" header="0.3" footer="0.3"/>
  <pageSetup orientation="portrait" horizontalDpi="300" verticalDpi="300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8ED0-3B00-4431-9216-AFBEF046012B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177</v>
      </c>
      <c r="C2" s="3">
        <v>45802</v>
      </c>
      <c r="D2" s="4" t="s">
        <v>52</v>
      </c>
      <c r="E2" s="5">
        <v>189</v>
      </c>
      <c r="F2" s="17">
        <v>1</v>
      </c>
      <c r="G2" s="5">
        <v>194.001</v>
      </c>
      <c r="H2" s="17">
        <v>2</v>
      </c>
      <c r="I2" s="5">
        <v>186</v>
      </c>
      <c r="J2" s="17">
        <v>0</v>
      </c>
      <c r="K2" s="5">
        <v>193</v>
      </c>
      <c r="L2" s="17">
        <v>2</v>
      </c>
      <c r="M2" s="5">
        <v>191</v>
      </c>
      <c r="N2" s="17">
        <v>1</v>
      </c>
      <c r="O2" s="5">
        <v>191</v>
      </c>
      <c r="P2" s="17">
        <v>1</v>
      </c>
      <c r="Q2" s="6">
        <v>6</v>
      </c>
      <c r="R2" s="6">
        <v>1144.001</v>
      </c>
      <c r="S2" s="7">
        <v>190.66683333333333</v>
      </c>
      <c r="T2" s="18">
        <v>7</v>
      </c>
      <c r="U2" s="8">
        <v>8</v>
      </c>
      <c r="V2" s="9">
        <v>198.66683333333333</v>
      </c>
    </row>
    <row r="3" spans="1:24">
      <c r="A3" s="1" t="s">
        <v>12</v>
      </c>
      <c r="B3" s="2" t="s">
        <v>177</v>
      </c>
      <c r="C3" s="3">
        <v>45867</v>
      </c>
      <c r="D3" s="4" t="s">
        <v>52</v>
      </c>
      <c r="E3" s="5">
        <v>197</v>
      </c>
      <c r="F3" s="17">
        <v>3</v>
      </c>
      <c r="G3" s="5">
        <v>195</v>
      </c>
      <c r="H3" s="17">
        <v>4</v>
      </c>
      <c r="I3" s="5">
        <v>195</v>
      </c>
      <c r="J3" s="17">
        <v>4</v>
      </c>
      <c r="K3" s="5">
        <v>194</v>
      </c>
      <c r="L3" s="17">
        <v>4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18">
        <v>15</v>
      </c>
      <c r="U3" s="8">
        <v>3</v>
      </c>
      <c r="V3" s="9">
        <v>198.25</v>
      </c>
    </row>
    <row r="5" spans="1:24">
      <c r="Q5" s="27">
        <f>SUM(Q2:Q4)</f>
        <v>10</v>
      </c>
      <c r="R5" s="27">
        <f>SUM(R2:R4)</f>
        <v>1925.001</v>
      </c>
      <c r="S5" s="28">
        <f>SUM(R5/Q5)</f>
        <v>192.5001</v>
      </c>
      <c r="T5" s="27">
        <f>SUM(T2:T4)</f>
        <v>22</v>
      </c>
      <c r="U5" s="27">
        <f>SUM(U2:U4)</f>
        <v>11</v>
      </c>
      <c r="V5" s="29">
        <f>SUM(S5+U5)</f>
        <v>203.5001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OLH 2025'!A1" display="Return to Rankings" xr:uid="{A71726CC-244F-4BA9-9CCC-986C095E738B}"/>
  </hyperlinks>
  <pageMargins left="0.7" right="0.7" top="0.75" bottom="0.75" header="0.3" footer="0.3"/>
  <pageSetup orientation="portrait" horizontalDpi="300" verticalDpi="300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C97E-CF50-4687-8D6E-A3B6EBF6BBF2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243</v>
      </c>
      <c r="C2" s="3">
        <v>45885</v>
      </c>
      <c r="D2" s="4" t="s">
        <v>207</v>
      </c>
      <c r="E2" s="5">
        <v>195</v>
      </c>
      <c r="F2" s="17">
        <v>2</v>
      </c>
      <c r="G2" s="5">
        <v>195</v>
      </c>
      <c r="H2" s="17">
        <v>1</v>
      </c>
      <c r="I2" s="5">
        <v>197</v>
      </c>
      <c r="J2" s="17">
        <v>2</v>
      </c>
      <c r="K2" s="5">
        <v>194</v>
      </c>
      <c r="L2" s="17">
        <v>2</v>
      </c>
      <c r="M2" s="5">
        <v>192</v>
      </c>
      <c r="N2" s="17">
        <v>2</v>
      </c>
      <c r="O2" s="5">
        <v>193</v>
      </c>
      <c r="P2" s="17">
        <v>2</v>
      </c>
      <c r="Q2" s="6">
        <v>6</v>
      </c>
      <c r="R2" s="6">
        <v>1166</v>
      </c>
      <c r="S2" s="7">
        <v>194.33333333333334</v>
      </c>
      <c r="T2" s="31">
        <v>11</v>
      </c>
      <c r="U2" s="8">
        <v>8</v>
      </c>
      <c r="V2" s="9">
        <v>202.33333333333334</v>
      </c>
    </row>
    <row r="4" spans="1:24">
      <c r="Q4" s="27">
        <f>SUM(Q2:Q3)</f>
        <v>6</v>
      </c>
      <c r="R4" s="27">
        <f>SUM(R2:R3)</f>
        <v>1166</v>
      </c>
      <c r="S4" s="28">
        <f>SUM(R4/Q4)</f>
        <v>194.33333333333334</v>
      </c>
      <c r="T4" s="27">
        <f>SUM(T2:T3)</f>
        <v>11</v>
      </c>
      <c r="U4" s="27">
        <f>SUM(U2:U3)</f>
        <v>8</v>
      </c>
      <c r="V4" s="29">
        <f>SUM(S4+U4)</f>
        <v>202.33333333333334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B024342-82A4-4F95-A902-CA37965E597E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02C24-378A-4774-B108-B3D5268895DB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179</v>
      </c>
      <c r="C2" s="3">
        <v>45801</v>
      </c>
      <c r="D2" s="4" t="s">
        <v>185</v>
      </c>
      <c r="E2" s="5">
        <v>186</v>
      </c>
      <c r="F2" s="17">
        <v>0</v>
      </c>
      <c r="G2" s="5">
        <v>185</v>
      </c>
      <c r="H2" s="17">
        <v>0</v>
      </c>
      <c r="I2" s="5">
        <v>197</v>
      </c>
      <c r="J2" s="17">
        <v>1</v>
      </c>
      <c r="K2" s="5">
        <v>188</v>
      </c>
      <c r="L2" s="17">
        <v>0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31">
        <v>1</v>
      </c>
      <c r="U2" s="8">
        <v>5</v>
      </c>
      <c r="V2" s="9">
        <v>194</v>
      </c>
    </row>
    <row r="3" spans="1:24" ht="15" customHeight="1">
      <c r="A3" s="1" t="s">
        <v>12</v>
      </c>
      <c r="B3" s="2" t="s">
        <v>179</v>
      </c>
      <c r="C3" s="3">
        <v>45808</v>
      </c>
      <c r="D3" s="4" t="s">
        <v>186</v>
      </c>
      <c r="E3" s="5">
        <v>196</v>
      </c>
      <c r="F3" s="17">
        <v>3</v>
      </c>
      <c r="G3" s="5">
        <v>198</v>
      </c>
      <c r="H3" s="17">
        <v>2</v>
      </c>
      <c r="I3" s="5">
        <v>198</v>
      </c>
      <c r="J3" s="17">
        <v>2</v>
      </c>
      <c r="K3" s="5">
        <v>198</v>
      </c>
      <c r="L3" s="17">
        <v>3</v>
      </c>
      <c r="M3" s="5"/>
      <c r="N3" s="17"/>
      <c r="O3" s="5"/>
      <c r="P3" s="17"/>
      <c r="Q3" s="6">
        <v>4</v>
      </c>
      <c r="R3" s="6">
        <v>790</v>
      </c>
      <c r="S3" s="7">
        <v>197.5</v>
      </c>
      <c r="T3" s="31">
        <v>10</v>
      </c>
      <c r="U3" s="8">
        <v>13</v>
      </c>
      <c r="V3" s="9">
        <v>210.5</v>
      </c>
    </row>
    <row r="4" spans="1:24">
      <c r="A4" s="1" t="s">
        <v>12</v>
      </c>
      <c r="B4" s="2" t="s">
        <v>179</v>
      </c>
      <c r="C4" s="3">
        <v>45829</v>
      </c>
      <c r="D4" s="4" t="s">
        <v>185</v>
      </c>
      <c r="E4" s="5">
        <v>199</v>
      </c>
      <c r="F4" s="17">
        <v>4</v>
      </c>
      <c r="G4" s="46">
        <v>200</v>
      </c>
      <c r="H4" s="17">
        <v>4</v>
      </c>
      <c r="I4" s="5">
        <v>197</v>
      </c>
      <c r="J4" s="17">
        <v>1</v>
      </c>
      <c r="K4" s="5">
        <v>196</v>
      </c>
      <c r="L4" s="17">
        <v>0</v>
      </c>
      <c r="M4" s="5"/>
      <c r="N4" s="17"/>
      <c r="O4" s="5"/>
      <c r="P4" s="17"/>
      <c r="Q4" s="6">
        <v>4</v>
      </c>
      <c r="R4" s="6">
        <v>792</v>
      </c>
      <c r="S4" s="7">
        <v>198</v>
      </c>
      <c r="T4" s="31">
        <v>9</v>
      </c>
      <c r="U4" s="8">
        <v>9</v>
      </c>
      <c r="V4" s="9">
        <v>207</v>
      </c>
    </row>
    <row r="5" spans="1:24">
      <c r="A5" s="1" t="s">
        <v>12</v>
      </c>
      <c r="B5" s="2" t="s">
        <v>179</v>
      </c>
      <c r="C5" s="3">
        <v>45857</v>
      </c>
      <c r="D5" s="4" t="s">
        <v>185</v>
      </c>
      <c r="E5" s="5">
        <v>193</v>
      </c>
      <c r="F5" s="17">
        <v>4</v>
      </c>
      <c r="G5" s="5">
        <v>198</v>
      </c>
      <c r="H5" s="17">
        <v>3</v>
      </c>
      <c r="I5" s="5">
        <v>191</v>
      </c>
      <c r="J5" s="17">
        <v>1</v>
      </c>
      <c r="K5" s="5">
        <v>194</v>
      </c>
      <c r="L5" s="17">
        <v>1</v>
      </c>
      <c r="M5" s="5"/>
      <c r="N5" s="17"/>
      <c r="O5" s="5"/>
      <c r="P5" s="17"/>
      <c r="Q5" s="6">
        <v>4</v>
      </c>
      <c r="R5" s="6">
        <v>776</v>
      </c>
      <c r="S5" s="7">
        <v>194</v>
      </c>
      <c r="T5" s="31">
        <v>9</v>
      </c>
      <c r="U5" s="8">
        <v>8</v>
      </c>
      <c r="V5" s="9">
        <v>202</v>
      </c>
    </row>
    <row r="6" spans="1:24">
      <c r="A6" s="1" t="s">
        <v>12</v>
      </c>
      <c r="B6" s="2" t="s">
        <v>179</v>
      </c>
      <c r="C6" s="3">
        <v>45885</v>
      </c>
      <c r="D6" s="4" t="s">
        <v>185</v>
      </c>
      <c r="E6" s="5">
        <v>191</v>
      </c>
      <c r="F6" s="17">
        <v>3</v>
      </c>
      <c r="G6" s="5">
        <v>195</v>
      </c>
      <c r="H6" s="17">
        <v>3</v>
      </c>
      <c r="I6" s="5">
        <v>194</v>
      </c>
      <c r="J6" s="17">
        <v>1</v>
      </c>
      <c r="K6" s="5">
        <v>188</v>
      </c>
      <c r="L6" s="17">
        <v>1</v>
      </c>
      <c r="M6" s="5">
        <v>194</v>
      </c>
      <c r="N6" s="17">
        <v>1</v>
      </c>
      <c r="O6" s="5">
        <v>192</v>
      </c>
      <c r="P6" s="17">
        <v>2</v>
      </c>
      <c r="Q6" s="6">
        <v>6</v>
      </c>
      <c r="R6" s="6">
        <v>1154</v>
      </c>
      <c r="S6" s="7">
        <v>192.33333333333334</v>
      </c>
      <c r="T6" s="31">
        <v>11</v>
      </c>
      <c r="U6" s="8">
        <v>4</v>
      </c>
      <c r="V6" s="9">
        <v>196.33333333333334</v>
      </c>
    </row>
    <row r="7" spans="1:24">
      <c r="A7" s="1" t="s">
        <v>12</v>
      </c>
      <c r="B7" s="2" t="s">
        <v>179</v>
      </c>
      <c r="C7" s="3">
        <v>45899</v>
      </c>
      <c r="D7" s="4" t="s">
        <v>246</v>
      </c>
      <c r="E7" s="5">
        <v>194</v>
      </c>
      <c r="F7" s="17">
        <v>2</v>
      </c>
      <c r="G7" s="5">
        <v>198</v>
      </c>
      <c r="H7" s="17">
        <v>3</v>
      </c>
      <c r="I7" s="5">
        <v>192</v>
      </c>
      <c r="J7" s="17">
        <v>1</v>
      </c>
      <c r="K7" s="5">
        <v>198</v>
      </c>
      <c r="L7" s="17">
        <v>6</v>
      </c>
      <c r="M7" s="5">
        <v>199</v>
      </c>
      <c r="N7" s="17">
        <v>2</v>
      </c>
      <c r="O7" s="5">
        <v>197</v>
      </c>
      <c r="P7" s="17">
        <v>2</v>
      </c>
      <c r="Q7" s="6">
        <v>6</v>
      </c>
      <c r="R7" s="6">
        <v>1178</v>
      </c>
      <c r="S7" s="7">
        <v>196.33333333333334</v>
      </c>
      <c r="T7" s="31">
        <v>16</v>
      </c>
      <c r="U7" s="8">
        <v>4</v>
      </c>
      <c r="V7" s="9">
        <v>200.33333333333334</v>
      </c>
    </row>
    <row r="8" spans="1:24">
      <c r="A8" s="57" t="s">
        <v>12</v>
      </c>
      <c r="B8" s="2" t="s">
        <v>179</v>
      </c>
      <c r="C8" s="3">
        <v>45920</v>
      </c>
      <c r="D8" s="55" t="s">
        <v>185</v>
      </c>
      <c r="E8" s="5">
        <v>194</v>
      </c>
      <c r="F8" s="17">
        <v>5</v>
      </c>
      <c r="G8" s="5">
        <v>196</v>
      </c>
      <c r="H8" s="17">
        <v>4</v>
      </c>
      <c r="I8" s="5">
        <v>193</v>
      </c>
      <c r="J8" s="17">
        <v>2</v>
      </c>
      <c r="K8" s="5">
        <v>193</v>
      </c>
      <c r="L8" s="17">
        <v>3</v>
      </c>
      <c r="M8" s="5">
        <v>196</v>
      </c>
      <c r="N8" s="17">
        <v>3</v>
      </c>
      <c r="O8" s="5">
        <v>189</v>
      </c>
      <c r="P8" s="17">
        <v>3</v>
      </c>
      <c r="Q8" s="8">
        <v>6</v>
      </c>
      <c r="R8" s="8">
        <v>1161</v>
      </c>
      <c r="S8" s="7">
        <v>193.5</v>
      </c>
      <c r="T8" s="31">
        <v>20</v>
      </c>
      <c r="U8" s="8">
        <v>8</v>
      </c>
      <c r="V8" s="7">
        <v>201.5</v>
      </c>
    </row>
    <row r="9" spans="1:24">
      <c r="A9" s="57" t="s">
        <v>12</v>
      </c>
      <c r="B9" s="2" t="s">
        <v>179</v>
      </c>
      <c r="C9" s="3">
        <v>45935</v>
      </c>
      <c r="D9" s="55" t="s">
        <v>265</v>
      </c>
      <c r="E9" s="5">
        <v>200</v>
      </c>
      <c r="F9" s="17">
        <v>6</v>
      </c>
      <c r="G9" s="5">
        <v>197</v>
      </c>
      <c r="H9" s="17">
        <v>2</v>
      </c>
      <c r="I9" s="5">
        <v>197.001</v>
      </c>
      <c r="J9" s="17">
        <v>1</v>
      </c>
      <c r="K9" s="5">
        <v>197</v>
      </c>
      <c r="L9" s="17">
        <v>5</v>
      </c>
      <c r="M9" s="5"/>
      <c r="N9" s="17"/>
      <c r="O9" s="5"/>
      <c r="P9" s="17"/>
      <c r="Q9" s="8">
        <v>4</v>
      </c>
      <c r="R9" s="8">
        <v>791.00099999999998</v>
      </c>
      <c r="S9" s="7">
        <v>197.75024999999999</v>
      </c>
      <c r="T9" s="31">
        <v>14</v>
      </c>
      <c r="U9" s="8">
        <v>11</v>
      </c>
      <c r="V9" s="7">
        <v>208</v>
      </c>
    </row>
    <row r="11" spans="1:24">
      <c r="Q11" s="27">
        <f>SUM(Q2:Q10)</f>
        <v>38</v>
      </c>
      <c r="R11" s="27">
        <f>SUM(R2:R10)</f>
        <v>7398.0010000000002</v>
      </c>
      <c r="S11" s="28">
        <f>SUM(R11/Q11)</f>
        <v>194.68423684210526</v>
      </c>
      <c r="T11" s="27">
        <f>SUM(T2:T10)</f>
        <v>90</v>
      </c>
      <c r="U11" s="27">
        <f>SUM(U2:U10)</f>
        <v>62</v>
      </c>
      <c r="V11" s="29">
        <f>SUM(S11+U11)</f>
        <v>256.68423684210529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 E2:P2" name="Range1_3_5_3"/>
    <protectedRange algorithmName="SHA-512" hashValue="ON39YdpmFHfN9f47KpiRvqrKx0V9+erV1CNkpWzYhW/Qyc6aT8rEyCrvauWSYGZK2ia3o7vd3akF07acHAFpOA==" saltValue="yVW9XmDwTqEnmpSGai0KYg==" spinCount="100000" sqref="B3:C3" name="Range1_12_1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T3 E3:P3" name="Range1_3_5_3_1"/>
    <protectedRange algorithmName="SHA-512" hashValue="ON39YdpmFHfN9f47KpiRvqrKx0V9+erV1CNkpWzYhW/Qyc6aT8rEyCrvauWSYGZK2ia3o7vd3akF07acHAFpOA==" saltValue="yVW9XmDwTqEnmpSGai0KYg==" spinCount="100000" sqref="E7:P7 B7:C7" name="Range1_3"/>
    <protectedRange algorithmName="SHA-512" hashValue="ON39YdpmFHfN9f47KpiRvqrKx0V9+erV1CNkpWzYhW/Qyc6aT8rEyCrvauWSYGZK2ia3o7vd3akF07acHAFpOA==" saltValue="yVW9XmDwTqEnmpSGai0KYg==" spinCount="100000" sqref="D7" name="Range1_1_2"/>
    <protectedRange algorithmName="SHA-512" hashValue="ON39YdpmFHfN9f47KpiRvqrKx0V9+erV1CNkpWzYhW/Qyc6aT8rEyCrvauWSYGZK2ia3o7vd3akF07acHAFpOA==" saltValue="yVW9XmDwTqEnmpSGai0KYg==" spinCount="100000" sqref="T7" name="Range1_3_5_2"/>
    <protectedRange algorithmName="SHA-512" hashValue="ON39YdpmFHfN9f47KpiRvqrKx0V9+erV1CNkpWzYhW/Qyc6aT8rEyCrvauWSYGZK2ia3o7vd3akF07acHAFpOA==" saltValue="yVW9XmDwTqEnmpSGai0KYg==" spinCount="100000" sqref="B8:C8" name="Range1_17_1"/>
    <protectedRange algorithmName="SHA-512" hashValue="ON39YdpmFHfN9f47KpiRvqrKx0V9+erV1CNkpWzYhW/Qyc6aT8rEyCrvauWSYGZK2ia3o7vd3akF07acHAFpOA==" saltValue="yVW9XmDwTqEnmpSGai0KYg==" spinCount="100000" sqref="D8" name="Range1_1_12_1"/>
    <protectedRange algorithmName="SHA-512" hashValue="ON39YdpmFHfN9f47KpiRvqrKx0V9+erV1CNkpWzYhW/Qyc6aT8rEyCrvauWSYGZK2ia3o7vd3akF07acHAFpOA==" saltValue="yVW9XmDwTqEnmpSGai0KYg==" spinCount="100000" sqref="T8" name="Range1_3_5_8_1"/>
    <protectedRange algorithmName="SHA-512" hashValue="ON39YdpmFHfN9f47KpiRvqrKx0V9+erV1CNkpWzYhW/Qyc6aT8rEyCrvauWSYGZK2ia3o7vd3akF07acHAFpOA==" saltValue="yVW9XmDwTqEnmpSGai0KYg==" spinCount="100000" sqref="B9:C9" name="Range1_13_2"/>
    <protectedRange algorithmName="SHA-512" hashValue="ON39YdpmFHfN9f47KpiRvqrKx0V9+erV1CNkpWzYhW/Qyc6aT8rEyCrvauWSYGZK2ia3o7vd3akF07acHAFpOA==" saltValue="yVW9XmDwTqEnmpSGai0KYg==" spinCount="100000" sqref="D9" name="Range1_1_4_2"/>
    <protectedRange algorithmName="SHA-512" hashValue="ON39YdpmFHfN9f47KpiRvqrKx0V9+erV1CNkpWzYhW/Qyc6aT8rEyCrvauWSYGZK2ia3o7vd3akF07acHAFpOA==" saltValue="yVW9XmDwTqEnmpSGai0KYg==" spinCount="100000" sqref="T9" name="Range1_3_5_4_3"/>
  </protectedRanges>
  <conditionalFormatting sqref="E7">
    <cfRule type="top10" dxfId="1895" priority="19" rank="1"/>
  </conditionalFormatting>
  <conditionalFormatting sqref="E7:P7">
    <cfRule type="cellIs" dxfId="1894" priority="25" operator="greaterThanOrEqual">
      <formula>200</formula>
    </cfRule>
  </conditionalFormatting>
  <conditionalFormatting sqref="G7">
    <cfRule type="top10" dxfId="1893" priority="20" rank="1"/>
  </conditionalFormatting>
  <conditionalFormatting sqref="I7">
    <cfRule type="top10" dxfId="1892" priority="21" rank="1"/>
  </conditionalFormatting>
  <conditionalFormatting sqref="K7">
    <cfRule type="top10" dxfId="1891" priority="22" rank="1"/>
  </conditionalFormatting>
  <conditionalFormatting sqref="M7">
    <cfRule type="top10" dxfId="1890" priority="23" rank="1"/>
  </conditionalFormatting>
  <conditionalFormatting sqref="O7">
    <cfRule type="top10" dxfId="1889" priority="24" rank="1"/>
  </conditionalFormatting>
  <conditionalFormatting sqref="M8:O8">
    <cfRule type="cellIs" dxfId="1888" priority="8" operator="greaterThanOrEqual">
      <formula>200</formula>
    </cfRule>
  </conditionalFormatting>
  <conditionalFormatting sqref="E8">
    <cfRule type="cellIs" dxfId="1887" priority="9" operator="greaterThanOrEqual">
      <formula>200</formula>
    </cfRule>
    <cfRule type="top10" dxfId="1886" priority="10" rank="1"/>
  </conditionalFormatting>
  <conditionalFormatting sqref="G8">
    <cfRule type="cellIs" dxfId="1885" priority="11" operator="greaterThanOrEqual">
      <formula>200</formula>
    </cfRule>
    <cfRule type="top10" dxfId="1884" priority="12" rank="1"/>
  </conditionalFormatting>
  <conditionalFormatting sqref="I8">
    <cfRule type="cellIs" dxfId="1883" priority="13" operator="greaterThanOrEqual">
      <formula>200</formula>
    </cfRule>
    <cfRule type="top10" dxfId="1882" priority="14" rank="1"/>
  </conditionalFormatting>
  <conditionalFormatting sqref="K8">
    <cfRule type="cellIs" dxfId="1881" priority="15" operator="greaterThanOrEqual">
      <formula>200</formula>
    </cfRule>
    <cfRule type="top10" dxfId="1880" priority="16" rank="1"/>
  </conditionalFormatting>
  <conditionalFormatting sqref="M8">
    <cfRule type="top10" dxfId="1879" priority="17" rank="1"/>
  </conditionalFormatting>
  <conditionalFormatting sqref="O8">
    <cfRule type="top10" dxfId="1878" priority="18" rank="1"/>
  </conditionalFormatting>
  <conditionalFormatting sqref="E9">
    <cfRule type="top10" dxfId="1877" priority="7" rank="1"/>
  </conditionalFormatting>
  <conditionalFormatting sqref="G9">
    <cfRule type="top10" dxfId="1876" priority="6" rank="1"/>
  </conditionalFormatting>
  <conditionalFormatting sqref="I9">
    <cfRule type="top10" dxfId="1875" priority="5" rank="1"/>
  </conditionalFormatting>
  <conditionalFormatting sqref="K9">
    <cfRule type="top10" dxfId="1874" priority="4" rank="1"/>
  </conditionalFormatting>
  <conditionalFormatting sqref="M9">
    <cfRule type="top10" dxfId="1873" priority="3" rank="1"/>
  </conditionalFormatting>
  <conditionalFormatting sqref="O9">
    <cfRule type="top10" dxfId="1872" priority="2" rank="1"/>
  </conditionalFormatting>
  <conditionalFormatting sqref="E9:P9">
    <cfRule type="cellIs" dxfId="1871" priority="1" operator="greaterThanOrEqual">
      <formula>200</formula>
    </cfRule>
  </conditionalFormatting>
  <hyperlinks>
    <hyperlink ref="X1" location="'OLH 2025'!A1" display="Return to Rankings" xr:uid="{8CEFDF75-C451-44B4-A2FC-2F371513D58D}"/>
  </hyperlinks>
  <pageMargins left="0.7" right="0.7" top="0.75" bottom="0.75" header="0.3" footer="0.3"/>
  <pageSetup orientation="portrait" horizontalDpi="300" verticalDpi="300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D320-54C9-4BE7-AFBA-4C3A5299C0DF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276</v>
      </c>
      <c r="C2" s="3">
        <v>45934</v>
      </c>
      <c r="D2" s="55" t="s">
        <v>61</v>
      </c>
      <c r="E2" s="5">
        <v>190</v>
      </c>
      <c r="F2" s="17">
        <v>2</v>
      </c>
      <c r="G2" s="5">
        <v>192</v>
      </c>
      <c r="H2" s="17">
        <v>2</v>
      </c>
      <c r="I2" s="5">
        <v>192</v>
      </c>
      <c r="J2" s="17">
        <v>0</v>
      </c>
      <c r="K2" s="5">
        <v>190</v>
      </c>
      <c r="L2" s="17">
        <v>3</v>
      </c>
      <c r="M2" s="5"/>
      <c r="N2" s="17"/>
      <c r="O2" s="5"/>
      <c r="P2" s="17"/>
      <c r="Q2" s="8">
        <v>4</v>
      </c>
      <c r="R2" s="8">
        <v>764</v>
      </c>
      <c r="S2" s="7">
        <v>191</v>
      </c>
      <c r="T2" s="31">
        <v>7</v>
      </c>
      <c r="U2" s="8">
        <v>2</v>
      </c>
      <c r="V2" s="7">
        <v>193</v>
      </c>
    </row>
    <row r="4" spans="1:24">
      <c r="Q4" s="27">
        <f>SUM(Q2:Q3)</f>
        <v>4</v>
      </c>
      <c r="R4" s="27">
        <f>SUM(R2:R3)</f>
        <v>764</v>
      </c>
      <c r="S4" s="28">
        <f>SUM(R4/Q4)</f>
        <v>191</v>
      </c>
      <c r="T4" s="27">
        <f>SUM(T2:T3)</f>
        <v>7</v>
      </c>
      <c r="U4" s="27">
        <f>SUM(U2:U3)</f>
        <v>2</v>
      </c>
      <c r="V4" s="29">
        <f>SUM(S4+U4)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4"/>
    <protectedRange algorithmName="SHA-512" hashValue="ON39YdpmFHfN9f47KpiRvqrKx0V9+erV1CNkpWzYhW/Qyc6aT8rEyCrvauWSYGZK2ia3o7vd3akF07acHAFpOA==" saltValue="yVW9XmDwTqEnmpSGai0KYg==" spinCount="100000" sqref="D2" name="Range1_1_3_5"/>
    <protectedRange algorithmName="SHA-512" hashValue="ON39YdpmFHfN9f47KpiRvqrKx0V9+erV1CNkpWzYhW/Qyc6aT8rEyCrvauWSYGZK2ia3o7vd3akF07acHAFpOA==" saltValue="yVW9XmDwTqEnmpSGai0KYg==" spinCount="100000" sqref="E2:P2 T2" name="Range1_3_5_1"/>
  </protectedRanges>
  <conditionalFormatting sqref="E2">
    <cfRule type="top10" dxfId="112" priority="7" rank="1"/>
  </conditionalFormatting>
  <conditionalFormatting sqref="G2">
    <cfRule type="top10" dxfId="111" priority="6" rank="1"/>
  </conditionalFormatting>
  <conditionalFormatting sqref="E2:P2">
    <cfRule type="cellIs" dxfId="110" priority="5" operator="greaterThanOrEqual">
      <formula>200</formula>
    </cfRule>
  </conditionalFormatting>
  <conditionalFormatting sqref="I2">
    <cfRule type="top10" dxfId="109" priority="4" rank="1"/>
  </conditionalFormatting>
  <conditionalFormatting sqref="K2">
    <cfRule type="top10" dxfId="108" priority="3" rank="1"/>
  </conditionalFormatting>
  <conditionalFormatting sqref="M2">
    <cfRule type="top10" dxfId="107" priority="2" rank="1"/>
  </conditionalFormatting>
  <conditionalFormatting sqref="O2">
    <cfRule type="top10" dxfId="106" priority="1" rank="1"/>
  </conditionalFormatting>
  <hyperlinks>
    <hyperlink ref="X1" location="'OLH 2025'!A1" display="Return to Rankings" xr:uid="{133DB3CE-A035-46AE-AEEF-BAA79120EA80}"/>
  </hyperlinks>
  <pageMargins left="0.7" right="0.7" top="0.75" bottom="0.75" header="0.3" footer="0.3"/>
  <pageSetup orientation="portrait" horizontalDpi="300" verticalDpi="300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272A7-47AA-4327-9518-6FDC1CA54E82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244</v>
      </c>
      <c r="C2" s="3">
        <v>45885</v>
      </c>
      <c r="D2" s="4" t="s">
        <v>67</v>
      </c>
      <c r="E2" s="5">
        <v>198.001</v>
      </c>
      <c r="F2" s="17">
        <v>5</v>
      </c>
      <c r="G2" s="5">
        <v>197</v>
      </c>
      <c r="H2" s="17">
        <v>1</v>
      </c>
      <c r="I2" s="5">
        <v>198</v>
      </c>
      <c r="J2" s="17">
        <v>10</v>
      </c>
      <c r="K2" s="5">
        <v>197</v>
      </c>
      <c r="L2" s="17">
        <v>3</v>
      </c>
      <c r="M2" s="5">
        <v>196</v>
      </c>
      <c r="N2" s="17">
        <v>3</v>
      </c>
      <c r="O2" s="5">
        <v>196</v>
      </c>
      <c r="P2" s="17">
        <v>2</v>
      </c>
      <c r="Q2" s="6">
        <v>6</v>
      </c>
      <c r="R2" s="6">
        <v>1182.001</v>
      </c>
      <c r="S2" s="7">
        <v>197.00016666666667</v>
      </c>
      <c r="T2" s="31">
        <v>24</v>
      </c>
      <c r="U2" s="8">
        <v>16</v>
      </c>
      <c r="V2" s="9">
        <v>213.00016666666667</v>
      </c>
    </row>
    <row r="4" spans="1:24">
      <c r="Q4" s="27">
        <f>SUM(Q2:Q3)</f>
        <v>6</v>
      </c>
      <c r="R4" s="27">
        <f>SUM(R2:R3)</f>
        <v>1182.001</v>
      </c>
      <c r="S4" s="28">
        <f>SUM(R4/Q4)</f>
        <v>197.00016666666667</v>
      </c>
      <c r="T4" s="27">
        <f>SUM(T2:T3)</f>
        <v>24</v>
      </c>
      <c r="U4" s="27">
        <f>SUM(U2:U3)</f>
        <v>16</v>
      </c>
      <c r="V4" s="29">
        <f>SUM(S4+U4)</f>
        <v>213.00016666666667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AF61C49D-9715-42E6-9A86-FB25B12F964F}"/>
  </hyperlinks>
  <pageMargins left="0.7" right="0.7" top="0.75" bottom="0.75" header="0.3" footer="0.3"/>
  <pageSetup orientation="portrait" horizontalDpi="300" verticalDpi="300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1025-66CB-49D8-A256-1BA7088A3591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121</v>
      </c>
      <c r="C2" s="3">
        <v>45766</v>
      </c>
      <c r="D2" s="4" t="s">
        <v>123</v>
      </c>
      <c r="E2" s="5">
        <v>196</v>
      </c>
      <c r="F2" s="17">
        <v>1</v>
      </c>
      <c r="G2" s="5">
        <v>192</v>
      </c>
      <c r="H2" s="17">
        <v>4</v>
      </c>
      <c r="I2" s="5">
        <v>192</v>
      </c>
      <c r="J2" s="17">
        <v>1</v>
      </c>
      <c r="K2" s="5">
        <v>193</v>
      </c>
      <c r="L2" s="17">
        <v>4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10</v>
      </c>
      <c r="U2" s="8">
        <v>2</v>
      </c>
      <c r="V2" s="9">
        <v>195.25</v>
      </c>
    </row>
    <row r="3" spans="1:24">
      <c r="A3" s="44" t="s">
        <v>12</v>
      </c>
      <c r="B3" s="2" t="s">
        <v>121</v>
      </c>
      <c r="C3" s="3">
        <v>45794</v>
      </c>
      <c r="D3" s="4" t="s">
        <v>123</v>
      </c>
      <c r="E3" s="5">
        <v>187</v>
      </c>
      <c r="F3" s="17">
        <v>1</v>
      </c>
      <c r="G3" s="5">
        <v>198.01</v>
      </c>
      <c r="H3" s="17">
        <v>2</v>
      </c>
      <c r="I3" s="5">
        <v>194</v>
      </c>
      <c r="J3" s="17">
        <v>6</v>
      </c>
      <c r="K3" s="5">
        <v>188</v>
      </c>
      <c r="L3" s="17">
        <v>0</v>
      </c>
      <c r="M3" s="5"/>
      <c r="N3" s="17"/>
      <c r="O3" s="5"/>
      <c r="P3" s="17"/>
      <c r="Q3" s="6">
        <v>4</v>
      </c>
      <c r="R3" s="6">
        <v>767.01</v>
      </c>
      <c r="S3" s="7">
        <v>191.7525</v>
      </c>
      <c r="T3" s="31">
        <v>9</v>
      </c>
      <c r="U3" s="8">
        <v>4</v>
      </c>
      <c r="V3" s="9">
        <v>195.7525</v>
      </c>
    </row>
    <row r="4" spans="1:24">
      <c r="A4" s="1" t="s">
        <v>12</v>
      </c>
      <c r="B4" s="2" t="s">
        <v>121</v>
      </c>
      <c r="C4" s="3">
        <v>45829</v>
      </c>
      <c r="D4" s="4" t="s">
        <v>123</v>
      </c>
      <c r="E4" s="5">
        <v>188</v>
      </c>
      <c r="F4" s="17">
        <v>2</v>
      </c>
      <c r="G4" s="5">
        <v>197</v>
      </c>
      <c r="H4" s="17">
        <v>2</v>
      </c>
      <c r="I4" s="5">
        <v>190.001</v>
      </c>
      <c r="J4" s="17">
        <v>1</v>
      </c>
      <c r="K4" s="5">
        <v>195</v>
      </c>
      <c r="L4" s="17">
        <v>4</v>
      </c>
      <c r="M4" s="5">
        <v>195</v>
      </c>
      <c r="N4" s="17">
        <v>0</v>
      </c>
      <c r="O4" s="5">
        <v>193</v>
      </c>
      <c r="P4" s="17">
        <v>2</v>
      </c>
      <c r="Q4" s="6">
        <v>6</v>
      </c>
      <c r="R4" s="6">
        <v>1158.001</v>
      </c>
      <c r="S4" s="7">
        <v>193.00016666666667</v>
      </c>
      <c r="T4" s="31">
        <v>11</v>
      </c>
      <c r="U4" s="8">
        <v>8</v>
      </c>
      <c r="V4" s="9">
        <v>201.00016666666667</v>
      </c>
    </row>
    <row r="5" spans="1:24">
      <c r="A5" s="1" t="s">
        <v>12</v>
      </c>
      <c r="B5" s="2" t="s">
        <v>121</v>
      </c>
      <c r="C5" s="3">
        <v>45857</v>
      </c>
      <c r="D5" s="4" t="s">
        <v>123</v>
      </c>
      <c r="E5" s="5">
        <v>197</v>
      </c>
      <c r="F5" s="17">
        <v>1</v>
      </c>
      <c r="G5" s="5">
        <v>199</v>
      </c>
      <c r="H5" s="17">
        <v>3</v>
      </c>
      <c r="I5" s="5">
        <v>194.001</v>
      </c>
      <c r="J5" s="17">
        <v>1</v>
      </c>
      <c r="K5" s="5">
        <v>196</v>
      </c>
      <c r="L5" s="17">
        <v>3</v>
      </c>
      <c r="M5" s="5"/>
      <c r="N5" s="17"/>
      <c r="O5" s="5"/>
      <c r="P5" s="17"/>
      <c r="Q5" s="6">
        <v>4</v>
      </c>
      <c r="R5" s="6">
        <v>786.00099999999998</v>
      </c>
      <c r="S5" s="7">
        <v>196.50024999999999</v>
      </c>
      <c r="T5" s="31">
        <v>8</v>
      </c>
      <c r="U5" s="8">
        <v>9</v>
      </c>
      <c r="V5" s="9">
        <v>205.50024999999999</v>
      </c>
    </row>
    <row r="6" spans="1:24">
      <c r="A6" s="1" t="s">
        <v>12</v>
      </c>
      <c r="B6" s="2" t="s">
        <v>121</v>
      </c>
      <c r="C6" s="3">
        <v>45871</v>
      </c>
      <c r="D6" s="4" t="s">
        <v>123</v>
      </c>
      <c r="E6" s="5">
        <v>195</v>
      </c>
      <c r="F6" s="17">
        <v>5</v>
      </c>
      <c r="G6" s="5">
        <v>195</v>
      </c>
      <c r="H6" s="17">
        <v>4</v>
      </c>
      <c r="I6" s="5">
        <v>194</v>
      </c>
      <c r="J6" s="17">
        <v>4</v>
      </c>
      <c r="K6" s="5">
        <v>198</v>
      </c>
      <c r="L6" s="17">
        <v>2</v>
      </c>
      <c r="M6" s="5"/>
      <c r="N6" s="17"/>
      <c r="O6" s="5"/>
      <c r="P6" s="17"/>
      <c r="Q6" s="6">
        <v>4</v>
      </c>
      <c r="R6" s="6">
        <v>782</v>
      </c>
      <c r="S6" s="7">
        <v>195.5</v>
      </c>
      <c r="T6" s="31">
        <v>15</v>
      </c>
      <c r="U6" s="8">
        <v>2</v>
      </c>
      <c r="V6" s="9">
        <v>197.5</v>
      </c>
    </row>
    <row r="7" spans="1:24">
      <c r="A7" s="1" t="s">
        <v>12</v>
      </c>
      <c r="B7" s="2" t="s">
        <v>121</v>
      </c>
      <c r="C7" s="3">
        <v>45885</v>
      </c>
      <c r="D7" s="4" t="s">
        <v>123</v>
      </c>
      <c r="E7" s="5">
        <v>197</v>
      </c>
      <c r="F7" s="17">
        <v>3</v>
      </c>
      <c r="G7" s="5">
        <v>195</v>
      </c>
      <c r="H7" s="17">
        <v>6</v>
      </c>
      <c r="I7" s="5">
        <v>198.001</v>
      </c>
      <c r="J7" s="17">
        <v>5</v>
      </c>
      <c r="K7" s="5">
        <v>196</v>
      </c>
      <c r="L7" s="17">
        <v>4</v>
      </c>
      <c r="M7" s="5"/>
      <c r="N7" s="17"/>
      <c r="O7" s="5"/>
      <c r="P7" s="17"/>
      <c r="Q7" s="6">
        <v>4</v>
      </c>
      <c r="R7" s="6">
        <v>786.00099999999998</v>
      </c>
      <c r="S7" s="7">
        <v>196.50024999999999</v>
      </c>
      <c r="T7" s="31">
        <v>18</v>
      </c>
      <c r="U7" s="8">
        <v>3</v>
      </c>
      <c r="V7" s="9">
        <v>199.50024999999999</v>
      </c>
    </row>
    <row r="8" spans="1:24">
      <c r="A8" s="1" t="s">
        <v>12</v>
      </c>
      <c r="B8" s="2" t="s">
        <v>121</v>
      </c>
      <c r="C8" s="3">
        <v>45906</v>
      </c>
      <c r="D8" s="4" t="s">
        <v>123</v>
      </c>
      <c r="E8" s="5">
        <v>199.001</v>
      </c>
      <c r="F8" s="17">
        <v>8</v>
      </c>
      <c r="G8" s="5">
        <v>197</v>
      </c>
      <c r="H8" s="17">
        <v>7</v>
      </c>
      <c r="I8" s="5">
        <v>200</v>
      </c>
      <c r="J8" s="17">
        <v>6</v>
      </c>
      <c r="K8" s="5">
        <v>200.01</v>
      </c>
      <c r="L8" s="17">
        <v>6</v>
      </c>
      <c r="M8" s="5"/>
      <c r="N8" s="17"/>
      <c r="O8" s="5"/>
      <c r="P8" s="17"/>
      <c r="Q8" s="6">
        <v>4</v>
      </c>
      <c r="R8" s="6">
        <v>796.01099999999997</v>
      </c>
      <c r="S8" s="7">
        <v>199.00274999999999</v>
      </c>
      <c r="T8" s="31">
        <v>27</v>
      </c>
      <c r="U8" s="8">
        <v>8</v>
      </c>
      <c r="V8" s="9">
        <v>207.00274999999999</v>
      </c>
    </row>
    <row r="9" spans="1:24">
      <c r="A9" s="57" t="s">
        <v>12</v>
      </c>
      <c r="B9" s="2" t="s">
        <v>121</v>
      </c>
      <c r="C9" s="3">
        <v>45920</v>
      </c>
      <c r="D9" s="55" t="s">
        <v>123</v>
      </c>
      <c r="E9" s="5">
        <v>200</v>
      </c>
      <c r="F9" s="17">
        <v>6</v>
      </c>
      <c r="G9" s="5">
        <v>199</v>
      </c>
      <c r="H9" s="17">
        <v>4</v>
      </c>
      <c r="I9" s="5">
        <v>196</v>
      </c>
      <c r="J9" s="17">
        <v>3</v>
      </c>
      <c r="K9" s="5">
        <v>197</v>
      </c>
      <c r="L9" s="17">
        <v>1</v>
      </c>
      <c r="M9" s="5"/>
      <c r="N9" s="17"/>
      <c r="O9" s="5"/>
      <c r="P9" s="17"/>
      <c r="Q9" s="8">
        <v>4</v>
      </c>
      <c r="R9" s="8">
        <v>792</v>
      </c>
      <c r="S9" s="7">
        <v>198</v>
      </c>
      <c r="T9" s="31">
        <v>14</v>
      </c>
      <c r="U9" s="8">
        <v>7</v>
      </c>
      <c r="V9" s="7">
        <v>205</v>
      </c>
    </row>
    <row r="10" spans="1:24">
      <c r="A10" s="57" t="s">
        <v>12</v>
      </c>
      <c r="B10" s="2" t="s">
        <v>121</v>
      </c>
      <c r="C10" s="3">
        <v>45948</v>
      </c>
      <c r="D10" s="55" t="s">
        <v>123</v>
      </c>
      <c r="E10" s="5">
        <v>199.001</v>
      </c>
      <c r="F10" s="17">
        <v>5</v>
      </c>
      <c r="G10" s="5">
        <v>198.001</v>
      </c>
      <c r="H10" s="17">
        <v>6</v>
      </c>
      <c r="I10" s="5">
        <v>195</v>
      </c>
      <c r="J10" s="17">
        <v>1</v>
      </c>
      <c r="K10" s="5">
        <v>191</v>
      </c>
      <c r="L10" s="17">
        <v>1</v>
      </c>
      <c r="M10" s="5"/>
      <c r="N10" s="17"/>
      <c r="O10" s="5"/>
      <c r="P10" s="17"/>
      <c r="Q10" s="8">
        <v>4</v>
      </c>
      <c r="R10" s="8">
        <v>783.00199999999995</v>
      </c>
      <c r="S10" s="7">
        <v>195.75049999999999</v>
      </c>
      <c r="T10" s="31">
        <v>13</v>
      </c>
      <c r="U10" s="8">
        <v>7</v>
      </c>
      <c r="V10" s="7">
        <v>202.75049999999999</v>
      </c>
    </row>
    <row r="12" spans="1:24">
      <c r="Q12" s="27">
        <f>SUM(Q2:Q11)</f>
        <v>38</v>
      </c>
      <c r="R12" s="27">
        <f>SUM(R2:R11)</f>
        <v>7423.0259999999998</v>
      </c>
      <c r="S12" s="28">
        <f>SUM(R12/Q12)</f>
        <v>195.34278947368421</v>
      </c>
      <c r="T12" s="27">
        <f>SUM(T2:T11)</f>
        <v>125</v>
      </c>
      <c r="U12" s="27">
        <f>SUM(U2:U11)</f>
        <v>50</v>
      </c>
      <c r="V12" s="29">
        <f>SUM(S12+U12)</f>
        <v>245.34278947368421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C6" name="Range1_7"/>
    <protectedRange algorithmName="SHA-512" hashValue="ON39YdpmFHfN9f47KpiRvqrKx0V9+erV1CNkpWzYhW/Qyc6aT8rEyCrvauWSYGZK2ia3o7vd3akF07acHAFpOA==" saltValue="yVW9XmDwTqEnmpSGai0KYg==" spinCount="100000" sqref="D6" name="Range1_1_5"/>
    <protectedRange algorithmName="SHA-512" hashValue="ON39YdpmFHfN9f47KpiRvqrKx0V9+erV1CNkpWzYhW/Qyc6aT8rEyCrvauWSYGZK2ia3o7vd3akF07acHAFpOA==" saltValue="yVW9XmDwTqEnmpSGai0KYg==" spinCount="100000" sqref="E6:P6 T6" name="Range1_3_5_6"/>
    <protectedRange algorithmName="SHA-512" hashValue="ON39YdpmFHfN9f47KpiRvqrKx0V9+erV1CNkpWzYhW/Qyc6aT8rEyCrvauWSYGZK2ia3o7vd3akF07acHAFpOA==" saltValue="yVW9XmDwTqEnmpSGai0KYg==" spinCount="100000" sqref="E9:F9 B9:C9 H9:P9" name="Range1_12_5"/>
    <protectedRange algorithmName="SHA-512" hashValue="ON39YdpmFHfN9f47KpiRvqrKx0V9+erV1CNkpWzYhW/Qyc6aT8rEyCrvauWSYGZK2ia3o7vd3akF07acHAFpOA==" saltValue="yVW9XmDwTqEnmpSGai0KYg==" spinCount="100000" sqref="D9" name="Range1_1_7_5"/>
    <protectedRange algorithmName="SHA-512" hashValue="ON39YdpmFHfN9f47KpiRvqrKx0V9+erV1CNkpWzYhW/Qyc6aT8rEyCrvauWSYGZK2ia3o7vd3akF07acHAFpOA==" saltValue="yVW9XmDwTqEnmpSGai0KYg==" spinCount="100000" sqref="T9" name="Range1_3_5_6_1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3_1"/>
    <protectedRange algorithmName="SHA-512" hashValue="ON39YdpmFHfN9f47KpiRvqrKx0V9+erV1CNkpWzYhW/Qyc6aT8rEyCrvauWSYGZK2ia3o7vd3akF07acHAFpOA==" saltValue="yVW9XmDwTqEnmpSGai0KYg==" spinCount="100000" sqref="T8 E8:P8" name="Range1_3_5_3_3"/>
    <protectedRange algorithmName="SHA-512" hashValue="ON39YdpmFHfN9f47KpiRvqrKx0V9+erV1CNkpWzYhW/Qyc6aT8rEyCrvauWSYGZK2ia3o7vd3akF07acHAFpOA==" saltValue="yVW9XmDwTqEnmpSGai0KYg==" spinCount="100000" sqref="B10:C10" name="Range1_3_6"/>
    <protectedRange algorithmName="SHA-512" hashValue="ON39YdpmFHfN9f47KpiRvqrKx0V9+erV1CNkpWzYhW/Qyc6aT8rEyCrvauWSYGZK2ia3o7vd3akF07acHAFpOA==" saltValue="yVW9XmDwTqEnmpSGai0KYg==" spinCount="100000" sqref="D10" name="Range1_1_3_4"/>
    <protectedRange algorithmName="SHA-512" hashValue="ON39YdpmFHfN9f47KpiRvqrKx0V9+erV1CNkpWzYhW/Qyc6aT8rEyCrvauWSYGZK2ia3o7vd3akF07acHAFpOA==" saltValue="yVW9XmDwTqEnmpSGai0KYg==" spinCount="100000" sqref="E10:P10 T10" name="Range1_3_5_3_4"/>
  </protectedRanges>
  <conditionalFormatting sqref="E9">
    <cfRule type="top10" dxfId="105" priority="21" rank="1"/>
  </conditionalFormatting>
  <conditionalFormatting sqref="G9">
    <cfRule type="top10" dxfId="104" priority="20" rank="1"/>
  </conditionalFormatting>
  <conditionalFormatting sqref="I9">
    <cfRule type="top10" dxfId="103" priority="19" rank="1"/>
  </conditionalFormatting>
  <conditionalFormatting sqref="K9">
    <cfRule type="top10" dxfId="102" priority="18" rank="1"/>
  </conditionalFormatting>
  <conditionalFormatting sqref="M9">
    <cfRule type="top10" dxfId="101" priority="17" rank="1"/>
  </conditionalFormatting>
  <conditionalFormatting sqref="O9">
    <cfRule type="top10" dxfId="100" priority="16" rank="1"/>
  </conditionalFormatting>
  <conditionalFormatting sqref="E9:O9">
    <cfRule type="cellIs" dxfId="99" priority="15" operator="greaterThanOrEqual">
      <formula>193</formula>
    </cfRule>
  </conditionalFormatting>
  <conditionalFormatting sqref="E8">
    <cfRule type="top10" dxfId="98" priority="14" rank="1"/>
  </conditionalFormatting>
  <conditionalFormatting sqref="E8:P8">
    <cfRule type="cellIs" dxfId="97" priority="12" operator="greaterThanOrEqual">
      <formula>200</formula>
    </cfRule>
  </conditionalFormatting>
  <conditionalFormatting sqref="G8">
    <cfRule type="top10" dxfId="96" priority="13" rank="1"/>
  </conditionalFormatting>
  <conditionalFormatting sqref="I8">
    <cfRule type="top10" dxfId="95" priority="11" rank="1"/>
  </conditionalFormatting>
  <conditionalFormatting sqref="K8">
    <cfRule type="top10" dxfId="94" priority="10" rank="1"/>
  </conditionalFormatting>
  <conditionalFormatting sqref="M8">
    <cfRule type="top10" dxfId="93" priority="9" rank="1"/>
  </conditionalFormatting>
  <conditionalFormatting sqref="O8">
    <cfRule type="top10" dxfId="92" priority="8" rank="1"/>
  </conditionalFormatting>
  <conditionalFormatting sqref="E10">
    <cfRule type="top10" dxfId="91" priority="7" rank="1"/>
  </conditionalFormatting>
  <conditionalFormatting sqref="G10">
    <cfRule type="top10" dxfId="90" priority="6" rank="1"/>
  </conditionalFormatting>
  <conditionalFormatting sqref="E10:P10">
    <cfRule type="cellIs" dxfId="89" priority="5" operator="greaterThanOrEqual">
      <formula>200</formula>
    </cfRule>
  </conditionalFormatting>
  <conditionalFormatting sqref="I10">
    <cfRule type="top10" dxfId="88" priority="4" rank="1"/>
  </conditionalFormatting>
  <conditionalFormatting sqref="K10">
    <cfRule type="top10" dxfId="87" priority="3" rank="1"/>
  </conditionalFormatting>
  <conditionalFormatting sqref="M10">
    <cfRule type="top10" dxfId="86" priority="2" rank="1"/>
  </conditionalFormatting>
  <conditionalFormatting sqref="O10">
    <cfRule type="top10" dxfId="85" priority="1" rank="1"/>
  </conditionalFormatting>
  <hyperlinks>
    <hyperlink ref="X1" location="'OLH 2025'!A1" display="Return to Rankings" xr:uid="{80FC6EA5-1082-4FE2-8147-713645D8CD0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B10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D10</xm:sqref>
        </x14:dataValidation>
      </x14:dataValidations>
    </ext>
  </extLst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8F3C6-91D9-4391-B752-9EA38AA1553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172</v>
      </c>
      <c r="C2" s="3">
        <v>45794</v>
      </c>
      <c r="D2" s="37" t="s">
        <v>160</v>
      </c>
      <c r="E2" s="38">
        <v>191</v>
      </c>
      <c r="F2" s="39">
        <v>2</v>
      </c>
      <c r="G2" s="38">
        <v>196.001</v>
      </c>
      <c r="H2" s="39">
        <v>5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387.00099999999998</v>
      </c>
      <c r="S2" s="41">
        <v>193.50049999999999</v>
      </c>
      <c r="T2" s="18">
        <v>7</v>
      </c>
      <c r="U2" s="42">
        <v>6</v>
      </c>
      <c r="V2" s="43">
        <v>199.5</v>
      </c>
    </row>
    <row r="4" spans="1:24">
      <c r="Q4" s="27">
        <f>SUM(Q2:Q3)</f>
        <v>2</v>
      </c>
      <c r="R4" s="27">
        <f>SUM(R2:R3)</f>
        <v>387.00099999999998</v>
      </c>
      <c r="S4" s="28">
        <f>SUM(R4/Q4)</f>
        <v>193.50049999999999</v>
      </c>
      <c r="T4" s="27">
        <f>SUM(T2:T3)</f>
        <v>7</v>
      </c>
      <c r="U4" s="27">
        <f>SUM(U2:U3)</f>
        <v>6</v>
      </c>
      <c r="V4" s="29">
        <f>SUM(S4+U4)</f>
        <v>199.50049999999999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4E838366-0334-4D12-869C-D9F7DDE7467E}"/>
  </hyperlinks>
  <pageMargins left="0.7" right="0.7" top="0.75" bottom="0.75" header="0.3" footer="0.3"/>
  <pageSetup orientation="portrait" horizontalDpi="300" verticalDpi="300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1006-F11E-4499-B037-EA415ABEDEC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7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245</v>
      </c>
      <c r="C2" s="3">
        <v>45885</v>
      </c>
      <c r="D2" s="4" t="s">
        <v>207</v>
      </c>
      <c r="E2" s="5">
        <v>196</v>
      </c>
      <c r="F2" s="17">
        <v>2</v>
      </c>
      <c r="G2" s="5">
        <v>195</v>
      </c>
      <c r="H2" s="17">
        <v>2</v>
      </c>
      <c r="I2" s="5">
        <v>185</v>
      </c>
      <c r="J2" s="17">
        <v>1</v>
      </c>
      <c r="K2" s="5">
        <v>189</v>
      </c>
      <c r="L2" s="17">
        <v>1</v>
      </c>
      <c r="M2" s="5">
        <v>195</v>
      </c>
      <c r="N2" s="17">
        <v>3</v>
      </c>
      <c r="O2" s="5">
        <v>191</v>
      </c>
      <c r="P2" s="17">
        <v>1</v>
      </c>
      <c r="Q2" s="6">
        <v>6</v>
      </c>
      <c r="R2" s="6">
        <v>1151</v>
      </c>
      <c r="S2" s="7">
        <v>191.83333333333334</v>
      </c>
      <c r="T2" s="31">
        <v>10</v>
      </c>
      <c r="U2" s="8">
        <v>4</v>
      </c>
      <c r="V2" s="9">
        <v>195.83333333333334</v>
      </c>
    </row>
    <row r="4" spans="1:24">
      <c r="Q4" s="27">
        <f>SUM(Q2:Q3)</f>
        <v>6</v>
      </c>
      <c r="R4" s="27">
        <f>SUM(R2:R3)</f>
        <v>1151</v>
      </c>
      <c r="S4" s="28">
        <f>SUM(R4/Q4)</f>
        <v>191.83333333333334</v>
      </c>
      <c r="T4" s="27">
        <f>SUM(T2:T3)</f>
        <v>10</v>
      </c>
      <c r="U4" s="27">
        <f>SUM(U2:U3)</f>
        <v>4</v>
      </c>
      <c r="V4" s="29">
        <f>SUM(S4+U4)</f>
        <v>195.83333333333334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1"/>
    <protectedRange algorithmName="SHA-512" hashValue="ON39YdpmFHfN9f47KpiRvqrKx0V9+erV1CNkpWzYhW/Qyc6aT8rEyCrvauWSYGZK2ia3o7vd3akF07acHAFpOA==" saltValue="yVW9XmDwTqEnmpSGai0KYg==" spinCount="100000" sqref="D2" name="Range1_1_31"/>
    <protectedRange algorithmName="SHA-512" hashValue="ON39YdpmFHfN9f47KpiRvqrKx0V9+erV1CNkpWzYhW/Qyc6aT8rEyCrvauWSYGZK2ia3o7vd3akF07acHAFpOA==" saltValue="yVW9XmDwTqEnmpSGai0KYg==" spinCount="100000" sqref="E2:P2 T2" name="Range1_3_5_30"/>
  </protectedRanges>
  <hyperlinks>
    <hyperlink ref="X1" location="'OLH 2025'!A1" display="Return to Rankings" xr:uid="{2C0B066D-5231-4242-8EE6-3081F6EC6D3C}"/>
  </hyperlinks>
  <pageMargins left="0.7" right="0.7" top="0.75" bottom="0.75" header="0.3" footer="0.3"/>
  <pageSetup orientation="portrait" horizontalDpi="300" verticalDpi="300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2617E-43F4-4197-9CC2-9AB6D605D91F}">
  <dimension ref="A1:X11"/>
  <sheetViews>
    <sheetView topLeftCell="D1"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2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51</v>
      </c>
      <c r="C2" s="3">
        <v>45696</v>
      </c>
      <c r="D2" s="4" t="s">
        <v>53</v>
      </c>
      <c r="E2" s="5">
        <v>187</v>
      </c>
      <c r="F2" s="17">
        <v>1</v>
      </c>
      <c r="G2" s="5">
        <v>188</v>
      </c>
      <c r="H2" s="17">
        <v>3</v>
      </c>
      <c r="I2" s="5">
        <v>188</v>
      </c>
      <c r="J2" s="17">
        <v>1</v>
      </c>
      <c r="K2" s="5">
        <v>189</v>
      </c>
      <c r="L2" s="17">
        <v>0</v>
      </c>
      <c r="M2" s="5"/>
      <c r="N2" s="17"/>
      <c r="O2" s="5"/>
      <c r="P2" s="17"/>
      <c r="Q2" s="6">
        <v>4</v>
      </c>
      <c r="R2" s="6">
        <v>752</v>
      </c>
      <c r="S2" s="7">
        <v>188</v>
      </c>
      <c r="T2" s="18">
        <v>5</v>
      </c>
      <c r="U2" s="8">
        <v>3</v>
      </c>
      <c r="V2" s="9">
        <v>191</v>
      </c>
    </row>
    <row r="3" spans="1:24" ht="15" customHeight="1">
      <c r="A3" s="1" t="s">
        <v>12</v>
      </c>
      <c r="B3" s="2" t="s">
        <v>51</v>
      </c>
      <c r="C3" s="3">
        <v>45787</v>
      </c>
      <c r="D3" s="4" t="s">
        <v>53</v>
      </c>
      <c r="E3" s="5">
        <v>189</v>
      </c>
      <c r="F3" s="17">
        <v>1</v>
      </c>
      <c r="G3" s="5">
        <v>185</v>
      </c>
      <c r="H3" s="17">
        <v>4</v>
      </c>
      <c r="I3" s="5">
        <v>185</v>
      </c>
      <c r="J3" s="17">
        <v>1</v>
      </c>
      <c r="K3" s="5">
        <v>179</v>
      </c>
      <c r="L3" s="17">
        <v>1</v>
      </c>
      <c r="M3" s="5"/>
      <c r="N3" s="17"/>
      <c r="O3" s="5"/>
      <c r="P3" s="17"/>
      <c r="Q3" s="6">
        <v>4</v>
      </c>
      <c r="R3" s="6">
        <v>738</v>
      </c>
      <c r="S3" s="7">
        <v>184.5</v>
      </c>
      <c r="T3" s="31">
        <v>7</v>
      </c>
      <c r="U3" s="8">
        <v>11</v>
      </c>
      <c r="V3" s="9">
        <v>195.5</v>
      </c>
    </row>
    <row r="4" spans="1:24" ht="15" customHeight="1">
      <c r="A4" s="1" t="s">
        <v>12</v>
      </c>
      <c r="B4" s="2" t="s">
        <v>51</v>
      </c>
      <c r="C4" s="3">
        <v>45850</v>
      </c>
      <c r="D4" s="4" t="s">
        <v>53</v>
      </c>
      <c r="E4" s="5">
        <v>195</v>
      </c>
      <c r="F4" s="17">
        <v>4</v>
      </c>
      <c r="G4" s="5">
        <v>195</v>
      </c>
      <c r="H4" s="17">
        <v>3</v>
      </c>
      <c r="I4" s="5">
        <v>189</v>
      </c>
      <c r="J4" s="17">
        <v>1</v>
      </c>
      <c r="K4" s="5">
        <v>194</v>
      </c>
      <c r="L4" s="17">
        <v>6</v>
      </c>
      <c r="M4" s="5"/>
      <c r="N4" s="17"/>
      <c r="O4" s="5"/>
      <c r="P4" s="17"/>
      <c r="Q4" s="6">
        <v>4</v>
      </c>
      <c r="R4" s="6">
        <v>773</v>
      </c>
      <c r="S4" s="7">
        <v>193.25</v>
      </c>
      <c r="T4" s="31">
        <v>14</v>
      </c>
      <c r="U4" s="8">
        <v>5</v>
      </c>
      <c r="V4" s="9">
        <v>198.25</v>
      </c>
    </row>
    <row r="5" spans="1:24" ht="15" customHeight="1">
      <c r="A5" s="1" t="s">
        <v>12</v>
      </c>
      <c r="B5" s="2" t="s">
        <v>51</v>
      </c>
      <c r="C5" s="3">
        <v>45864</v>
      </c>
      <c r="D5" s="4" t="s">
        <v>53</v>
      </c>
      <c r="E5" s="5">
        <v>180</v>
      </c>
      <c r="F5" s="17">
        <v>1</v>
      </c>
      <c r="G5" s="5">
        <v>174</v>
      </c>
      <c r="H5" s="17">
        <v>1</v>
      </c>
      <c r="I5" s="5">
        <v>181</v>
      </c>
      <c r="J5" s="17">
        <v>2</v>
      </c>
      <c r="K5" s="5">
        <v>176</v>
      </c>
      <c r="L5" s="17">
        <v>1</v>
      </c>
      <c r="M5" s="5"/>
      <c r="N5" s="17"/>
      <c r="O5" s="5"/>
      <c r="P5" s="17"/>
      <c r="Q5" s="6">
        <v>4</v>
      </c>
      <c r="R5" s="6">
        <v>711</v>
      </c>
      <c r="S5" s="7">
        <v>177.75</v>
      </c>
      <c r="T5" s="31">
        <v>5</v>
      </c>
      <c r="U5" s="8">
        <v>5</v>
      </c>
      <c r="V5" s="9">
        <v>182.75</v>
      </c>
    </row>
    <row r="6" spans="1:24" ht="15" customHeight="1">
      <c r="A6" s="1" t="s">
        <v>12</v>
      </c>
      <c r="B6" s="2" t="s">
        <v>51</v>
      </c>
      <c r="C6" s="3">
        <v>45892</v>
      </c>
      <c r="D6" s="4" t="s">
        <v>53</v>
      </c>
      <c r="E6" s="5">
        <v>193.001</v>
      </c>
      <c r="F6" s="17">
        <v>2</v>
      </c>
      <c r="G6" s="5">
        <v>180</v>
      </c>
      <c r="H6" s="17">
        <v>2</v>
      </c>
      <c r="I6" s="5">
        <v>182</v>
      </c>
      <c r="J6" s="17">
        <v>1</v>
      </c>
      <c r="K6" s="5">
        <v>178</v>
      </c>
      <c r="L6" s="17">
        <v>3</v>
      </c>
      <c r="M6" s="5"/>
      <c r="N6" s="17"/>
      <c r="O6" s="5"/>
      <c r="P6" s="17"/>
      <c r="Q6" s="6">
        <v>4</v>
      </c>
      <c r="R6" s="6">
        <v>733.00099999999998</v>
      </c>
      <c r="S6" s="7">
        <v>183.25024999999999</v>
      </c>
      <c r="T6" s="31">
        <v>8</v>
      </c>
      <c r="U6" s="8">
        <v>3</v>
      </c>
      <c r="V6" s="9">
        <v>186.25024999999999</v>
      </c>
    </row>
    <row r="7" spans="1:24">
      <c r="A7" s="57" t="s">
        <v>12</v>
      </c>
      <c r="B7" s="2" t="s">
        <v>51</v>
      </c>
      <c r="C7" s="3">
        <v>45937</v>
      </c>
      <c r="D7" s="55" t="s">
        <v>53</v>
      </c>
      <c r="E7" s="5">
        <v>193</v>
      </c>
      <c r="F7" s="17">
        <v>4</v>
      </c>
      <c r="G7" s="5">
        <v>189</v>
      </c>
      <c r="H7" s="17">
        <v>2</v>
      </c>
      <c r="I7" s="5">
        <v>191</v>
      </c>
      <c r="J7" s="17">
        <v>3</v>
      </c>
      <c r="K7" s="5">
        <v>193</v>
      </c>
      <c r="L7" s="17">
        <v>3</v>
      </c>
      <c r="M7" s="5"/>
      <c r="N7" s="17"/>
      <c r="O7" s="5"/>
      <c r="P7" s="17"/>
      <c r="Q7" s="8">
        <v>4</v>
      </c>
      <c r="R7" s="8">
        <v>766</v>
      </c>
      <c r="S7" s="7">
        <v>191.5</v>
      </c>
      <c r="T7" s="31">
        <v>12</v>
      </c>
      <c r="U7" s="8">
        <v>4</v>
      </c>
      <c r="V7" s="7">
        <v>192.25</v>
      </c>
    </row>
    <row r="8" spans="1:24">
      <c r="A8" s="57" t="s">
        <v>12</v>
      </c>
      <c r="B8" s="2" t="s">
        <v>51</v>
      </c>
      <c r="C8" s="3">
        <v>45949</v>
      </c>
      <c r="D8" s="55" t="s">
        <v>53</v>
      </c>
      <c r="E8" s="5">
        <v>193.001</v>
      </c>
      <c r="F8" s="17">
        <v>3</v>
      </c>
      <c r="G8" s="5">
        <v>195.001</v>
      </c>
      <c r="H8" s="17">
        <v>3</v>
      </c>
      <c r="I8" s="5">
        <v>191</v>
      </c>
      <c r="J8" s="17">
        <v>1</v>
      </c>
      <c r="K8" s="5">
        <v>189</v>
      </c>
      <c r="L8" s="17">
        <v>1</v>
      </c>
      <c r="M8" s="5">
        <v>189</v>
      </c>
      <c r="N8" s="17">
        <v>1</v>
      </c>
      <c r="O8" s="5">
        <v>195</v>
      </c>
      <c r="P8" s="17">
        <v>5</v>
      </c>
      <c r="Q8" s="8">
        <v>6</v>
      </c>
      <c r="R8" s="8">
        <v>1152.002</v>
      </c>
      <c r="S8" s="7">
        <v>192.00033333333332</v>
      </c>
      <c r="T8" s="31">
        <v>14</v>
      </c>
      <c r="U8" s="8">
        <v>6</v>
      </c>
      <c r="V8" s="7">
        <v>198.00033333333332</v>
      </c>
    </row>
    <row r="9" spans="1:24">
      <c r="A9" s="57" t="s">
        <v>12</v>
      </c>
      <c r="B9" s="2" t="s">
        <v>51</v>
      </c>
      <c r="C9" s="3">
        <v>45965</v>
      </c>
      <c r="D9" s="55" t="s">
        <v>53</v>
      </c>
      <c r="E9" s="5">
        <v>180</v>
      </c>
      <c r="F9" s="17">
        <v>1</v>
      </c>
      <c r="G9" s="5">
        <v>179</v>
      </c>
      <c r="H9" s="17">
        <v>0</v>
      </c>
      <c r="I9" s="5">
        <v>195</v>
      </c>
      <c r="J9" s="17">
        <v>2</v>
      </c>
      <c r="K9" s="5">
        <v>195</v>
      </c>
      <c r="L9" s="17">
        <v>3</v>
      </c>
      <c r="M9" s="5"/>
      <c r="N9" s="17"/>
      <c r="O9" s="5"/>
      <c r="P9" s="17"/>
      <c r="Q9" s="8">
        <v>4</v>
      </c>
      <c r="R9" s="8">
        <v>749</v>
      </c>
      <c r="S9" s="7">
        <v>187.25</v>
      </c>
      <c r="T9" s="31">
        <v>6</v>
      </c>
      <c r="U9" s="8">
        <v>5</v>
      </c>
      <c r="V9" s="7">
        <v>192.25</v>
      </c>
    </row>
    <row r="11" spans="1:24">
      <c r="Q11" s="27">
        <f>SUM(Q2:Q10)</f>
        <v>34</v>
      </c>
      <c r="R11" s="27">
        <f>SUM(R2:R10)</f>
        <v>6374.0030000000006</v>
      </c>
      <c r="S11" s="28">
        <f>SUM(R11/Q11)</f>
        <v>187.47067647058824</v>
      </c>
      <c r="T11" s="27">
        <f>SUM(T2:T10)</f>
        <v>71</v>
      </c>
      <c r="U11" s="27">
        <f>SUM(U2:U10)</f>
        <v>42</v>
      </c>
      <c r="V11" s="29">
        <f>SUM(S11+U11)</f>
        <v>229.47067647058824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4:C4" name="Range1_11"/>
    <protectedRange algorithmName="SHA-512" hashValue="ON39YdpmFHfN9f47KpiRvqrKx0V9+erV1CNkpWzYhW/Qyc6aT8rEyCrvauWSYGZK2ia3o7vd3akF07acHAFpOA==" saltValue="yVW9XmDwTqEnmpSGai0KYg==" spinCount="100000" sqref="D4" name="Range1_1_10"/>
    <protectedRange algorithmName="SHA-512" hashValue="ON39YdpmFHfN9f47KpiRvqrKx0V9+erV1CNkpWzYhW/Qyc6aT8rEyCrvauWSYGZK2ia3o7vd3akF07acHAFpOA==" saltValue="yVW9XmDwTqEnmpSGai0KYg==" spinCount="100000" sqref="E4:P4 T4" name="Range1_3_5_10"/>
    <protectedRange algorithmName="SHA-512" hashValue="ON39YdpmFHfN9f47KpiRvqrKx0V9+erV1CNkpWzYhW/Qyc6aT8rEyCrvauWSYGZK2ia3o7vd3akF07acHAFpOA==" saltValue="yVW9XmDwTqEnmpSGai0KYg==" spinCount="100000" sqref="B6:C6" name="Range1_31"/>
    <protectedRange algorithmName="SHA-512" hashValue="ON39YdpmFHfN9f47KpiRvqrKx0V9+erV1CNkpWzYhW/Qyc6aT8rEyCrvauWSYGZK2ia3o7vd3akF07acHAFpOA==" saltValue="yVW9XmDwTqEnmpSGai0KYg==" spinCount="100000" sqref="D6" name="Range1_1_31"/>
    <protectedRange algorithmName="SHA-512" hashValue="ON39YdpmFHfN9f47KpiRvqrKx0V9+erV1CNkpWzYhW/Qyc6aT8rEyCrvauWSYGZK2ia3o7vd3akF07acHAFpOA==" saltValue="yVW9XmDwTqEnmpSGai0KYg==" spinCount="100000" sqref="E6:P6 T6" name="Range1_3_5_30"/>
    <protectedRange algorithmName="SHA-512" hashValue="ON39YdpmFHfN9f47KpiRvqrKx0V9+erV1CNkpWzYhW/Qyc6aT8rEyCrvauWSYGZK2ia3o7vd3akF07acHAFpOA==" saltValue="yVW9XmDwTqEnmpSGai0KYg==" spinCount="100000" sqref="N7 H7:L7 B7:C7 E7" name="Range1_2_1"/>
    <protectedRange algorithmName="SHA-512" hashValue="ON39YdpmFHfN9f47KpiRvqrKx0V9+erV1CNkpWzYhW/Qyc6aT8rEyCrvauWSYGZK2ia3o7vd3akF07acHAFpOA==" saltValue="yVW9XmDwTqEnmpSGai0KYg==" spinCount="100000" sqref="D7" name="Range1_1_1_1"/>
    <protectedRange algorithmName="SHA-512" hashValue="ON39YdpmFHfN9f47KpiRvqrKx0V9+erV1CNkpWzYhW/Qyc6aT8rEyCrvauWSYGZK2ia3o7vd3akF07acHAFpOA==" saltValue="yVW9XmDwTqEnmpSGai0KYg==" spinCount="100000" sqref="T7" name="Range1_3_5_1_1"/>
    <protectedRange algorithmName="SHA-512" hashValue="ON39YdpmFHfN9f47KpiRvqrKx0V9+erV1CNkpWzYhW/Qyc6aT8rEyCrvauWSYGZK2ia3o7vd3akF07acHAFpOA==" saltValue="yVW9XmDwTqEnmpSGai0KYg==" spinCount="100000" sqref="B8:C8" name="Range1_3_6"/>
    <protectedRange algorithmName="SHA-512" hashValue="ON39YdpmFHfN9f47KpiRvqrKx0V9+erV1CNkpWzYhW/Qyc6aT8rEyCrvauWSYGZK2ia3o7vd3akF07acHAFpOA==" saltValue="yVW9XmDwTqEnmpSGai0KYg==" spinCount="100000" sqref="D8" name="Range1_1_3_4"/>
    <protectedRange algorithmName="SHA-512" hashValue="ON39YdpmFHfN9f47KpiRvqrKx0V9+erV1CNkpWzYhW/Qyc6aT8rEyCrvauWSYGZK2ia3o7vd3akF07acHAFpOA==" saltValue="yVW9XmDwTqEnmpSGai0KYg==" spinCount="100000" sqref="T8 E8:P8" name="Range1_3_5_3_4"/>
    <protectedRange algorithmName="SHA-512" hashValue="ON39YdpmFHfN9f47KpiRvqrKx0V9+erV1CNkpWzYhW/Qyc6aT8rEyCrvauWSYGZK2ia3o7vd3akF07acHAFpOA==" saltValue="yVW9XmDwTqEnmpSGai0KYg==" spinCount="100000" sqref="E9:P9 B9:C9" name="Range1_10_3"/>
    <protectedRange algorithmName="SHA-512" hashValue="ON39YdpmFHfN9f47KpiRvqrKx0V9+erV1CNkpWzYhW/Qyc6aT8rEyCrvauWSYGZK2ia3o7vd3akF07acHAFpOA==" saltValue="yVW9XmDwTqEnmpSGai0KYg==" spinCount="100000" sqref="D9" name="Range1_1_8"/>
    <protectedRange algorithmName="SHA-512" hashValue="ON39YdpmFHfN9f47KpiRvqrKx0V9+erV1CNkpWzYhW/Qyc6aT8rEyCrvauWSYGZK2ia3o7vd3akF07acHAFpOA==" saltValue="yVW9XmDwTqEnmpSGai0KYg==" spinCount="100000" sqref="T9" name="Range1_3_5_9"/>
  </protectedRanges>
  <conditionalFormatting sqref="E7">
    <cfRule type="top10" dxfId="84" priority="21" rank="1"/>
  </conditionalFormatting>
  <conditionalFormatting sqref="G7">
    <cfRule type="top10" dxfId="83" priority="20" rank="1"/>
  </conditionalFormatting>
  <conditionalFormatting sqref="I7">
    <cfRule type="top10" dxfId="82" priority="19" rank="1"/>
  </conditionalFormatting>
  <conditionalFormatting sqref="K7">
    <cfRule type="top10" dxfId="81" priority="18" rank="1"/>
  </conditionalFormatting>
  <conditionalFormatting sqref="M7">
    <cfRule type="top10" dxfId="80" priority="17" rank="1"/>
  </conditionalFormatting>
  <conditionalFormatting sqref="O7">
    <cfRule type="top10" dxfId="79" priority="16" rank="1"/>
  </conditionalFormatting>
  <conditionalFormatting sqref="E7:P7">
    <cfRule type="cellIs" dxfId="78" priority="15" operator="greaterThanOrEqual">
      <formula>200</formula>
    </cfRule>
  </conditionalFormatting>
  <conditionalFormatting sqref="E8">
    <cfRule type="top10" dxfId="77" priority="14" rank="1"/>
  </conditionalFormatting>
  <conditionalFormatting sqref="G8">
    <cfRule type="top10" dxfId="76" priority="13" rank="1"/>
  </conditionalFormatting>
  <conditionalFormatting sqref="E8:P8">
    <cfRule type="cellIs" dxfId="75" priority="12" operator="greaterThanOrEqual">
      <formula>200</formula>
    </cfRule>
  </conditionalFormatting>
  <conditionalFormatting sqref="I8">
    <cfRule type="top10" dxfId="74" priority="11" rank="1"/>
  </conditionalFormatting>
  <conditionalFormatting sqref="K8">
    <cfRule type="top10" dxfId="73" priority="10" rank="1"/>
  </conditionalFormatting>
  <conditionalFormatting sqref="M8">
    <cfRule type="top10" dxfId="72" priority="9" rank="1"/>
  </conditionalFormatting>
  <conditionalFormatting sqref="O8">
    <cfRule type="top10" dxfId="71" priority="8" rank="1"/>
  </conditionalFormatting>
  <conditionalFormatting sqref="E9">
    <cfRule type="top10" dxfId="70" priority="7" rank="1"/>
  </conditionalFormatting>
  <conditionalFormatting sqref="G9">
    <cfRule type="top10" dxfId="69" priority="6" rank="1"/>
  </conditionalFormatting>
  <conditionalFormatting sqref="I9">
    <cfRule type="top10" dxfId="68" priority="5" rank="1"/>
  </conditionalFormatting>
  <conditionalFormatting sqref="K9">
    <cfRule type="top10" dxfId="67" priority="4" rank="1"/>
  </conditionalFormatting>
  <conditionalFormatting sqref="M9">
    <cfRule type="top10" dxfId="66" priority="3" rank="1"/>
  </conditionalFormatting>
  <conditionalFormatting sqref="O9">
    <cfRule type="top10" dxfId="65" priority="2" rank="1"/>
  </conditionalFormatting>
  <conditionalFormatting sqref="E9:P9">
    <cfRule type="cellIs" dxfId="64" priority="1" operator="greaterThanOrEqual">
      <formula>200</formula>
    </cfRule>
  </conditionalFormatting>
  <hyperlinks>
    <hyperlink ref="X1" location="'OLH 2025'!A1" display="Return to Rankings" xr:uid="{E40850D1-3C67-4229-8F65-0D4DD10923E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B8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D8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D9 B9</xm:sqref>
        </x14:dataValidation>
      </x14:dataValidations>
    </ext>
  </extLst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EB63-0DD5-4EBD-8575-E98322ED7602}">
  <dimension ref="A1:X4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218</v>
      </c>
      <c r="C2" s="3">
        <v>45857</v>
      </c>
      <c r="D2" s="4" t="s">
        <v>73</v>
      </c>
      <c r="E2" s="5">
        <v>195</v>
      </c>
      <c r="F2" s="17">
        <v>2</v>
      </c>
      <c r="G2" s="5">
        <v>190</v>
      </c>
      <c r="H2" s="17">
        <v>1</v>
      </c>
      <c r="I2" s="5">
        <v>0</v>
      </c>
      <c r="J2" s="17">
        <v>0</v>
      </c>
      <c r="K2" s="5">
        <v>0</v>
      </c>
      <c r="L2" s="17">
        <v>0</v>
      </c>
      <c r="M2" s="5">
        <v>0</v>
      </c>
      <c r="N2" s="17">
        <v>0</v>
      </c>
      <c r="O2" s="5">
        <v>0</v>
      </c>
      <c r="P2" s="17">
        <v>0</v>
      </c>
      <c r="Q2" s="6">
        <v>6</v>
      </c>
      <c r="R2" s="6">
        <v>385</v>
      </c>
      <c r="S2" s="7">
        <v>64.166666666666671</v>
      </c>
      <c r="T2" s="31">
        <v>3</v>
      </c>
      <c r="U2" s="8">
        <v>4</v>
      </c>
      <c r="V2" s="9">
        <v>68.166666666666671</v>
      </c>
    </row>
    <row r="4" spans="1:24">
      <c r="Q4" s="27">
        <f>SUM(Q2:Q3)</f>
        <v>6</v>
      </c>
      <c r="R4" s="27">
        <f>SUM(R2:R3)</f>
        <v>385</v>
      </c>
      <c r="S4" s="28">
        <f>SUM(R4/Q4)</f>
        <v>64.166666666666671</v>
      </c>
      <c r="T4" s="27">
        <f>SUM(T2:T3)</f>
        <v>3</v>
      </c>
      <c r="U4" s="27">
        <f>SUM(U2:U3)</f>
        <v>4</v>
      </c>
      <c r="V4" s="29">
        <f>SUM(S4+U4)</f>
        <v>68.166666666666671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20"/>
    <protectedRange algorithmName="SHA-512" hashValue="ON39YdpmFHfN9f47KpiRvqrKx0V9+erV1CNkpWzYhW/Qyc6aT8rEyCrvauWSYGZK2ia3o7vd3akF07acHAFpOA==" saltValue="yVW9XmDwTqEnmpSGai0KYg==" spinCount="100000" sqref="T2 E2:P2" name="Range1_3_5_22"/>
  </protectedRanges>
  <hyperlinks>
    <hyperlink ref="X1" location="'OLH 2025'!A1" display="Return to Rankings" xr:uid="{DD3EFCC4-5FA0-4F96-904B-2CBBEEDD5C6C}"/>
  </hyperlinks>
  <pageMargins left="0.7" right="0.7" top="0.75" bottom="0.75" header="0.3" footer="0.3"/>
  <pageSetup orientation="portrait" horizontalDpi="300" verticalDpi="300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1294B-E4F3-4B45-915C-FBBAC5B3EC00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226</v>
      </c>
      <c r="C2" s="3">
        <v>45871</v>
      </c>
      <c r="D2" s="3" t="s">
        <v>220</v>
      </c>
      <c r="E2" s="5">
        <v>199</v>
      </c>
      <c r="F2" s="17">
        <v>2</v>
      </c>
      <c r="G2" s="5">
        <v>193</v>
      </c>
      <c r="H2" s="17">
        <v>3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392</v>
      </c>
      <c r="S2" s="7">
        <v>196</v>
      </c>
      <c r="T2" s="31">
        <v>5</v>
      </c>
      <c r="U2" s="8">
        <v>2</v>
      </c>
      <c r="V2" s="9">
        <v>198</v>
      </c>
    </row>
    <row r="3" spans="1:24">
      <c r="A3" s="1" t="s">
        <v>12</v>
      </c>
      <c r="B3" s="2" t="s">
        <v>226</v>
      </c>
      <c r="C3" s="3">
        <v>45906</v>
      </c>
      <c r="D3" s="4" t="s">
        <v>246</v>
      </c>
      <c r="E3" s="5">
        <v>198</v>
      </c>
      <c r="F3" s="17">
        <v>2</v>
      </c>
      <c r="G3" s="5">
        <v>199</v>
      </c>
      <c r="H3" s="17">
        <v>1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397</v>
      </c>
      <c r="S3" s="7">
        <v>198.5</v>
      </c>
      <c r="T3" s="31">
        <v>3</v>
      </c>
      <c r="U3" s="8">
        <v>2</v>
      </c>
      <c r="V3" s="9">
        <v>200.5</v>
      </c>
    </row>
    <row r="5" spans="1:24">
      <c r="Q5" s="27">
        <f>SUM(Q2:Q4)</f>
        <v>4</v>
      </c>
      <c r="R5" s="27">
        <f>SUM(R2:R4)</f>
        <v>789</v>
      </c>
      <c r="S5" s="28">
        <f>SUM(R5/Q5)</f>
        <v>197.25</v>
      </c>
      <c r="T5" s="27">
        <f>SUM(T2:T4)</f>
        <v>8</v>
      </c>
      <c r="U5" s="27">
        <f>SUM(U2:U4)</f>
        <v>4</v>
      </c>
      <c r="V5" s="29">
        <f>SUM(S5+U5)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E2:P2 T2" name="Range1_3_5_6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3_1"/>
    <protectedRange algorithmName="SHA-512" hashValue="ON39YdpmFHfN9f47KpiRvqrKx0V9+erV1CNkpWzYhW/Qyc6aT8rEyCrvauWSYGZK2ia3o7vd3akF07acHAFpOA==" saltValue="yVW9XmDwTqEnmpSGai0KYg==" spinCount="100000" sqref="E3:P3 T3" name="Range1_3_5_3_3"/>
  </protectedRanges>
  <conditionalFormatting sqref="E3">
    <cfRule type="top10" dxfId="63" priority="7" rank="1"/>
  </conditionalFormatting>
  <conditionalFormatting sqref="E3:P3">
    <cfRule type="cellIs" dxfId="62" priority="5" operator="greaterThanOrEqual">
      <formula>200</formula>
    </cfRule>
  </conditionalFormatting>
  <conditionalFormatting sqref="G3">
    <cfRule type="top10" dxfId="61" priority="6" rank="1"/>
  </conditionalFormatting>
  <conditionalFormatting sqref="I3">
    <cfRule type="top10" dxfId="60" priority="4" rank="1"/>
  </conditionalFormatting>
  <conditionalFormatting sqref="K3">
    <cfRule type="top10" dxfId="59" priority="3" rank="1"/>
  </conditionalFormatting>
  <conditionalFormatting sqref="M3">
    <cfRule type="top10" dxfId="58" priority="2" rank="1"/>
  </conditionalFormatting>
  <conditionalFormatting sqref="O3">
    <cfRule type="top10" dxfId="57" priority="1" rank="1"/>
  </conditionalFormatting>
  <hyperlinks>
    <hyperlink ref="X1" location="'OLH 2025'!A1" display="Return to Rankings" xr:uid="{ADD54135-887C-4B91-B6AF-ADE79D1EFFFD}"/>
  </hyperlinks>
  <pageMargins left="0.7" right="0.7" top="0.75" bottom="0.75" header="0.3" footer="0.3"/>
  <pageSetup orientation="portrait" horizontalDpi="300" verticalDpi="300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E6095-F125-4B8E-AD17-97F83DE0946D}">
  <dimension ref="A1:X8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102</v>
      </c>
      <c r="C2" s="3">
        <v>45752</v>
      </c>
      <c r="D2" s="4" t="s">
        <v>92</v>
      </c>
      <c r="E2" s="5">
        <v>199</v>
      </c>
      <c r="F2" s="17">
        <v>2</v>
      </c>
      <c r="G2" s="5">
        <v>198</v>
      </c>
      <c r="H2" s="17">
        <v>4</v>
      </c>
      <c r="I2" s="5">
        <v>197</v>
      </c>
      <c r="J2" s="17">
        <v>8</v>
      </c>
      <c r="K2" s="5">
        <v>194</v>
      </c>
      <c r="L2" s="17">
        <v>0</v>
      </c>
      <c r="M2" s="5"/>
      <c r="N2" s="17"/>
      <c r="O2" s="5"/>
      <c r="P2" s="17"/>
      <c r="Q2" s="6">
        <v>4</v>
      </c>
      <c r="R2" s="6">
        <v>788</v>
      </c>
      <c r="S2" s="7">
        <v>197</v>
      </c>
      <c r="T2" s="31">
        <v>14</v>
      </c>
      <c r="U2" s="8">
        <v>2</v>
      </c>
      <c r="V2" s="9">
        <v>199</v>
      </c>
    </row>
    <row r="3" spans="1:24">
      <c r="A3" s="1" t="s">
        <v>12</v>
      </c>
      <c r="B3" s="2" t="s">
        <v>102</v>
      </c>
      <c r="C3" s="3">
        <v>45759</v>
      </c>
      <c r="D3" s="4" t="s">
        <v>30</v>
      </c>
      <c r="E3" s="5">
        <v>191</v>
      </c>
      <c r="F3" s="17">
        <v>1</v>
      </c>
      <c r="G3" s="5">
        <v>187</v>
      </c>
      <c r="H3" s="17">
        <v>1</v>
      </c>
      <c r="I3" s="5">
        <v>195</v>
      </c>
      <c r="J3" s="17">
        <v>2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764</v>
      </c>
      <c r="S3" s="7">
        <v>191</v>
      </c>
      <c r="T3" s="18">
        <v>5</v>
      </c>
      <c r="U3" s="8">
        <v>2</v>
      </c>
      <c r="V3" s="9">
        <v>193</v>
      </c>
    </row>
    <row r="4" spans="1:24">
      <c r="A4" s="1" t="s">
        <v>12</v>
      </c>
      <c r="B4" s="2" t="s">
        <v>102</v>
      </c>
      <c r="C4" s="3">
        <v>45780</v>
      </c>
      <c r="D4" s="4" t="s">
        <v>92</v>
      </c>
      <c r="E4" s="5">
        <v>196</v>
      </c>
      <c r="F4" s="17">
        <v>3</v>
      </c>
      <c r="G4" s="5">
        <v>197</v>
      </c>
      <c r="H4" s="17">
        <v>0</v>
      </c>
      <c r="I4" s="5">
        <v>195</v>
      </c>
      <c r="J4" s="17">
        <v>2</v>
      </c>
      <c r="K4" s="5">
        <v>198.001</v>
      </c>
      <c r="L4" s="17">
        <v>6</v>
      </c>
      <c r="M4" s="5"/>
      <c r="N4" s="17"/>
      <c r="O4" s="5"/>
      <c r="P4" s="17"/>
      <c r="Q4" s="6">
        <v>4</v>
      </c>
      <c r="R4" s="6">
        <v>786.00099999999998</v>
      </c>
      <c r="S4" s="7">
        <v>196.50024999999999</v>
      </c>
      <c r="T4" s="31">
        <v>11</v>
      </c>
      <c r="U4" s="8">
        <v>4</v>
      </c>
      <c r="V4" s="9">
        <v>200.50024999999999</v>
      </c>
    </row>
    <row r="5" spans="1:24">
      <c r="A5" s="1" t="s">
        <v>12</v>
      </c>
      <c r="B5" s="2" t="s">
        <v>102</v>
      </c>
      <c r="C5" s="3">
        <v>45815</v>
      </c>
      <c r="D5" s="4" t="s">
        <v>92</v>
      </c>
      <c r="E5" s="5">
        <v>198</v>
      </c>
      <c r="F5" s="17">
        <v>5</v>
      </c>
      <c r="G5" s="46">
        <v>200</v>
      </c>
      <c r="H5" s="17">
        <v>4</v>
      </c>
      <c r="I5" s="5">
        <v>198</v>
      </c>
      <c r="J5" s="17">
        <v>3</v>
      </c>
      <c r="K5" s="5">
        <v>199</v>
      </c>
      <c r="L5" s="17">
        <v>2</v>
      </c>
      <c r="M5" s="5">
        <v>199.01</v>
      </c>
      <c r="N5" s="17">
        <v>4</v>
      </c>
      <c r="O5" s="5">
        <v>197</v>
      </c>
      <c r="P5" s="17">
        <v>4</v>
      </c>
      <c r="Q5" s="6">
        <v>6</v>
      </c>
      <c r="R5" s="6">
        <v>1191.01</v>
      </c>
      <c r="S5" s="7">
        <v>198.50166666666667</v>
      </c>
      <c r="T5" s="31">
        <v>22</v>
      </c>
      <c r="U5" s="8">
        <v>22</v>
      </c>
      <c r="V5" s="9">
        <v>220.50166666666667</v>
      </c>
    </row>
    <row r="6" spans="1:24">
      <c r="A6" s="1" t="s">
        <v>12</v>
      </c>
      <c r="B6" s="2" t="s">
        <v>102</v>
      </c>
      <c r="C6" s="3">
        <v>45871</v>
      </c>
      <c r="D6" s="4" t="s">
        <v>92</v>
      </c>
      <c r="E6" s="5">
        <v>196</v>
      </c>
      <c r="F6" s="17">
        <v>4</v>
      </c>
      <c r="G6" s="5">
        <v>197</v>
      </c>
      <c r="H6" s="17">
        <v>3</v>
      </c>
      <c r="I6" s="5">
        <v>194</v>
      </c>
      <c r="J6" s="17">
        <v>2</v>
      </c>
      <c r="K6" s="5">
        <v>193</v>
      </c>
      <c r="L6" s="17">
        <v>2</v>
      </c>
      <c r="M6" s="5"/>
      <c r="N6" s="17"/>
      <c r="O6" s="5"/>
      <c r="P6" s="17"/>
      <c r="Q6" s="6">
        <v>4</v>
      </c>
      <c r="R6" s="6">
        <v>780</v>
      </c>
      <c r="S6" s="7">
        <v>195</v>
      </c>
      <c r="T6" s="31">
        <v>11</v>
      </c>
      <c r="U6" s="8">
        <v>2</v>
      </c>
      <c r="V6" s="9">
        <v>197</v>
      </c>
    </row>
    <row r="8" spans="1:24">
      <c r="Q8" s="27">
        <f>SUM(Q2:Q7)</f>
        <v>22</v>
      </c>
      <c r="R8" s="27">
        <f>SUM(R2:R7)</f>
        <v>4309.0110000000004</v>
      </c>
      <c r="S8" s="28">
        <f>SUM(R8/Q8)</f>
        <v>195.86413636363639</v>
      </c>
      <c r="T8" s="27">
        <f>SUM(T2:T7)</f>
        <v>63</v>
      </c>
      <c r="U8" s="27">
        <f>SUM(U2:U7)</f>
        <v>32</v>
      </c>
      <c r="V8" s="29">
        <f>SUM(S8+U8)</f>
        <v>227.86413636363639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B5:C5" name="Range1_5_2"/>
    <protectedRange algorithmName="SHA-512" hashValue="ON39YdpmFHfN9f47KpiRvqrKx0V9+erV1CNkpWzYhW/Qyc6aT8rEyCrvauWSYGZK2ia3o7vd3akF07acHAFpOA==" saltValue="yVW9XmDwTqEnmpSGai0KYg==" spinCount="100000" sqref="D5" name="Range1_1_5_2"/>
    <protectedRange algorithmName="SHA-512" hashValue="ON39YdpmFHfN9f47KpiRvqrKx0V9+erV1CNkpWzYhW/Qyc6aT8rEyCrvauWSYGZK2ia3o7vd3akF07acHAFpOA==" saltValue="yVW9XmDwTqEnmpSGai0KYg==" spinCount="100000" sqref="P5" name="Range1_3_1_1"/>
    <protectedRange algorithmName="SHA-512" hashValue="ON39YdpmFHfN9f47KpiRvqrKx0V9+erV1CNkpWzYhW/Qyc6aT8rEyCrvauWSYGZK2ia3o7vd3akF07acHAFpOA==" saltValue="yVW9XmDwTqEnmpSGai0KYg==" spinCount="100000" sqref="T5 E5:O5" name="Range1_3_5_5_1"/>
    <protectedRange sqref="B6:C6" name="Range1_25"/>
    <protectedRange sqref="D6" name="Range1_1_26"/>
    <protectedRange sqref="E6:P6 T6" name="Range1_3_5_24_1"/>
  </protectedRanges>
  <conditionalFormatting sqref="L6:P6">
    <cfRule type="cellIs" dxfId="56" priority="3" operator="greaterThanOrEqual">
      <formula>200</formula>
    </cfRule>
  </conditionalFormatting>
  <conditionalFormatting sqref="M6">
    <cfRule type="top10" dxfId="55" priority="2" rank="1"/>
  </conditionalFormatting>
  <conditionalFormatting sqref="O6">
    <cfRule type="top10" dxfId="54" priority="1" rank="1"/>
  </conditionalFormatting>
  <hyperlinks>
    <hyperlink ref="X1" location="'OLH 2025'!A1" display="Return to Rankings" xr:uid="{6B2FBFF1-CF07-43FA-BF59-97AAFA749E47}"/>
  </hyperlinks>
  <pageMargins left="0.7" right="0.7" top="0.75" bottom="0.75" header="0.3" footer="0.3"/>
  <pageSetup orientation="portrait" horizontalDpi="300" verticalDpi="300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9A6EF-8A06-420D-8C2B-1BC62F6508CE}">
  <dimension ref="A1:X16"/>
  <sheetViews>
    <sheetView workbookViewId="0">
      <selection activeCell="A14" sqref="A14:V1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137</v>
      </c>
      <c r="C2" s="3">
        <v>45773</v>
      </c>
      <c r="D2" s="4" t="s">
        <v>135</v>
      </c>
      <c r="E2" s="5">
        <v>194</v>
      </c>
      <c r="F2" s="17">
        <v>2</v>
      </c>
      <c r="G2" s="5">
        <v>196</v>
      </c>
      <c r="H2" s="17">
        <v>2</v>
      </c>
      <c r="I2" s="46">
        <v>200</v>
      </c>
      <c r="J2" s="17">
        <v>3</v>
      </c>
      <c r="K2" s="46">
        <v>200</v>
      </c>
      <c r="L2" s="17">
        <v>7</v>
      </c>
      <c r="M2" s="5"/>
      <c r="N2" s="17"/>
      <c r="O2" s="5"/>
      <c r="P2" s="17"/>
      <c r="Q2" s="6">
        <v>4</v>
      </c>
      <c r="R2" s="6">
        <v>790</v>
      </c>
      <c r="S2" s="7">
        <v>197.5</v>
      </c>
      <c r="T2" s="31">
        <v>14</v>
      </c>
      <c r="U2" s="8">
        <v>9</v>
      </c>
      <c r="V2" s="9">
        <v>206.50024999999999</v>
      </c>
    </row>
    <row r="3" spans="1:24">
      <c r="A3" s="1" t="s">
        <v>12</v>
      </c>
      <c r="B3" s="2" t="s">
        <v>148</v>
      </c>
      <c r="C3" s="3">
        <v>45787</v>
      </c>
      <c r="D3" s="4" t="s">
        <v>54</v>
      </c>
      <c r="E3" s="5">
        <v>196</v>
      </c>
      <c r="F3" s="17">
        <v>2</v>
      </c>
      <c r="G3" s="5">
        <v>192</v>
      </c>
      <c r="H3" s="17">
        <v>1</v>
      </c>
      <c r="I3" s="5">
        <v>191</v>
      </c>
      <c r="J3" s="17">
        <v>1</v>
      </c>
      <c r="K3" s="5">
        <v>196</v>
      </c>
      <c r="L3" s="17">
        <v>3</v>
      </c>
      <c r="M3" s="5"/>
      <c r="N3" s="17"/>
      <c r="O3" s="5"/>
      <c r="P3" s="17"/>
      <c r="Q3" s="6">
        <v>4</v>
      </c>
      <c r="R3" s="6">
        <v>775</v>
      </c>
      <c r="S3" s="7">
        <v>193.75</v>
      </c>
      <c r="T3" s="31">
        <v>7</v>
      </c>
      <c r="U3" s="8">
        <v>4</v>
      </c>
      <c r="V3" s="9">
        <v>197.75</v>
      </c>
    </row>
    <row r="4" spans="1:24" ht="15" customHeight="1">
      <c r="A4" s="1" t="s">
        <v>12</v>
      </c>
      <c r="B4" s="2" t="s">
        <v>137</v>
      </c>
      <c r="C4" s="3">
        <v>45801</v>
      </c>
      <c r="D4" s="4" t="s">
        <v>135</v>
      </c>
      <c r="E4" s="5">
        <v>194</v>
      </c>
      <c r="F4" s="17">
        <v>2</v>
      </c>
      <c r="G4" s="5">
        <v>199</v>
      </c>
      <c r="H4" s="17">
        <v>3</v>
      </c>
      <c r="I4" s="5">
        <v>197</v>
      </c>
      <c r="J4" s="17">
        <v>4</v>
      </c>
      <c r="K4" s="5">
        <v>195</v>
      </c>
      <c r="L4" s="17">
        <v>0</v>
      </c>
      <c r="M4" s="5"/>
      <c r="N4" s="17"/>
      <c r="O4" s="5"/>
      <c r="P4" s="17"/>
      <c r="Q4" s="6">
        <v>4</v>
      </c>
      <c r="R4" s="6">
        <v>785</v>
      </c>
      <c r="S4" s="7">
        <v>196.25</v>
      </c>
      <c r="T4" s="31">
        <v>9</v>
      </c>
      <c r="U4" s="8">
        <v>4</v>
      </c>
      <c r="V4" s="9">
        <v>200.25</v>
      </c>
    </row>
    <row r="5" spans="1:24">
      <c r="A5" s="1" t="s">
        <v>12</v>
      </c>
      <c r="B5" s="2" t="s">
        <v>148</v>
      </c>
      <c r="C5" s="3">
        <v>45809</v>
      </c>
      <c r="D5" s="4" t="s">
        <v>91</v>
      </c>
      <c r="E5" s="5">
        <v>197</v>
      </c>
      <c r="F5" s="17">
        <v>6</v>
      </c>
      <c r="G5" s="5">
        <v>197</v>
      </c>
      <c r="H5" s="17">
        <v>5</v>
      </c>
      <c r="I5" s="46">
        <v>200</v>
      </c>
      <c r="J5" s="17">
        <v>0</v>
      </c>
      <c r="K5" s="5">
        <v>197</v>
      </c>
      <c r="L5" s="17">
        <v>2</v>
      </c>
      <c r="M5" s="5"/>
      <c r="N5" s="17"/>
      <c r="O5" s="5"/>
      <c r="P5" s="17"/>
      <c r="Q5" s="6">
        <v>4</v>
      </c>
      <c r="R5" s="6">
        <v>791</v>
      </c>
      <c r="S5" s="7">
        <v>197.75</v>
      </c>
      <c r="T5" s="31">
        <v>13</v>
      </c>
      <c r="U5" s="8">
        <v>7</v>
      </c>
      <c r="V5" s="9">
        <v>204.75</v>
      </c>
    </row>
    <row r="6" spans="1:24">
      <c r="A6" s="1" t="s">
        <v>12</v>
      </c>
      <c r="B6" s="2" t="s">
        <v>148</v>
      </c>
      <c r="C6" s="3">
        <v>45815</v>
      </c>
      <c r="D6" s="4" t="s">
        <v>54</v>
      </c>
      <c r="E6" s="5">
        <v>199</v>
      </c>
      <c r="F6" s="17">
        <v>6</v>
      </c>
      <c r="G6" s="46">
        <v>200.001</v>
      </c>
      <c r="H6" s="17">
        <v>6</v>
      </c>
      <c r="I6" s="5">
        <v>197</v>
      </c>
      <c r="J6" s="17">
        <v>5</v>
      </c>
      <c r="K6" s="5">
        <v>199</v>
      </c>
      <c r="L6" s="17">
        <v>5</v>
      </c>
      <c r="M6" s="5"/>
      <c r="N6" s="17"/>
      <c r="O6" s="5"/>
      <c r="P6" s="17"/>
      <c r="Q6" s="6">
        <v>4</v>
      </c>
      <c r="R6" s="6">
        <v>795.00099999999998</v>
      </c>
      <c r="S6" s="7">
        <v>198.75024999999999</v>
      </c>
      <c r="T6" s="31">
        <v>22</v>
      </c>
      <c r="U6" s="8">
        <v>9</v>
      </c>
      <c r="V6" s="9">
        <v>207.75024999999999</v>
      </c>
    </row>
    <row r="7" spans="1:24">
      <c r="A7" s="1" t="s">
        <v>12</v>
      </c>
      <c r="B7" s="2" t="s">
        <v>137</v>
      </c>
      <c r="C7" s="3">
        <v>45844</v>
      </c>
      <c r="D7" s="4" t="s">
        <v>91</v>
      </c>
      <c r="E7" s="5">
        <v>199</v>
      </c>
      <c r="F7" s="17">
        <v>3</v>
      </c>
      <c r="G7" s="5">
        <v>195</v>
      </c>
      <c r="H7" s="17">
        <v>5</v>
      </c>
      <c r="I7" s="5">
        <v>197</v>
      </c>
      <c r="J7" s="17">
        <v>4</v>
      </c>
      <c r="K7" s="5">
        <v>195</v>
      </c>
      <c r="L7" s="17">
        <v>2</v>
      </c>
      <c r="M7" s="5">
        <v>196</v>
      </c>
      <c r="N7" s="17">
        <v>4</v>
      </c>
      <c r="O7" s="5">
        <v>199</v>
      </c>
      <c r="P7" s="17">
        <v>4</v>
      </c>
      <c r="Q7" s="6">
        <v>6</v>
      </c>
      <c r="R7" s="6">
        <v>1181</v>
      </c>
      <c r="S7" s="7">
        <v>196.83333333333334</v>
      </c>
      <c r="T7" s="31">
        <v>22</v>
      </c>
      <c r="U7" s="8">
        <v>22</v>
      </c>
      <c r="V7" s="9">
        <v>218.83333333333334</v>
      </c>
    </row>
    <row r="8" spans="1:24">
      <c r="A8" s="1" t="s">
        <v>12</v>
      </c>
      <c r="B8" s="2" t="s">
        <v>148</v>
      </c>
      <c r="C8" s="3">
        <v>45850</v>
      </c>
      <c r="D8" s="4" t="s">
        <v>54</v>
      </c>
      <c r="E8" s="5">
        <v>195</v>
      </c>
      <c r="F8" s="17">
        <v>3</v>
      </c>
      <c r="G8" s="5">
        <v>197</v>
      </c>
      <c r="H8" s="17">
        <v>5</v>
      </c>
      <c r="I8" s="46">
        <v>200</v>
      </c>
      <c r="J8" s="17">
        <v>2</v>
      </c>
      <c r="K8" s="5">
        <v>194</v>
      </c>
      <c r="L8" s="17">
        <v>2</v>
      </c>
      <c r="M8" s="5"/>
      <c r="N8" s="17"/>
      <c r="O8" s="5"/>
      <c r="P8" s="17"/>
      <c r="Q8" s="6">
        <v>4</v>
      </c>
      <c r="R8" s="6">
        <v>786</v>
      </c>
      <c r="S8" s="7">
        <v>196.5</v>
      </c>
      <c r="T8" s="31">
        <v>12</v>
      </c>
      <c r="U8" s="8">
        <v>4</v>
      </c>
      <c r="V8" s="9">
        <v>200.5</v>
      </c>
    </row>
    <row r="9" spans="1:24">
      <c r="A9" s="1" t="s">
        <v>12</v>
      </c>
      <c r="B9" s="2" t="s">
        <v>137</v>
      </c>
      <c r="C9" s="3">
        <v>45872</v>
      </c>
      <c r="D9" s="4" t="s">
        <v>91</v>
      </c>
      <c r="E9" s="5">
        <v>196</v>
      </c>
      <c r="F9" s="17">
        <v>0</v>
      </c>
      <c r="G9" s="5">
        <v>194</v>
      </c>
      <c r="H9" s="17">
        <v>2</v>
      </c>
      <c r="I9" s="5">
        <v>196</v>
      </c>
      <c r="J9" s="17">
        <v>4</v>
      </c>
      <c r="K9" s="5">
        <v>194</v>
      </c>
      <c r="L9" s="17">
        <v>4</v>
      </c>
      <c r="M9" s="5"/>
      <c r="N9" s="17"/>
      <c r="O9" s="5"/>
      <c r="P9" s="17"/>
      <c r="Q9" s="6">
        <v>4</v>
      </c>
      <c r="R9" s="6">
        <v>780</v>
      </c>
      <c r="S9" s="7">
        <v>195</v>
      </c>
      <c r="T9" s="31">
        <v>10</v>
      </c>
      <c r="U9" s="8">
        <v>11</v>
      </c>
      <c r="V9" s="9">
        <v>206</v>
      </c>
    </row>
    <row r="10" spans="1:24">
      <c r="A10" s="1" t="s">
        <v>12</v>
      </c>
      <c r="B10" s="2" t="s">
        <v>148</v>
      </c>
      <c r="C10" s="3">
        <v>45879</v>
      </c>
      <c r="D10" s="4" t="s">
        <v>54</v>
      </c>
      <c r="E10" s="5">
        <v>195</v>
      </c>
      <c r="F10" s="17">
        <v>2</v>
      </c>
      <c r="G10" s="5">
        <v>197</v>
      </c>
      <c r="H10" s="17">
        <v>2</v>
      </c>
      <c r="I10" s="5">
        <v>198</v>
      </c>
      <c r="J10" s="17">
        <v>4</v>
      </c>
      <c r="K10" s="5">
        <v>198</v>
      </c>
      <c r="L10" s="17">
        <v>5</v>
      </c>
      <c r="M10" s="5">
        <v>197</v>
      </c>
      <c r="N10" s="17">
        <v>2</v>
      </c>
      <c r="O10" s="5">
        <v>195</v>
      </c>
      <c r="P10" s="17">
        <v>2</v>
      </c>
      <c r="Q10" s="6">
        <v>6</v>
      </c>
      <c r="R10" s="6">
        <v>1180</v>
      </c>
      <c r="S10" s="7">
        <v>196.66666666666666</v>
      </c>
      <c r="T10" s="31">
        <v>17</v>
      </c>
      <c r="U10" s="8">
        <v>4</v>
      </c>
      <c r="V10" s="9">
        <v>200.66666666666666</v>
      </c>
    </row>
    <row r="11" spans="1:24">
      <c r="A11" s="57" t="s">
        <v>12</v>
      </c>
      <c r="B11" s="2" t="s">
        <v>148</v>
      </c>
      <c r="C11" s="3">
        <v>45920</v>
      </c>
      <c r="D11" s="55" t="s">
        <v>54</v>
      </c>
      <c r="E11" s="5">
        <v>196</v>
      </c>
      <c r="F11" s="17">
        <v>4</v>
      </c>
      <c r="G11" s="5">
        <v>197</v>
      </c>
      <c r="H11" s="17">
        <v>3</v>
      </c>
      <c r="I11" s="5">
        <v>196</v>
      </c>
      <c r="J11" s="17">
        <v>5</v>
      </c>
      <c r="K11" s="5">
        <v>199</v>
      </c>
      <c r="L11" s="17">
        <v>2</v>
      </c>
      <c r="M11" s="5"/>
      <c r="N11" s="17"/>
      <c r="O11" s="5"/>
      <c r="P11" s="17"/>
      <c r="Q11" s="8">
        <v>4</v>
      </c>
      <c r="R11" s="8">
        <v>788</v>
      </c>
      <c r="S11" s="7">
        <v>197</v>
      </c>
      <c r="T11" s="31">
        <v>14</v>
      </c>
      <c r="U11" s="8">
        <v>4</v>
      </c>
      <c r="V11" s="7">
        <v>201</v>
      </c>
    </row>
    <row r="12" spans="1:24">
      <c r="A12" s="57" t="s">
        <v>12</v>
      </c>
      <c r="B12" s="2" t="s">
        <v>137</v>
      </c>
      <c r="C12" s="3">
        <v>45935</v>
      </c>
      <c r="D12" s="55" t="s">
        <v>91</v>
      </c>
      <c r="E12" s="5">
        <v>192</v>
      </c>
      <c r="F12" s="17">
        <v>3</v>
      </c>
      <c r="G12" s="5">
        <v>187</v>
      </c>
      <c r="H12" s="17">
        <v>1</v>
      </c>
      <c r="I12" s="5">
        <v>193</v>
      </c>
      <c r="J12" s="17">
        <v>2</v>
      </c>
      <c r="K12" s="5">
        <v>194</v>
      </c>
      <c r="L12" s="17">
        <v>5</v>
      </c>
      <c r="M12" s="5"/>
      <c r="N12" s="17"/>
      <c r="O12" s="5"/>
      <c r="P12" s="17"/>
      <c r="Q12" s="8">
        <v>4</v>
      </c>
      <c r="R12" s="8">
        <v>766</v>
      </c>
      <c r="S12" s="7">
        <v>191.5</v>
      </c>
      <c r="T12" s="31">
        <v>11</v>
      </c>
      <c r="U12" s="8">
        <v>2</v>
      </c>
      <c r="V12" s="7">
        <v>190.75</v>
      </c>
    </row>
    <row r="13" spans="1:24">
      <c r="A13" s="57" t="s">
        <v>12</v>
      </c>
      <c r="B13" s="2" t="s">
        <v>148</v>
      </c>
      <c r="C13" s="3">
        <v>45941</v>
      </c>
      <c r="D13" s="55" t="s">
        <v>54</v>
      </c>
      <c r="E13" s="5">
        <v>189</v>
      </c>
      <c r="F13" s="17">
        <v>2</v>
      </c>
      <c r="G13" s="5">
        <v>200</v>
      </c>
      <c r="H13" s="17">
        <v>3</v>
      </c>
      <c r="I13" s="5">
        <v>194</v>
      </c>
      <c r="J13" s="17">
        <v>3</v>
      </c>
      <c r="K13" s="5">
        <v>195</v>
      </c>
      <c r="L13" s="17">
        <v>2</v>
      </c>
      <c r="M13" s="5">
        <v>199</v>
      </c>
      <c r="N13" s="17">
        <v>9</v>
      </c>
      <c r="O13" s="5">
        <v>193</v>
      </c>
      <c r="P13" s="17">
        <v>3</v>
      </c>
      <c r="Q13" s="8">
        <v>6</v>
      </c>
      <c r="R13" s="8">
        <v>1170</v>
      </c>
      <c r="S13" s="7">
        <v>195</v>
      </c>
      <c r="T13" s="31">
        <v>22</v>
      </c>
      <c r="U13" s="8">
        <v>4</v>
      </c>
      <c r="V13" s="7">
        <v>199</v>
      </c>
    </row>
    <row r="14" spans="1:24">
      <c r="A14" s="57" t="s">
        <v>12</v>
      </c>
      <c r="B14" s="2" t="s">
        <v>137</v>
      </c>
      <c r="C14" s="3">
        <v>45955</v>
      </c>
      <c r="D14" s="55" t="s">
        <v>135</v>
      </c>
      <c r="E14" s="5">
        <v>197</v>
      </c>
      <c r="F14" s="17">
        <v>1</v>
      </c>
      <c r="G14" s="5">
        <v>192</v>
      </c>
      <c r="H14" s="17">
        <v>2</v>
      </c>
      <c r="I14" s="5">
        <v>190</v>
      </c>
      <c r="J14" s="17">
        <v>1</v>
      </c>
      <c r="K14" s="5">
        <v>195</v>
      </c>
      <c r="L14" s="17">
        <v>1</v>
      </c>
      <c r="M14" s="5">
        <v>192</v>
      </c>
      <c r="N14" s="17">
        <v>0</v>
      </c>
      <c r="O14" s="5">
        <v>192</v>
      </c>
      <c r="P14" s="17">
        <v>2</v>
      </c>
      <c r="Q14" s="8">
        <v>6</v>
      </c>
      <c r="R14" s="8">
        <v>1158</v>
      </c>
      <c r="S14" s="7">
        <v>193</v>
      </c>
      <c r="T14" s="31">
        <v>7</v>
      </c>
      <c r="U14" s="8">
        <v>4</v>
      </c>
      <c r="V14" s="7">
        <v>197</v>
      </c>
    </row>
    <row r="16" spans="1:24">
      <c r="Q16" s="27">
        <f>SUM(Q2:Q15)</f>
        <v>60</v>
      </c>
      <c r="R16" s="27">
        <f>SUM(R2:R15)</f>
        <v>11745.001</v>
      </c>
      <c r="S16" s="28">
        <f>SUM(R16/Q16)</f>
        <v>195.75001666666668</v>
      </c>
      <c r="T16" s="27">
        <f>SUM(T2:T15)</f>
        <v>180</v>
      </c>
      <c r="U16" s="27">
        <f>SUM(U2:U15)</f>
        <v>88</v>
      </c>
      <c r="V16" s="29">
        <f>SUM(S16+U16)</f>
        <v>283.75001666666668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5:C5" name="Range1_5_2"/>
    <protectedRange algorithmName="SHA-512" hashValue="ON39YdpmFHfN9f47KpiRvqrKx0V9+erV1CNkpWzYhW/Qyc6aT8rEyCrvauWSYGZK2ia3o7vd3akF07acHAFpOA==" saltValue="yVW9XmDwTqEnmpSGai0KYg==" spinCount="100000" sqref="D5" name="Range1_1_5_2"/>
    <protectedRange algorithmName="SHA-512" hashValue="ON39YdpmFHfN9f47KpiRvqrKx0V9+erV1CNkpWzYhW/Qyc6aT8rEyCrvauWSYGZK2ia3o7vd3akF07acHAFpOA==" saltValue="yVW9XmDwTqEnmpSGai0KYg==" spinCount="100000" sqref="P5" name="Range1_3_1_1"/>
    <protectedRange algorithmName="SHA-512" hashValue="ON39YdpmFHfN9f47KpiRvqrKx0V9+erV1CNkpWzYhW/Qyc6aT8rEyCrvauWSYGZK2ia3o7vd3akF07acHAFpOA==" saltValue="yVW9XmDwTqEnmpSGai0KYg==" spinCount="100000" sqref="T5 E5:O5" name="Range1_3_5_5_1"/>
    <protectedRange algorithmName="SHA-512" hashValue="ON39YdpmFHfN9f47KpiRvqrKx0V9+erV1CNkpWzYhW/Qyc6aT8rEyCrvauWSYGZK2ia3o7vd3akF07acHAFpOA==" saltValue="yVW9XmDwTqEnmpSGai0KYg==" spinCount="100000" sqref="B6:C6" name="Range1_9"/>
    <protectedRange algorithmName="SHA-512" hashValue="ON39YdpmFHfN9f47KpiRvqrKx0V9+erV1CNkpWzYhW/Qyc6aT8rEyCrvauWSYGZK2ia3o7vd3akF07acHAFpOA==" saltValue="yVW9XmDwTqEnmpSGai0KYg==" spinCount="100000" sqref="D6" name="Range1_1_9"/>
    <protectedRange algorithmName="SHA-512" hashValue="ON39YdpmFHfN9f47KpiRvqrKx0V9+erV1CNkpWzYhW/Qyc6aT8rEyCrvauWSYGZK2ia3o7vd3akF07acHAFpOA==" saltValue="yVW9XmDwTqEnmpSGai0KYg==" spinCount="100000" sqref="T6 E6:P6" name="Range1_3_5_9"/>
    <protectedRange algorithmName="SHA-512" hashValue="ON39YdpmFHfN9f47KpiRvqrKx0V9+erV1CNkpWzYhW/Qyc6aT8rEyCrvauWSYGZK2ia3o7vd3akF07acHAFpOA==" saltValue="yVW9XmDwTqEnmpSGai0KYg==" spinCount="100000" sqref="B8:C8" name="Range1_11"/>
    <protectedRange algorithmName="SHA-512" hashValue="ON39YdpmFHfN9f47KpiRvqrKx0V9+erV1CNkpWzYhW/Qyc6aT8rEyCrvauWSYGZK2ia3o7vd3akF07acHAFpOA==" saltValue="yVW9XmDwTqEnmpSGai0KYg==" spinCount="100000" sqref="D8" name="Range1_1_10"/>
    <protectedRange algorithmName="SHA-512" hashValue="ON39YdpmFHfN9f47KpiRvqrKx0V9+erV1CNkpWzYhW/Qyc6aT8rEyCrvauWSYGZK2ia3o7vd3akF07acHAFpOA==" saltValue="yVW9XmDwTqEnmpSGai0KYg==" spinCount="100000" sqref="E8:P8 T8" name="Range1_3_5_10"/>
    <protectedRange algorithmName="SHA-512" hashValue="ON39YdpmFHfN9f47KpiRvqrKx0V9+erV1CNkpWzYhW/Qyc6aT8rEyCrvauWSYGZK2ia3o7vd3akF07acHAFpOA==" saltValue="yVW9XmDwTqEnmpSGai0KYg==" spinCount="100000" sqref="B9" name="Range1_8_1"/>
    <protectedRange algorithmName="SHA-512" hashValue="ON39YdpmFHfN9f47KpiRvqrKx0V9+erV1CNkpWzYhW/Qyc6aT8rEyCrvauWSYGZK2ia3o7vd3akF07acHAFpOA==" saltValue="yVW9XmDwTqEnmpSGai0KYg==" spinCount="100000" sqref="C9" name="Range1_13"/>
    <protectedRange algorithmName="SHA-512" hashValue="ON39YdpmFHfN9f47KpiRvqrKx0V9+erV1CNkpWzYhW/Qyc6aT8rEyCrvauWSYGZK2ia3o7vd3akF07acHAFpOA==" saltValue="yVW9XmDwTqEnmpSGai0KYg==" spinCount="100000" sqref="D9" name="Range1_1_11"/>
    <protectedRange algorithmName="SHA-512" hashValue="ON39YdpmFHfN9f47KpiRvqrKx0V9+erV1CNkpWzYhW/Qyc6aT8rEyCrvauWSYGZK2ia3o7vd3akF07acHAFpOA==" saltValue="yVW9XmDwTqEnmpSGai0KYg==" spinCount="100000" sqref="E9:P9 T9" name="Range1_3_5_12"/>
    <protectedRange algorithmName="SHA-512" hashValue="ON39YdpmFHfN9f47KpiRvqrKx0V9+erV1CNkpWzYhW/Qyc6aT8rEyCrvauWSYGZK2ia3o7vd3akF07acHAFpOA==" saltValue="yVW9XmDwTqEnmpSGai0KYg==" spinCount="100000" sqref="E11:P11" name="Range1_13_5"/>
    <protectedRange algorithmName="SHA-512" hashValue="ON39YdpmFHfN9f47KpiRvqrKx0V9+erV1CNkpWzYhW/Qyc6aT8rEyCrvauWSYGZK2ia3o7vd3akF07acHAFpOA==" saltValue="yVW9XmDwTqEnmpSGai0KYg==" spinCount="100000" sqref="B11:C11" name="Range1_1_2_1_1"/>
    <protectedRange algorithmName="SHA-512" hashValue="ON39YdpmFHfN9f47KpiRvqrKx0V9+erV1CNkpWzYhW/Qyc6aT8rEyCrvauWSYGZK2ia3o7vd3akF07acHAFpOA==" saltValue="yVW9XmDwTqEnmpSGai0KYg==" spinCount="100000" sqref="D11" name="Range1_1_1_2_1"/>
    <protectedRange algorithmName="SHA-512" hashValue="ON39YdpmFHfN9f47KpiRvqrKx0V9+erV1CNkpWzYhW/Qyc6aT8rEyCrvauWSYGZK2ia3o7vd3akF07acHAFpOA==" saltValue="yVW9XmDwTqEnmpSGai0KYg==" spinCount="100000" sqref="T11" name="Range1_3_5_7_5"/>
    <protectedRange algorithmName="SHA-512" hashValue="ON39YdpmFHfN9f47KpiRvqrKx0V9+erV1CNkpWzYhW/Qyc6aT8rEyCrvauWSYGZK2ia3o7vd3akF07acHAFpOA==" saltValue="yVW9XmDwTqEnmpSGai0KYg==" spinCount="100000" sqref="H12:L12 B12:C12 E12 N12" name="Range1_2_1"/>
    <protectedRange algorithmName="SHA-512" hashValue="ON39YdpmFHfN9f47KpiRvqrKx0V9+erV1CNkpWzYhW/Qyc6aT8rEyCrvauWSYGZK2ia3o7vd3akF07acHAFpOA==" saltValue="yVW9XmDwTqEnmpSGai0KYg==" spinCount="100000" sqref="D12" name="Range1_1_1_1"/>
    <protectedRange algorithmName="SHA-512" hashValue="ON39YdpmFHfN9f47KpiRvqrKx0V9+erV1CNkpWzYhW/Qyc6aT8rEyCrvauWSYGZK2ia3o7vd3akF07acHAFpOA==" saltValue="yVW9XmDwTqEnmpSGai0KYg==" spinCount="100000" sqref="O12 G12 M12" name="Range1_33_1_2_1"/>
    <protectedRange algorithmName="SHA-512" hashValue="ON39YdpmFHfN9f47KpiRvqrKx0V9+erV1CNkpWzYhW/Qyc6aT8rEyCrvauWSYGZK2ia3o7vd3akF07acHAFpOA==" saltValue="yVW9XmDwTqEnmpSGai0KYg==" spinCount="100000" sqref="T12" name="Range1_3_5_1_1"/>
    <protectedRange algorithmName="SHA-512" hashValue="ON39YdpmFHfN9f47KpiRvqrKx0V9+erV1CNkpWzYhW/Qyc6aT8rEyCrvauWSYGZK2ia3o7vd3akF07acHAFpOA==" saltValue="yVW9XmDwTqEnmpSGai0KYg==" spinCount="100000" sqref="B13:C13" name="Range1_12_4"/>
    <protectedRange algorithmName="SHA-512" hashValue="ON39YdpmFHfN9f47KpiRvqrKx0V9+erV1CNkpWzYhW/Qyc6aT8rEyCrvauWSYGZK2ia3o7vd3akF07acHAFpOA==" saltValue="yVW9XmDwTqEnmpSGai0KYg==" spinCount="100000" sqref="D13" name="Range1_1_3_5"/>
    <protectedRange algorithmName="SHA-512" hashValue="ON39YdpmFHfN9f47KpiRvqrKx0V9+erV1CNkpWzYhW/Qyc6aT8rEyCrvauWSYGZK2ia3o7vd3akF07acHAFpOA==" saltValue="yVW9XmDwTqEnmpSGai0KYg==" spinCount="100000" sqref="T13 E13:P13" name="Range1_3_5_1"/>
    <protectedRange algorithmName="SHA-512" hashValue="ON39YdpmFHfN9f47KpiRvqrKx0V9+erV1CNkpWzYhW/Qyc6aT8rEyCrvauWSYGZK2ia3o7vd3akF07acHAFpOA==" saltValue="yVW9XmDwTqEnmpSGai0KYg==" spinCount="100000" sqref="B14:C14" name="Range1_15_1"/>
    <protectedRange algorithmName="SHA-512" hashValue="ON39YdpmFHfN9f47KpiRvqrKx0V9+erV1CNkpWzYhW/Qyc6aT8rEyCrvauWSYGZK2ia3o7vd3akF07acHAFpOA==" saltValue="yVW9XmDwTqEnmpSGai0KYg==" spinCount="100000" sqref="D14" name="Range1_1_9_1"/>
    <protectedRange algorithmName="SHA-512" hashValue="ON39YdpmFHfN9f47KpiRvqrKx0V9+erV1CNkpWzYhW/Qyc6aT8rEyCrvauWSYGZK2ia3o7vd3akF07acHAFpOA==" saltValue="yVW9XmDwTqEnmpSGai0KYg==" spinCount="100000" sqref="E14 G14:O14" name="Range1_33_1_3_2"/>
    <protectedRange algorithmName="SHA-512" hashValue="ON39YdpmFHfN9f47KpiRvqrKx0V9+erV1CNkpWzYhW/Qyc6aT8rEyCrvauWSYGZK2ia3o7vd3akF07acHAFpOA==" saltValue="yVW9XmDwTqEnmpSGai0KYg==" spinCount="100000" sqref="T14" name="Range1_3_5_10_4"/>
  </protectedRanges>
  <conditionalFormatting sqref="G11">
    <cfRule type="top10" dxfId="53" priority="30" rank="1"/>
    <cfRule type="cellIs" dxfId="52" priority="33" operator="greaterThanOrEqual">
      <formula>193</formula>
    </cfRule>
  </conditionalFormatting>
  <conditionalFormatting sqref="E11">
    <cfRule type="top10" dxfId="51" priority="31" rank="1"/>
    <cfRule type="cellIs" dxfId="50" priority="32" operator="greaterThanOrEqual">
      <formula>193</formula>
    </cfRule>
  </conditionalFormatting>
  <conditionalFormatting sqref="I11">
    <cfRule type="top10" dxfId="49" priority="28" rank="1"/>
    <cfRule type="cellIs" dxfId="48" priority="29" operator="greaterThanOrEqual">
      <formula>193</formula>
    </cfRule>
  </conditionalFormatting>
  <conditionalFormatting sqref="K11">
    <cfRule type="top10" dxfId="47" priority="26" rank="1"/>
    <cfRule type="cellIs" dxfId="46" priority="27" operator="greaterThanOrEqual">
      <formula>193</formula>
    </cfRule>
  </conditionalFormatting>
  <conditionalFormatting sqref="M11">
    <cfRule type="cellIs" dxfId="45" priority="24" operator="greaterThanOrEqual">
      <formula>193</formula>
    </cfRule>
    <cfRule type="top10" dxfId="44" priority="25" rank="1"/>
  </conditionalFormatting>
  <conditionalFormatting sqref="O11">
    <cfRule type="top10" dxfId="43" priority="22" rank="1"/>
    <cfRule type="cellIs" dxfId="42" priority="23" operator="greaterThanOrEqual">
      <formula>193</formula>
    </cfRule>
  </conditionalFormatting>
  <conditionalFormatting sqref="E12">
    <cfRule type="top10" dxfId="41" priority="21" rank="1"/>
  </conditionalFormatting>
  <conditionalFormatting sqref="G12">
    <cfRule type="top10" dxfId="40" priority="20" rank="1"/>
  </conditionalFormatting>
  <conditionalFormatting sqref="I12">
    <cfRule type="top10" dxfId="39" priority="19" rank="1"/>
  </conditionalFormatting>
  <conditionalFormatting sqref="K12">
    <cfRule type="top10" dxfId="38" priority="18" rank="1"/>
  </conditionalFormatting>
  <conditionalFormatting sqref="M12">
    <cfRule type="top10" dxfId="37" priority="17" rank="1"/>
  </conditionalFormatting>
  <conditionalFormatting sqref="O12">
    <cfRule type="top10" dxfId="36" priority="16" rank="1"/>
  </conditionalFormatting>
  <conditionalFormatting sqref="E12:P12">
    <cfRule type="cellIs" dxfId="35" priority="15" operator="greaterThanOrEqual">
      <formula>200</formula>
    </cfRule>
  </conditionalFormatting>
  <conditionalFormatting sqref="E13">
    <cfRule type="top10" dxfId="34" priority="14" rank="1"/>
  </conditionalFormatting>
  <conditionalFormatting sqref="G13">
    <cfRule type="top10" dxfId="33" priority="13" rank="1"/>
  </conditionalFormatting>
  <conditionalFormatting sqref="E13:P13">
    <cfRule type="cellIs" dxfId="32" priority="12" operator="greaterThanOrEqual">
      <formula>200</formula>
    </cfRule>
  </conditionalFormatting>
  <conditionalFormatting sqref="I13">
    <cfRule type="top10" dxfId="31" priority="11" rank="1"/>
  </conditionalFormatting>
  <conditionalFormatting sqref="K13">
    <cfRule type="top10" dxfId="30" priority="10" rank="1"/>
  </conditionalFormatting>
  <conditionalFormatting sqref="M13">
    <cfRule type="top10" dxfId="29" priority="9" rank="1"/>
  </conditionalFormatting>
  <conditionalFormatting sqref="O13">
    <cfRule type="top10" dxfId="28" priority="8" rank="1"/>
  </conditionalFormatting>
  <conditionalFormatting sqref="E14">
    <cfRule type="top10" dxfId="27" priority="7" rank="1"/>
  </conditionalFormatting>
  <conditionalFormatting sqref="G14">
    <cfRule type="top10" dxfId="26" priority="6" rank="1"/>
  </conditionalFormatting>
  <conditionalFormatting sqref="I14">
    <cfRule type="top10" dxfId="25" priority="5" rank="1"/>
  </conditionalFormatting>
  <conditionalFormatting sqref="K14">
    <cfRule type="top10" dxfId="24" priority="4" rank="1"/>
  </conditionalFormatting>
  <conditionalFormatting sqref="M14">
    <cfRule type="top10" dxfId="23" priority="3" rank="1"/>
  </conditionalFormatting>
  <conditionalFormatting sqref="O14">
    <cfRule type="top10" dxfId="22" priority="2" rank="1"/>
  </conditionalFormatting>
  <conditionalFormatting sqref="E14:P14">
    <cfRule type="cellIs" dxfId="21" priority="1" operator="greaterThanOrEqual">
      <formula>200</formula>
    </cfRule>
  </conditionalFormatting>
  <hyperlinks>
    <hyperlink ref="X1" location="'OLH 2025'!A1" display="Return to Rankings" xr:uid="{D4B3A63D-0C00-4BBA-A1DB-AE3233F9C9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D14 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G208"/>
  <sheetViews>
    <sheetView tabSelected="1" workbookViewId="0">
      <selection activeCell="A5" sqref="A5:XFD89"/>
    </sheetView>
  </sheetViews>
  <sheetFormatPr defaultColWidth="9.109375" defaultRowHeight="13.8"/>
  <cols>
    <col min="1" max="1" width="9.109375" style="13"/>
    <col min="2" max="2" width="17.33203125" style="12" customWidth="1"/>
    <col min="3" max="3" width="23.44140625" style="12" customWidth="1"/>
    <col min="4" max="4" width="15.6640625" style="13" bestFit="1" customWidth="1"/>
    <col min="5" max="5" width="16.109375" style="13" bestFit="1" customWidth="1"/>
    <col min="6" max="6" width="9.109375" style="12"/>
    <col min="7" max="7" width="9.109375" style="13"/>
    <col min="8" max="16384" width="9.109375" style="11"/>
  </cols>
  <sheetData>
    <row r="1" spans="1:7">
      <c r="A1" s="16" t="s">
        <v>10</v>
      </c>
      <c r="B1" s="10"/>
      <c r="C1" s="10"/>
      <c r="D1" s="16"/>
      <c r="E1" s="16"/>
      <c r="F1" s="10"/>
      <c r="G1" s="16"/>
    </row>
    <row r="2" spans="1:7" ht="28.8">
      <c r="A2" s="71" t="s">
        <v>28</v>
      </c>
      <c r="B2" s="72"/>
      <c r="C2" s="72"/>
      <c r="D2" s="72"/>
      <c r="E2" s="72"/>
      <c r="F2" s="72"/>
      <c r="G2" s="72"/>
    </row>
    <row r="3" spans="1:7" ht="18">
      <c r="A3" s="73" t="s">
        <v>8</v>
      </c>
      <c r="B3" s="74"/>
      <c r="C3" s="74"/>
      <c r="D3" s="74"/>
      <c r="E3" s="74"/>
      <c r="F3" s="74"/>
      <c r="G3" s="74"/>
    </row>
    <row r="4" spans="1:7">
      <c r="A4" s="16"/>
      <c r="B4" s="10"/>
      <c r="C4" s="10"/>
      <c r="D4" s="16"/>
      <c r="E4" s="16"/>
      <c r="F4" s="10"/>
      <c r="G4" s="16"/>
    </row>
    <row r="5" spans="1:7">
      <c r="A5" s="15" t="s">
        <v>0</v>
      </c>
      <c r="B5" s="14" t="s">
        <v>1</v>
      </c>
      <c r="C5" s="14" t="s">
        <v>2</v>
      </c>
      <c r="D5" s="15" t="s">
        <v>9</v>
      </c>
      <c r="E5" s="15" t="s">
        <v>7</v>
      </c>
      <c r="F5" s="14" t="s">
        <v>8</v>
      </c>
      <c r="G5" s="15" t="s">
        <v>26</v>
      </c>
    </row>
    <row r="6" spans="1:7">
      <c r="A6" s="15">
        <v>1</v>
      </c>
      <c r="B6" s="14" t="s">
        <v>11</v>
      </c>
      <c r="C6" s="32" t="s">
        <v>203</v>
      </c>
      <c r="D6" s="15">
        <f>SUM('Jamie Penton'!Q8)</f>
        <v>20</v>
      </c>
      <c r="E6" s="15">
        <f>SUM('Jamie Penton'!R8)</f>
        <v>3987</v>
      </c>
      <c r="F6" s="14">
        <f>SUM('Jamie Penton'!S8)</f>
        <v>199.35</v>
      </c>
      <c r="G6" s="15">
        <f>SUM('Jamie Penton'!T8)</f>
        <v>79</v>
      </c>
    </row>
    <row r="7" spans="1:7">
      <c r="A7" s="15">
        <f>+A6+1</f>
        <v>2</v>
      </c>
      <c r="B7" s="14" t="s">
        <v>11</v>
      </c>
      <c r="C7" s="51" t="s">
        <v>191</v>
      </c>
      <c r="D7" s="15">
        <f>SUM('Stanley Canter'!Q16)</f>
        <v>52</v>
      </c>
      <c r="E7" s="15">
        <f>SUM('Stanley Canter'!R16)</f>
        <v>10309.007000000001</v>
      </c>
      <c r="F7" s="14">
        <f>SUM('Stanley Canter'!S16)</f>
        <v>198.25013461538464</v>
      </c>
      <c r="G7" s="15">
        <f>SUM('Stanley Canter'!T16)</f>
        <v>211</v>
      </c>
    </row>
    <row r="8" spans="1:7">
      <c r="A8" s="15">
        <f t="shared" ref="A8:A71" si="0">+A7+1</f>
        <v>3</v>
      </c>
      <c r="B8" s="14" t="s">
        <v>11</v>
      </c>
      <c r="C8" s="32" t="s">
        <v>48</v>
      </c>
      <c r="D8" s="15">
        <f>SUM('Mike Gross'!Q29)</f>
        <v>110</v>
      </c>
      <c r="E8" s="15">
        <f>SUM('Mike Gross'!R29)</f>
        <v>21741.007000000001</v>
      </c>
      <c r="F8" s="14">
        <f>SUM('Mike Gross'!S29)</f>
        <v>197.6455181818182</v>
      </c>
      <c r="G8" s="15">
        <f>SUM('Mike Gross'!T29)</f>
        <v>389</v>
      </c>
    </row>
    <row r="9" spans="1:7">
      <c r="A9" s="15">
        <f t="shared" si="0"/>
        <v>4</v>
      </c>
      <c r="B9" s="14" t="s">
        <v>11</v>
      </c>
      <c r="C9" s="32" t="s">
        <v>106</v>
      </c>
      <c r="D9" s="15">
        <f>SUM('Greg Smetanko'!Q22)</f>
        <v>82</v>
      </c>
      <c r="E9" s="15">
        <f>SUM('Greg Smetanko'!R22)</f>
        <v>16192.009000000002</v>
      </c>
      <c r="F9" s="14">
        <f>SUM('Greg Smetanko'!S22)</f>
        <v>197.46352439024392</v>
      </c>
      <c r="G9" s="15">
        <f>SUM('Greg Smetanko'!T22)</f>
        <v>331</v>
      </c>
    </row>
    <row r="10" spans="1:7">
      <c r="A10" s="15">
        <f t="shared" si="0"/>
        <v>5</v>
      </c>
      <c r="B10" s="14" t="s">
        <v>11</v>
      </c>
      <c r="C10" s="32" t="s">
        <v>175</v>
      </c>
      <c r="D10" s="15">
        <f>SUM('Foster Arvin'!Q9)</f>
        <v>26</v>
      </c>
      <c r="E10" s="15">
        <f>SUM('Foster Arvin'!R9)</f>
        <v>5125.0020000000004</v>
      </c>
      <c r="F10" s="14">
        <f>SUM('Foster Arvin'!S9)</f>
        <v>197.11546153846155</v>
      </c>
      <c r="G10" s="15">
        <f>SUM('Foster Arvin'!T9)</f>
        <v>79</v>
      </c>
    </row>
    <row r="11" spans="1:7">
      <c r="A11" s="15">
        <f t="shared" si="0"/>
        <v>6</v>
      </c>
      <c r="B11" s="14" t="s">
        <v>11</v>
      </c>
      <c r="C11" s="32" t="s">
        <v>96</v>
      </c>
      <c r="D11" s="15">
        <f>SUM('Charles Miller'!Q11)</f>
        <v>42</v>
      </c>
      <c r="E11" s="15">
        <f>SUM('Charles Miller'!R11)</f>
        <v>8271.0020000000004</v>
      </c>
      <c r="F11" s="14">
        <f>SUM('Charles Miller'!S11)</f>
        <v>196.92861904761907</v>
      </c>
      <c r="G11" s="15">
        <f>SUM('Charles Miller'!T11)</f>
        <v>111</v>
      </c>
    </row>
    <row r="12" spans="1:7">
      <c r="A12" s="15">
        <f t="shared" si="0"/>
        <v>7</v>
      </c>
      <c r="B12" s="14" t="s">
        <v>11</v>
      </c>
      <c r="C12" s="32" t="s">
        <v>71</v>
      </c>
      <c r="D12" s="15">
        <f>SUM('Rick Haley'!Q29)</f>
        <v>123</v>
      </c>
      <c r="E12" s="15">
        <f>SUM('Rick Haley'!R29)</f>
        <v>24219.006000000001</v>
      </c>
      <c r="F12" s="14">
        <f>SUM('Rick Haley'!S29)</f>
        <v>196.90248780487806</v>
      </c>
      <c r="G12" s="15">
        <f>SUM('Rick Haley'!T29)</f>
        <v>418</v>
      </c>
    </row>
    <row r="13" spans="1:7">
      <c r="A13" s="15">
        <f t="shared" si="0"/>
        <v>8</v>
      </c>
      <c r="B13" s="14" t="s">
        <v>11</v>
      </c>
      <c r="C13" s="32" t="s">
        <v>86</v>
      </c>
      <c r="D13" s="15">
        <f>SUM('Kenny Huth'!Q14)</f>
        <v>50</v>
      </c>
      <c r="E13" s="15">
        <f>SUM('Kenny Huth'!R14)</f>
        <v>9844.0110000000004</v>
      </c>
      <c r="F13" s="14">
        <f>SUM('Kenny Huth'!S14)</f>
        <v>196.88022000000001</v>
      </c>
      <c r="G13" s="15">
        <f>SUM('Kenny Huth'!T14)</f>
        <v>184</v>
      </c>
    </row>
    <row r="14" spans="1:7">
      <c r="A14" s="15">
        <f t="shared" si="0"/>
        <v>9</v>
      </c>
      <c r="B14" s="14" t="s">
        <v>11</v>
      </c>
      <c r="C14" s="32" t="s">
        <v>97</v>
      </c>
      <c r="D14" s="15">
        <f>SUM('Charlie Knight'!Q15)</f>
        <v>56</v>
      </c>
      <c r="E14" s="15">
        <f>SUM('Charlie Knight'!R15)</f>
        <v>11025.045</v>
      </c>
      <c r="F14" s="14">
        <f>SUM('Charlie Knight'!S15)</f>
        <v>196.87580357142858</v>
      </c>
      <c r="G14" s="15">
        <f>SUM('Charlie Knight'!T15)</f>
        <v>170</v>
      </c>
    </row>
    <row r="15" spans="1:7">
      <c r="A15" s="15">
        <f t="shared" si="0"/>
        <v>10</v>
      </c>
      <c r="B15" s="14" t="s">
        <v>11</v>
      </c>
      <c r="C15" s="32" t="s">
        <v>46</v>
      </c>
      <c r="D15" s="15">
        <f>SUM('Les Lala'!Q9)</f>
        <v>24</v>
      </c>
      <c r="E15" s="15">
        <f>SUM('Les Lala'!R9)</f>
        <v>4722.03</v>
      </c>
      <c r="F15" s="14">
        <f>SUM('Les Lala'!S9)</f>
        <v>196.75125</v>
      </c>
      <c r="G15" s="15">
        <f>SUM('Les Lala'!T9)</f>
        <v>62</v>
      </c>
    </row>
    <row r="16" spans="1:7">
      <c r="A16" s="15">
        <f t="shared" si="0"/>
        <v>11</v>
      </c>
      <c r="B16" s="14" t="s">
        <v>11</v>
      </c>
      <c r="C16" s="32" t="s">
        <v>188</v>
      </c>
      <c r="D16" s="15">
        <f>SUM('Chuck Morrell'!Q12)</f>
        <v>33</v>
      </c>
      <c r="E16" s="15">
        <f>SUM('Chuck Morrell'!R12)</f>
        <v>6490.0030000000006</v>
      </c>
      <c r="F16" s="14">
        <f>SUM('Chuck Morrell'!S12)</f>
        <v>196.6667575757576</v>
      </c>
      <c r="G16" s="15">
        <f>SUM('Chuck Morrell'!T12)</f>
        <v>114</v>
      </c>
    </row>
    <row r="17" spans="1:7">
      <c r="A17" s="15">
        <f t="shared" si="0"/>
        <v>12</v>
      </c>
      <c r="B17" s="14" t="s">
        <v>11</v>
      </c>
      <c r="C17" s="32" t="s">
        <v>150</v>
      </c>
      <c r="D17" s="15">
        <f>SUM('Claude Pennington'!Q17)</f>
        <v>50</v>
      </c>
      <c r="E17" s="15">
        <f>SUM('Claude Pennington'!R17)</f>
        <v>9830.0030000000006</v>
      </c>
      <c r="F17" s="14">
        <f>SUM('Claude Pennington'!S17)</f>
        <v>196.60006000000001</v>
      </c>
      <c r="G17" s="15">
        <f>SUM('Claude Pennington'!T17)</f>
        <v>159</v>
      </c>
    </row>
    <row r="18" spans="1:7">
      <c r="A18" s="15">
        <f t="shared" si="0"/>
        <v>13</v>
      </c>
      <c r="B18" s="14" t="s">
        <v>11</v>
      </c>
      <c r="C18" s="32" t="s">
        <v>118</v>
      </c>
      <c r="D18" s="15">
        <f>SUM('John Laseter'!Q11)</f>
        <v>36</v>
      </c>
      <c r="E18" s="15">
        <f>SUM('John Laseter'!R11)</f>
        <v>7077.0210000000006</v>
      </c>
      <c r="F18" s="14">
        <f>SUM('John Laseter'!S11)</f>
        <v>196.58391666666668</v>
      </c>
      <c r="G18" s="15">
        <f>SUM('John Laseter'!T11)</f>
        <v>121</v>
      </c>
    </row>
    <row r="19" spans="1:7">
      <c r="A19" s="15">
        <f t="shared" si="0"/>
        <v>14</v>
      </c>
      <c r="B19" s="14" t="s">
        <v>11</v>
      </c>
      <c r="C19" s="32" t="s">
        <v>136</v>
      </c>
      <c r="D19" s="15">
        <f>SUM('Joe Jarrell'!Q9)</f>
        <v>26</v>
      </c>
      <c r="E19" s="15">
        <f>SUM('Joe Jarrell'!R9)</f>
        <v>5111.0010000000002</v>
      </c>
      <c r="F19" s="14">
        <f>SUM('Joe Jarrell'!S9)</f>
        <v>196.57696153846155</v>
      </c>
      <c r="G19" s="15">
        <f>SUM('Joe Jarrell'!T9)</f>
        <v>83</v>
      </c>
    </row>
    <row r="20" spans="1:7">
      <c r="A20" s="15">
        <f t="shared" si="0"/>
        <v>15</v>
      </c>
      <c r="B20" s="14" t="s">
        <v>11</v>
      </c>
      <c r="C20" s="32" t="s">
        <v>47</v>
      </c>
      <c r="D20" s="15">
        <f>SUM('Mark Crownover'!Q44)</f>
        <v>170</v>
      </c>
      <c r="E20" s="15">
        <f>SUM('Mark Crownover'!R44)</f>
        <v>33394.036000000007</v>
      </c>
      <c r="F20" s="14">
        <f>SUM('Mark Crownover'!S44)</f>
        <v>196.43550588235297</v>
      </c>
      <c r="G20" s="15">
        <f>SUM('Mark Crownover'!T44)</f>
        <v>522</v>
      </c>
    </row>
    <row r="21" spans="1:7">
      <c r="A21" s="15">
        <f t="shared" si="0"/>
        <v>16</v>
      </c>
      <c r="B21" s="14" t="s">
        <v>11</v>
      </c>
      <c r="C21" s="32" t="s">
        <v>87</v>
      </c>
      <c r="D21" s="15">
        <f>SUM('Marvin Batliner'!Q13)</f>
        <v>48</v>
      </c>
      <c r="E21" s="15">
        <f>SUM('Marvin Batliner'!R13)</f>
        <v>9424.0040000000008</v>
      </c>
      <c r="F21" s="14">
        <f>SUM('Marvin Batliner'!S13)</f>
        <v>196.33341666666669</v>
      </c>
      <c r="G21" s="15">
        <f>SUM('Marvin Batliner'!T13)</f>
        <v>130</v>
      </c>
    </row>
    <row r="22" spans="1:7">
      <c r="A22" s="15">
        <f t="shared" si="0"/>
        <v>17</v>
      </c>
      <c r="B22" s="14" t="s">
        <v>11</v>
      </c>
      <c r="C22" s="45" t="s">
        <v>58</v>
      </c>
      <c r="D22" s="15">
        <f>SUM('Don Kowalsky'!Q12)</f>
        <v>29</v>
      </c>
      <c r="E22" s="15">
        <f>SUM('Don Kowalsky'!R12)</f>
        <v>5689.0010000000002</v>
      </c>
      <c r="F22" s="14">
        <f>SUM('Don Kowalsky'!S12)</f>
        <v>196.17244827586208</v>
      </c>
      <c r="G22" s="15">
        <f>SUM('Don Kowalsky'!T12)</f>
        <v>68</v>
      </c>
    </row>
    <row r="23" spans="1:7">
      <c r="A23" s="15">
        <f t="shared" si="0"/>
        <v>18</v>
      </c>
      <c r="B23" s="14" t="s">
        <v>11</v>
      </c>
      <c r="C23" s="32" t="s">
        <v>120</v>
      </c>
      <c r="D23" s="15">
        <f>SUM('Tad Earhart'!Q12)</f>
        <v>38</v>
      </c>
      <c r="E23" s="15">
        <f>SUM('Tad Earhart'!R12)</f>
        <v>7452.0109999999995</v>
      </c>
      <c r="F23" s="14">
        <f>SUM('Tad Earhart'!S12)</f>
        <v>196.10555263157895</v>
      </c>
      <c r="G23" s="15">
        <f>SUM('Tad Earhart'!T12)</f>
        <v>132</v>
      </c>
    </row>
    <row r="24" spans="1:7">
      <c r="A24" s="15">
        <f t="shared" si="0"/>
        <v>19</v>
      </c>
      <c r="B24" s="14" t="s">
        <v>11</v>
      </c>
      <c r="C24" s="32" t="s">
        <v>141</v>
      </c>
      <c r="D24" s="15">
        <f>SUM('Jerry Hensler'!Q13)</f>
        <v>40</v>
      </c>
      <c r="E24" s="15">
        <f>SUM('Jerry Hensler'!R13)</f>
        <v>7836.0060000000012</v>
      </c>
      <c r="F24" s="14">
        <f>SUM('Jerry Hensler'!S13)</f>
        <v>195.90015000000002</v>
      </c>
      <c r="G24" s="15">
        <f>SUM('Jerry Hensler'!T13)</f>
        <v>136</v>
      </c>
    </row>
    <row r="25" spans="1:7">
      <c r="A25" s="15">
        <f t="shared" si="0"/>
        <v>20</v>
      </c>
      <c r="B25" s="14" t="s">
        <v>11</v>
      </c>
      <c r="C25" s="32" t="s">
        <v>111</v>
      </c>
      <c r="D25" s="15">
        <f>SUM('Brandon Rohm'!Q12)</f>
        <v>38</v>
      </c>
      <c r="E25" s="15">
        <f>SUM('Brandon Rohm'!R12)</f>
        <v>7444.0159999999996</v>
      </c>
      <c r="F25" s="14">
        <f>SUM('Brandon Rohm'!S12)</f>
        <v>195.89515789473683</v>
      </c>
      <c r="G25" s="15">
        <f>SUM('Brandon Rohm'!T12)</f>
        <v>110</v>
      </c>
    </row>
    <row r="26" spans="1:7">
      <c r="A26" s="15">
        <f t="shared" si="0"/>
        <v>21</v>
      </c>
      <c r="B26" s="14" t="s">
        <v>11</v>
      </c>
      <c r="C26" s="32" t="s">
        <v>102</v>
      </c>
      <c r="D26" s="15">
        <f>SUM('Tyler Thornton'!Q8)</f>
        <v>22</v>
      </c>
      <c r="E26" s="15">
        <f>SUM('Tyler Thornton'!R8)</f>
        <v>4309.0110000000004</v>
      </c>
      <c r="F26" s="14">
        <f>SUM('Tyler Thornton'!S8)</f>
        <v>195.86413636363639</v>
      </c>
      <c r="G26" s="15">
        <f>SUM('Tyler Thornton'!T8)</f>
        <v>63</v>
      </c>
    </row>
    <row r="27" spans="1:7">
      <c r="A27" s="15">
        <f t="shared" si="0"/>
        <v>22</v>
      </c>
      <c r="B27" s="14" t="s">
        <v>11</v>
      </c>
      <c r="C27" s="32" t="s">
        <v>49</v>
      </c>
      <c r="D27" s="15">
        <f>SUM('Raymond Stewart'!Q10)</f>
        <v>28</v>
      </c>
      <c r="E27" s="15">
        <f>SUM('Raymond Stewart'!R10)</f>
        <v>5482.0010000000002</v>
      </c>
      <c r="F27" s="14">
        <f>SUM('Raymond Stewart'!S10)</f>
        <v>195.78575000000001</v>
      </c>
      <c r="G27" s="15">
        <f>SUM('Raymond Stewart'!T10)</f>
        <v>57</v>
      </c>
    </row>
    <row r="28" spans="1:7">
      <c r="A28" s="15">
        <f t="shared" si="0"/>
        <v>23</v>
      </c>
      <c r="B28" s="14" t="s">
        <v>11</v>
      </c>
      <c r="C28" s="32" t="s">
        <v>137</v>
      </c>
      <c r="D28" s="15">
        <f>SUM('Wally Smallwood'!Q16)</f>
        <v>60</v>
      </c>
      <c r="E28" s="15">
        <f>SUM('Wally Smallwood'!R16)</f>
        <v>11745.001</v>
      </c>
      <c r="F28" s="14">
        <f>SUM('Wally Smallwood'!S16)</f>
        <v>195.75001666666668</v>
      </c>
      <c r="G28" s="15">
        <f>SUM('Wally Smallwood'!T16)</f>
        <v>180</v>
      </c>
    </row>
    <row r="29" spans="1:7">
      <c r="A29" s="15">
        <f t="shared" si="0"/>
        <v>24</v>
      </c>
      <c r="B29" s="14" t="s">
        <v>11</v>
      </c>
      <c r="C29" s="32" t="s">
        <v>152</v>
      </c>
      <c r="D29" s="15">
        <f>SUM('Jay Boyd'!Q19)</f>
        <v>56</v>
      </c>
      <c r="E29" s="15">
        <f>SUM('Jay Boyd'!R19)</f>
        <v>10957.002</v>
      </c>
      <c r="F29" s="14">
        <f>SUM('Jay Boyd'!S19)</f>
        <v>195.66075000000001</v>
      </c>
      <c r="G29" s="15">
        <f>SUM('Jay Boyd'!T19)</f>
        <v>139</v>
      </c>
    </row>
    <row r="30" spans="1:7">
      <c r="A30" s="15">
        <f t="shared" si="0"/>
        <v>25</v>
      </c>
      <c r="B30" s="14" t="s">
        <v>11</v>
      </c>
      <c r="C30" s="32" t="s">
        <v>105</v>
      </c>
      <c r="D30" s="15">
        <f>SUM('Connal Rowe'!Q9)</f>
        <v>24</v>
      </c>
      <c r="E30" s="15">
        <f>SUM('Connal Rowe'!R9)</f>
        <v>4694.0010000000002</v>
      </c>
      <c r="F30" s="14">
        <f>SUM('Connal Rowe'!S9)</f>
        <v>195.58337500000002</v>
      </c>
      <c r="G30" s="15">
        <f>SUM('Connal Rowe'!T9)</f>
        <v>75</v>
      </c>
    </row>
    <row r="31" spans="1:7">
      <c r="A31" s="15">
        <f t="shared" si="0"/>
        <v>26</v>
      </c>
      <c r="B31" s="14" t="s">
        <v>11</v>
      </c>
      <c r="C31" s="32" t="s">
        <v>56</v>
      </c>
      <c r="D31" s="15">
        <f>SUM('Brady Penton'!Q28)</f>
        <v>100</v>
      </c>
      <c r="E31" s="15">
        <f>SUM('Brady Penton'!R28)</f>
        <v>19548.016000000003</v>
      </c>
      <c r="F31" s="14">
        <f>SUM('Brady Penton'!S28)</f>
        <v>195.48016000000004</v>
      </c>
      <c r="G31" s="15">
        <f>SUM('Brady Penton'!T28)</f>
        <v>235</v>
      </c>
    </row>
    <row r="32" spans="1:7">
      <c r="A32" s="15">
        <f t="shared" si="0"/>
        <v>27</v>
      </c>
      <c r="B32" s="14" t="s">
        <v>11</v>
      </c>
      <c r="C32" s="32" t="s">
        <v>267</v>
      </c>
      <c r="D32" s="15">
        <f>+'Mike Conley'!Q9</f>
        <v>26</v>
      </c>
      <c r="E32" s="15">
        <f>+'Mike Conley'!R9</f>
        <v>5079.0030000000006</v>
      </c>
      <c r="F32" s="14">
        <f>+'Mike Conley'!S9</f>
        <v>195.34626923076925</v>
      </c>
      <c r="G32" s="15">
        <f>+'Mike Conley'!T9</f>
        <v>74</v>
      </c>
    </row>
    <row r="33" spans="1:7">
      <c r="A33" s="15">
        <f t="shared" si="0"/>
        <v>28</v>
      </c>
      <c r="B33" s="14" t="s">
        <v>11</v>
      </c>
      <c r="C33" s="32" t="s">
        <v>121</v>
      </c>
      <c r="D33" s="15">
        <f>SUM('Todd Earhart'!Q12)</f>
        <v>38</v>
      </c>
      <c r="E33" s="15">
        <f>SUM('Todd Earhart'!R12)</f>
        <v>7423.0259999999998</v>
      </c>
      <c r="F33" s="14">
        <f>SUM('Todd Earhart'!S12)</f>
        <v>195.34278947368421</v>
      </c>
      <c r="G33" s="15">
        <f>SUM('Todd Earhart'!T12)</f>
        <v>125</v>
      </c>
    </row>
    <row r="34" spans="1:7">
      <c r="A34" s="15">
        <f t="shared" si="0"/>
        <v>29</v>
      </c>
      <c r="B34" s="14" t="s">
        <v>11</v>
      </c>
      <c r="C34" s="32" t="s">
        <v>201</v>
      </c>
      <c r="D34" s="15">
        <f>SUM('Brad Palmer'!Q8)</f>
        <v>21</v>
      </c>
      <c r="E34" s="15">
        <f>SUM('Brad Palmer'!R8)</f>
        <v>4102</v>
      </c>
      <c r="F34" s="14">
        <f>SUM('Brad Palmer'!S8)</f>
        <v>195.33333333333334</v>
      </c>
      <c r="G34" s="15">
        <f>SUM('Brad Palmer'!T8)</f>
        <v>46</v>
      </c>
    </row>
    <row r="35" spans="1:7">
      <c r="A35" s="15">
        <f t="shared" si="0"/>
        <v>30</v>
      </c>
      <c r="B35" s="14" t="s">
        <v>11</v>
      </c>
      <c r="C35" s="32" t="s">
        <v>100</v>
      </c>
      <c r="D35" s="15">
        <f>SUM('Judy Gallion'!Q19)</f>
        <v>61</v>
      </c>
      <c r="E35" s="15">
        <f>SUM('Judy Gallion'!R19)</f>
        <v>11911.006000000001</v>
      </c>
      <c r="F35" s="14">
        <f>SUM('Judy Gallion'!S19)</f>
        <v>195.26239344262297</v>
      </c>
      <c r="G35" s="15">
        <f>SUM('Judy Gallion'!T19)</f>
        <v>158</v>
      </c>
    </row>
    <row r="36" spans="1:7">
      <c r="A36" s="15">
        <f t="shared" si="0"/>
        <v>31</v>
      </c>
      <c r="B36" s="14" t="s">
        <v>11</v>
      </c>
      <c r="C36" s="50" t="s">
        <v>184</v>
      </c>
      <c r="D36" s="15">
        <f>SUM('Rose Miller'!Q11)</f>
        <v>38</v>
      </c>
      <c r="E36" s="15">
        <f>SUM('Rose Miller'!R11)</f>
        <v>7419.01</v>
      </c>
      <c r="F36" s="14">
        <f>SUM('Rose Miller'!S11)</f>
        <v>195.2371052631579</v>
      </c>
      <c r="G36" s="15">
        <f>SUM('Rose Miller'!T11)</f>
        <v>97</v>
      </c>
    </row>
    <row r="37" spans="1:7">
      <c r="A37" s="15">
        <f t="shared" si="0"/>
        <v>32</v>
      </c>
      <c r="B37" s="14" t="s">
        <v>11</v>
      </c>
      <c r="C37" s="32" t="s">
        <v>77</v>
      </c>
      <c r="D37" s="15">
        <f>SUM('Jim Haley'!Q11)</f>
        <v>39</v>
      </c>
      <c r="E37" s="15">
        <f>SUM('Jim Haley'!R11)</f>
        <v>7607.0010000000002</v>
      </c>
      <c r="F37" s="14">
        <f>SUM('Jim Haley'!S11)</f>
        <v>195.05130769230769</v>
      </c>
      <c r="G37" s="15">
        <f>SUM('Jim Haley'!T11)</f>
        <v>92</v>
      </c>
    </row>
    <row r="38" spans="1:7">
      <c r="A38" s="15">
        <f t="shared" si="0"/>
        <v>33</v>
      </c>
      <c r="B38" s="14" t="s">
        <v>11</v>
      </c>
      <c r="C38" s="32" t="s">
        <v>154</v>
      </c>
      <c r="D38" s="15">
        <f>SUM('John Rogers'!Q10)</f>
        <v>32</v>
      </c>
      <c r="E38" s="15">
        <f>SUM('John Rogers'!R10)</f>
        <v>6241.0020000000004</v>
      </c>
      <c r="F38" s="14">
        <f>SUM('John Rogers'!S10)</f>
        <v>195.03131250000001</v>
      </c>
      <c r="G38" s="15">
        <f>SUM('John Rogers'!T10)</f>
        <v>80</v>
      </c>
    </row>
    <row r="39" spans="1:7">
      <c r="A39" s="15">
        <f t="shared" si="0"/>
        <v>34</v>
      </c>
      <c r="B39" s="14" t="s">
        <v>11</v>
      </c>
      <c r="C39" s="32" t="s">
        <v>35</v>
      </c>
      <c r="D39" s="15">
        <f>SUM('Bud Stell'!Q13)</f>
        <v>42</v>
      </c>
      <c r="E39" s="15">
        <f>SUM('Bud Stell'!R13)</f>
        <v>8190</v>
      </c>
      <c r="F39" s="14">
        <f>SUM('Bud Stell'!S13)</f>
        <v>195</v>
      </c>
      <c r="G39" s="15">
        <f>SUM('Bud Stell'!T13)</f>
        <v>89</v>
      </c>
    </row>
    <row r="40" spans="1:7">
      <c r="A40" s="15">
        <f t="shared" si="0"/>
        <v>35</v>
      </c>
      <c r="B40" s="14" t="s">
        <v>11</v>
      </c>
      <c r="C40" s="32" t="s">
        <v>95</v>
      </c>
      <c r="D40" s="15">
        <f>SUM('Bruce Cameron'!Q14)</f>
        <v>42</v>
      </c>
      <c r="E40" s="15">
        <f>SUM('Bruce Cameron'!R14)</f>
        <v>8187.0560000000005</v>
      </c>
      <c r="F40" s="14">
        <f>SUM('Bruce Cameron'!S14)</f>
        <v>194.92990476190477</v>
      </c>
      <c r="G40" s="15">
        <f>SUM('Bruce Cameron'!T14)</f>
        <v>93</v>
      </c>
    </row>
    <row r="41" spans="1:7">
      <c r="A41" s="15">
        <f t="shared" si="0"/>
        <v>36</v>
      </c>
      <c r="B41" s="14" t="s">
        <v>11</v>
      </c>
      <c r="C41" s="32" t="s">
        <v>117</v>
      </c>
      <c r="D41" s="15">
        <f>SUM('Jim Ayers'!Q11)</f>
        <v>34</v>
      </c>
      <c r="E41" s="15">
        <f>SUM('Jim Ayers'!R11)</f>
        <v>6626.0129999999999</v>
      </c>
      <c r="F41" s="14">
        <f>SUM('Jim Ayers'!S11)</f>
        <v>194.88273529411765</v>
      </c>
      <c r="G41" s="15">
        <f>SUM('Jim Ayers'!T11)</f>
        <v>93</v>
      </c>
    </row>
    <row r="42" spans="1:7">
      <c r="A42" s="15">
        <f t="shared" si="0"/>
        <v>37</v>
      </c>
      <c r="B42" s="14" t="s">
        <v>11</v>
      </c>
      <c r="C42" s="32" t="s">
        <v>70</v>
      </c>
      <c r="D42" s="15">
        <f>SUM('Larry Duncan'!Q22)</f>
        <v>71</v>
      </c>
      <c r="E42" s="15">
        <f>SUM('Larry Duncan'!R22)</f>
        <v>13835.006000000001</v>
      </c>
      <c r="F42" s="14">
        <f>SUM('Larry Duncan'!S22)</f>
        <v>194.85923943661973</v>
      </c>
      <c r="G42" s="15">
        <f>SUM('Larry Duncan'!T22)</f>
        <v>167</v>
      </c>
    </row>
    <row r="43" spans="1:7">
      <c r="A43" s="15">
        <f t="shared" si="0"/>
        <v>38</v>
      </c>
      <c r="B43" s="14" t="s">
        <v>11</v>
      </c>
      <c r="C43" s="32" t="s">
        <v>119</v>
      </c>
      <c r="D43" s="15">
        <f>SUM('Kenneth Rohm'!Q12)</f>
        <v>38</v>
      </c>
      <c r="E43" s="15">
        <f>SUM('Kenneth Rohm'!R12)</f>
        <v>7402.0210000000006</v>
      </c>
      <c r="F43" s="14">
        <f>SUM('Kenneth Rohm'!S12)</f>
        <v>194.7900263157895</v>
      </c>
      <c r="G43" s="15">
        <f>SUM('Kenneth Rohm'!T12)</f>
        <v>100</v>
      </c>
    </row>
    <row r="44" spans="1:7">
      <c r="A44" s="15">
        <f t="shared" si="0"/>
        <v>39</v>
      </c>
      <c r="B44" s="14" t="s">
        <v>11</v>
      </c>
      <c r="C44" s="32" t="s">
        <v>44</v>
      </c>
      <c r="D44" s="15">
        <f>SUM('James Freeman'!Q9)</f>
        <v>24</v>
      </c>
      <c r="E44" s="15">
        <f>SUM('James Freeman'!R9)</f>
        <v>4673.01</v>
      </c>
      <c r="F44" s="14">
        <f>SUM('James Freeman'!S9)</f>
        <v>194.70875000000001</v>
      </c>
      <c r="G44" s="15">
        <f>SUM('James Freeman'!T9)</f>
        <v>38</v>
      </c>
    </row>
    <row r="45" spans="1:7">
      <c r="A45" s="15">
        <f t="shared" si="0"/>
        <v>40</v>
      </c>
      <c r="B45" s="14" t="s">
        <v>11</v>
      </c>
      <c r="C45" s="45" t="s">
        <v>59</v>
      </c>
      <c r="D45" s="15">
        <f>SUM('Gary Gallion'!Q17)</f>
        <v>53</v>
      </c>
      <c r="E45" s="15">
        <f>SUM('Gary Gallion'!R17)</f>
        <v>10319.006000000001</v>
      </c>
      <c r="F45" s="14">
        <f>SUM('Gary Gallion'!S17)</f>
        <v>194.69822641509435</v>
      </c>
      <c r="G45" s="15">
        <f>SUM('Gary Gallion'!T17)</f>
        <v>113</v>
      </c>
    </row>
    <row r="46" spans="1:7">
      <c r="A46" s="15">
        <f t="shared" si="0"/>
        <v>41</v>
      </c>
      <c r="B46" s="14" t="s">
        <v>11</v>
      </c>
      <c r="C46" s="50" t="s">
        <v>179</v>
      </c>
      <c r="D46" s="15">
        <f>SUM('Bob Custer'!Q11)</f>
        <v>38</v>
      </c>
      <c r="E46" s="15">
        <f>SUM('Bob Custer'!R11)</f>
        <v>7398.0010000000002</v>
      </c>
      <c r="F46" s="14">
        <f>SUM('Bob Custer'!S11)</f>
        <v>194.68423684210526</v>
      </c>
      <c r="G46" s="15">
        <f>SUM('Bob Custer'!T11)</f>
        <v>90</v>
      </c>
    </row>
    <row r="47" spans="1:7">
      <c r="A47" s="15">
        <f t="shared" si="0"/>
        <v>42</v>
      </c>
      <c r="B47" s="14" t="s">
        <v>11</v>
      </c>
      <c r="C47" s="32" t="s">
        <v>89</v>
      </c>
      <c r="D47" s="15">
        <f>SUM('Steve DuVall'!Q29)</f>
        <v>114</v>
      </c>
      <c r="E47" s="15">
        <f>SUM('Steve DuVall'!R29)</f>
        <v>22183.003000000001</v>
      </c>
      <c r="F47" s="14">
        <f>SUM('Steve DuVall'!S29)</f>
        <v>194.5877456140351</v>
      </c>
      <c r="G47" s="15">
        <f>SUM('Steve DuVall'!T29)</f>
        <v>268</v>
      </c>
    </row>
    <row r="48" spans="1:7">
      <c r="A48" s="15">
        <f t="shared" si="0"/>
        <v>43</v>
      </c>
      <c r="B48" s="14" t="s">
        <v>11</v>
      </c>
      <c r="C48" s="32" t="s">
        <v>138</v>
      </c>
      <c r="D48" s="15">
        <f>SUM('David Charles'!Q13)</f>
        <v>44</v>
      </c>
      <c r="E48" s="15">
        <f>SUM('David Charles'!R13)</f>
        <v>8558.0020000000004</v>
      </c>
      <c r="F48" s="14">
        <f>SUM('David Charles'!S13)</f>
        <v>194.50004545454547</v>
      </c>
      <c r="G48" s="15">
        <f>SUM('David Charles'!T13)</f>
        <v>99</v>
      </c>
    </row>
    <row r="49" spans="1:7">
      <c r="A49" s="15">
        <f t="shared" si="0"/>
        <v>44</v>
      </c>
      <c r="B49" s="14" t="s">
        <v>11</v>
      </c>
      <c r="C49" s="32" t="s">
        <v>32</v>
      </c>
      <c r="D49" s="15">
        <f>SUM('Brady Riley'!Q10)</f>
        <v>34</v>
      </c>
      <c r="E49" s="15">
        <f>SUM('Brady Riley'!R10)</f>
        <v>6612.0030000000006</v>
      </c>
      <c r="F49" s="14">
        <f>SUM('Brady Riley'!S10)</f>
        <v>194.47067647058824</v>
      </c>
      <c r="G49" s="15">
        <f>SUM('Brady Riley'!T10)</f>
        <v>117</v>
      </c>
    </row>
    <row r="50" spans="1:7">
      <c r="A50" s="15">
        <f t="shared" si="0"/>
        <v>45</v>
      </c>
      <c r="B50" s="14" t="s">
        <v>11</v>
      </c>
      <c r="C50" s="32" t="s">
        <v>109</v>
      </c>
      <c r="D50" s="15">
        <f>SUM('Alyssa Earhart'!Q12)</f>
        <v>38</v>
      </c>
      <c r="E50" s="15">
        <f>SUM('Alyssa Earhart'!R12)</f>
        <v>7389.0169999999998</v>
      </c>
      <c r="F50" s="14">
        <f>SUM('Alyssa Earhart'!S12)</f>
        <v>194.44781578947368</v>
      </c>
      <c r="G50" s="15">
        <f>SUM('Alyssa Earhart'!T12)</f>
        <v>84</v>
      </c>
    </row>
    <row r="51" spans="1:7">
      <c r="A51" s="15">
        <f t="shared" si="0"/>
        <v>46</v>
      </c>
      <c r="B51" s="14" t="s">
        <v>11</v>
      </c>
      <c r="C51" s="32" t="s">
        <v>112</v>
      </c>
      <c r="D51" s="15">
        <f>SUM('Carrie Earhart'!Q12)</f>
        <v>38</v>
      </c>
      <c r="E51" s="15">
        <f>SUM('Carrie Earhart'!R12)</f>
        <v>7383.0120000000006</v>
      </c>
      <c r="F51" s="14">
        <f>SUM('Carrie Earhart'!S12)</f>
        <v>194.28978947368424</v>
      </c>
      <c r="G51" s="15">
        <f>SUM('Carrie Earhart'!T12)</f>
        <v>90</v>
      </c>
    </row>
    <row r="52" spans="1:7">
      <c r="A52" s="15">
        <f t="shared" si="0"/>
        <v>47</v>
      </c>
      <c r="B52" s="14" t="s">
        <v>11</v>
      </c>
      <c r="C52" s="32" t="s">
        <v>139</v>
      </c>
      <c r="D52" s="15">
        <f>SUM('H.I. Stroth'!Q9)</f>
        <v>22</v>
      </c>
      <c r="E52" s="15">
        <f>SUM('H.I. Stroth'!R9)</f>
        <v>4272.0110000000004</v>
      </c>
      <c r="F52" s="14">
        <f>SUM('H.I. Stroth'!S9)</f>
        <v>194.1823181818182</v>
      </c>
      <c r="G52" s="15">
        <f>SUM('H.I. Stroth'!T9)</f>
        <v>46</v>
      </c>
    </row>
    <row r="53" spans="1:7">
      <c r="A53" s="15">
        <f t="shared" si="0"/>
        <v>48</v>
      </c>
      <c r="B53" s="14" t="s">
        <v>11</v>
      </c>
      <c r="C53" s="32" t="s">
        <v>36</v>
      </c>
      <c r="D53" s="15">
        <f>SUM('Charlie Barba'!Q10)</f>
        <v>33</v>
      </c>
      <c r="E53" s="15">
        <f>SUM('Charlie Barba'!R10)</f>
        <v>6408.0010000000002</v>
      </c>
      <c r="F53" s="14">
        <f>SUM('Charlie Barba'!S10)</f>
        <v>194.1818484848485</v>
      </c>
      <c r="G53" s="15">
        <f>SUM('Charlie Barba'!T10)</f>
        <v>67</v>
      </c>
    </row>
    <row r="54" spans="1:7">
      <c r="A54" s="15">
        <f t="shared" si="0"/>
        <v>49</v>
      </c>
      <c r="B54" s="14" t="s">
        <v>11</v>
      </c>
      <c r="C54" s="32" t="s">
        <v>107</v>
      </c>
      <c r="D54" s="15">
        <f>SUM('Steve Kiemele'!Q14)</f>
        <v>55</v>
      </c>
      <c r="E54" s="15">
        <f>SUM('Steve Kiemele'!R14)</f>
        <v>10665.001</v>
      </c>
      <c r="F54" s="14">
        <f>SUM('Steve Kiemele'!S14)</f>
        <v>193.90910909090908</v>
      </c>
      <c r="G54" s="15">
        <f>SUM('Steve Kiemele'!T14)</f>
        <v>123</v>
      </c>
    </row>
    <row r="55" spans="1:7">
      <c r="A55" s="15">
        <f t="shared" si="0"/>
        <v>50</v>
      </c>
      <c r="B55" s="14" t="s">
        <v>11</v>
      </c>
      <c r="C55" s="32" t="s">
        <v>176</v>
      </c>
      <c r="D55" s="15">
        <f>SUM('Sonny Weathers'!Q7)</f>
        <v>20</v>
      </c>
      <c r="E55" s="15">
        <f>SUM('Sonny Weathers'!R7)</f>
        <v>3878.002</v>
      </c>
      <c r="F55" s="14">
        <f>SUM('Sonny Weathers'!S7)</f>
        <v>193.90010000000001</v>
      </c>
      <c r="G55" s="15">
        <f>SUM('Sonny Weathers'!T7)</f>
        <v>38</v>
      </c>
    </row>
    <row r="56" spans="1:7">
      <c r="A56" s="15">
        <f t="shared" si="0"/>
        <v>51</v>
      </c>
      <c r="B56" s="14" t="s">
        <v>11</v>
      </c>
      <c r="C56" s="32" t="s">
        <v>24</v>
      </c>
      <c r="D56" s="15">
        <f>SUM('Charlie Huebner'!Q28)</f>
        <v>96</v>
      </c>
      <c r="E56" s="15">
        <f>SUM('Charlie Huebner'!R28)</f>
        <v>18613.005000000001</v>
      </c>
      <c r="F56" s="14">
        <f>SUM('Charlie Huebner'!S28)</f>
        <v>193.88546875</v>
      </c>
      <c r="G56" s="15">
        <f>SUM('Charlie Huebner'!T28)</f>
        <v>189</v>
      </c>
    </row>
    <row r="57" spans="1:7">
      <c r="A57" s="15">
        <f t="shared" si="0"/>
        <v>52</v>
      </c>
      <c r="B57" s="14" t="s">
        <v>11</v>
      </c>
      <c r="C57" s="32" t="s">
        <v>72</v>
      </c>
      <c r="D57" s="15">
        <f>SUM('Wayne McMillen'!Q20)</f>
        <v>70</v>
      </c>
      <c r="E57" s="15">
        <f>SUM('Wayne McMillen'!R20)</f>
        <v>13564.003000000001</v>
      </c>
      <c r="F57" s="14">
        <f>SUM('Wayne McMillen'!S20)</f>
        <v>193.77147142857143</v>
      </c>
      <c r="G57" s="15">
        <f>SUM('Wayne McMillen'!T20)</f>
        <v>155</v>
      </c>
    </row>
    <row r="58" spans="1:7">
      <c r="A58" s="15">
        <f t="shared" si="0"/>
        <v>53</v>
      </c>
      <c r="B58" s="14" t="s">
        <v>11</v>
      </c>
      <c r="C58" s="32" t="s">
        <v>39</v>
      </c>
      <c r="D58" s="15">
        <f>SUM('Freddy Geiselbreth'!Q34)</f>
        <v>128</v>
      </c>
      <c r="E58" s="15">
        <f>SUM('Freddy Geiselbreth'!R34)</f>
        <v>24762.009000000002</v>
      </c>
      <c r="F58" s="14">
        <f>SUM('Freddy Geiselbreth'!S34)</f>
        <v>193.45319531250001</v>
      </c>
      <c r="G58" s="15">
        <f>SUM('Freddy Geiselbreth'!T34)</f>
        <v>284</v>
      </c>
    </row>
    <row r="59" spans="1:7">
      <c r="A59" s="15">
        <f t="shared" si="0"/>
        <v>54</v>
      </c>
      <c r="B59" s="14" t="s">
        <v>11</v>
      </c>
      <c r="C59" s="32" t="s">
        <v>168</v>
      </c>
      <c r="D59" s="15">
        <f>SUM('Howard Ary'!Q9)</f>
        <v>21</v>
      </c>
      <c r="E59" s="15">
        <f>SUM('Howard Ary'!R9)</f>
        <v>4061</v>
      </c>
      <c r="F59" s="14">
        <f>SUM('Howard Ary'!S9)</f>
        <v>193.38095238095238</v>
      </c>
      <c r="G59" s="15">
        <f>SUM('Howard Ary'!T9)</f>
        <v>43</v>
      </c>
    </row>
    <row r="60" spans="1:7">
      <c r="A60" s="15">
        <f t="shared" si="0"/>
        <v>55</v>
      </c>
      <c r="B60" s="14" t="s">
        <v>11</v>
      </c>
      <c r="C60" s="32" t="s">
        <v>57</v>
      </c>
      <c r="D60" s="15">
        <f>SUM('Stephen McLeod'!Q30)</f>
        <v>112</v>
      </c>
      <c r="E60" s="15">
        <f>SUM('Stephen McLeod'!R30)</f>
        <v>21656.001</v>
      </c>
      <c r="F60" s="14">
        <f>SUM('Stephen McLeod'!S30)</f>
        <v>193.35715178571428</v>
      </c>
      <c r="G60" s="15">
        <f>SUM('Stephen McLeod'!T30)</f>
        <v>248</v>
      </c>
    </row>
    <row r="61" spans="1:7">
      <c r="A61" s="15">
        <f t="shared" si="0"/>
        <v>56</v>
      </c>
      <c r="B61" s="14" t="s">
        <v>11</v>
      </c>
      <c r="C61" s="32" t="s">
        <v>144</v>
      </c>
      <c r="D61" s="15">
        <f>SUM('Matt Hartnett'!Q10)</f>
        <v>28</v>
      </c>
      <c r="E61" s="15">
        <f>SUM('Matt Hartnett'!R10)</f>
        <v>5414</v>
      </c>
      <c r="F61" s="14">
        <f>SUM('Matt Hartnett'!S10)</f>
        <v>193.35714285714286</v>
      </c>
      <c r="G61" s="15">
        <f>SUM('Matt Hartnett'!T10)</f>
        <v>71</v>
      </c>
    </row>
    <row r="62" spans="1:7">
      <c r="A62" s="15">
        <f t="shared" si="0"/>
        <v>57</v>
      </c>
      <c r="B62" s="14" t="s">
        <v>11</v>
      </c>
      <c r="C62" s="32" t="s">
        <v>40</v>
      </c>
      <c r="D62" s="15">
        <f>SUM('Glen Dawson'!Q10)</f>
        <v>28</v>
      </c>
      <c r="E62" s="15">
        <f>SUM('Glen Dawson'!R10)</f>
        <v>5410</v>
      </c>
      <c r="F62" s="14">
        <f>SUM('Glen Dawson'!S10)</f>
        <v>193.21428571428572</v>
      </c>
      <c r="G62" s="15">
        <f>SUM('Glen Dawson'!T10)</f>
        <v>45</v>
      </c>
    </row>
    <row r="63" spans="1:7">
      <c r="A63" s="15">
        <f t="shared" si="0"/>
        <v>58</v>
      </c>
      <c r="B63" s="14" t="s">
        <v>11</v>
      </c>
      <c r="C63" s="32" t="s">
        <v>116</v>
      </c>
      <c r="D63" s="15">
        <f>SUM('Jeff Ralls'!Q11)</f>
        <v>34</v>
      </c>
      <c r="E63" s="15">
        <f>SUM('Jeff Ralls'!R11)</f>
        <v>6561</v>
      </c>
      <c r="F63" s="14">
        <f>SUM('Jeff Ralls'!S11)</f>
        <v>192.97058823529412</v>
      </c>
      <c r="G63" s="15">
        <f>SUM('Jeff Ralls'!T11)</f>
        <v>63</v>
      </c>
    </row>
    <row r="64" spans="1:7">
      <c r="A64" s="15">
        <f t="shared" si="0"/>
        <v>59</v>
      </c>
      <c r="B64" s="14" t="s">
        <v>11</v>
      </c>
      <c r="C64" s="32" t="s">
        <v>225</v>
      </c>
      <c r="D64" s="15">
        <f>SUM('Doug Clark'!Q9)</f>
        <v>26</v>
      </c>
      <c r="E64" s="15">
        <f>SUM('Doug Clark'!R9)</f>
        <v>5010</v>
      </c>
      <c r="F64" s="14">
        <f>SUM('Doug Clark'!S9)</f>
        <v>192.69230769230768</v>
      </c>
      <c r="G64" s="15">
        <f>SUM('Doug Clark'!T9)</f>
        <v>43</v>
      </c>
    </row>
    <row r="65" spans="1:7">
      <c r="A65" s="15">
        <f t="shared" si="0"/>
        <v>60</v>
      </c>
      <c r="B65" s="14" t="s">
        <v>11</v>
      </c>
      <c r="C65" s="50" t="s">
        <v>178</v>
      </c>
      <c r="D65" s="15">
        <f>SUM('Ann Tucker'!Q8)</f>
        <v>22</v>
      </c>
      <c r="E65" s="15">
        <f>SUM('Ann Tucker'!R8)</f>
        <v>4231</v>
      </c>
      <c r="F65" s="14">
        <f>SUM('Ann Tucker'!S8)</f>
        <v>192.31818181818181</v>
      </c>
      <c r="G65" s="15">
        <f>SUM('Ann Tucker'!T8)</f>
        <v>30</v>
      </c>
    </row>
    <row r="66" spans="1:7">
      <c r="A66" s="15">
        <f t="shared" si="0"/>
        <v>61</v>
      </c>
      <c r="B66" s="14" t="s">
        <v>11</v>
      </c>
      <c r="C66" s="32" t="s">
        <v>69</v>
      </c>
      <c r="D66" s="15">
        <f>SUM('John Plummer'!Q10)</f>
        <v>30</v>
      </c>
      <c r="E66" s="15">
        <f>SUM('John Plummer'!R10)</f>
        <v>5764</v>
      </c>
      <c r="F66" s="14">
        <f>SUM('John Plummer'!S10)</f>
        <v>192.13333333333333</v>
      </c>
      <c r="G66" s="15">
        <f>SUM('John Plummer'!T10)</f>
        <v>65</v>
      </c>
    </row>
    <row r="67" spans="1:7">
      <c r="A67" s="15">
        <f t="shared" si="0"/>
        <v>62</v>
      </c>
      <c r="B67" s="14" t="s">
        <v>11</v>
      </c>
      <c r="C67" s="32" t="s">
        <v>113</v>
      </c>
      <c r="D67" s="15">
        <f>SUM('Danny Sissom'!Q18)</f>
        <v>68</v>
      </c>
      <c r="E67" s="15">
        <f>SUM('Danny Sissom'!R18)</f>
        <v>13056.001</v>
      </c>
      <c r="F67" s="14">
        <f>SUM('Danny Sissom'!S18)</f>
        <v>192.00001470588236</v>
      </c>
      <c r="G67" s="15">
        <f>SUM('Danny Sissom'!T18)</f>
        <v>125</v>
      </c>
    </row>
    <row r="68" spans="1:7">
      <c r="A68" s="15">
        <f t="shared" si="0"/>
        <v>63</v>
      </c>
      <c r="B68" s="14" t="s">
        <v>11</v>
      </c>
      <c r="C68" s="32" t="s">
        <v>85</v>
      </c>
      <c r="D68" s="15">
        <f>SUM('Jason Salsman'!Q7)</f>
        <v>20</v>
      </c>
      <c r="E68" s="15">
        <f>SUM('Jason Salsman'!R7)</f>
        <v>3840</v>
      </c>
      <c r="F68" s="14">
        <f>SUM('Jason Salsman'!S7)</f>
        <v>192</v>
      </c>
      <c r="G68" s="15">
        <f>SUM('Jason Salsman'!T7)</f>
        <v>33</v>
      </c>
    </row>
    <row r="69" spans="1:7">
      <c r="A69" s="15">
        <f t="shared" si="0"/>
        <v>64</v>
      </c>
      <c r="B69" s="14" t="s">
        <v>11</v>
      </c>
      <c r="C69" s="32" t="s">
        <v>146</v>
      </c>
      <c r="D69" s="15">
        <f>SUM('Joe DiDonato'!Q8)</f>
        <v>20</v>
      </c>
      <c r="E69" s="15">
        <f>SUM('Joe DiDonato'!R8)</f>
        <v>3839</v>
      </c>
      <c r="F69" s="14">
        <f>SUM('Joe DiDonato'!S8)</f>
        <v>191.95</v>
      </c>
      <c r="G69" s="15">
        <f>SUM('Joe DiDonato'!T8)</f>
        <v>38</v>
      </c>
    </row>
    <row r="70" spans="1:7">
      <c r="A70" s="15">
        <f t="shared" si="0"/>
        <v>65</v>
      </c>
      <c r="B70" s="14" t="s">
        <v>11</v>
      </c>
      <c r="C70" s="32" t="s">
        <v>41</v>
      </c>
      <c r="D70" s="15">
        <f>SUM('Glen Dickson'!Q12)</f>
        <v>38</v>
      </c>
      <c r="E70" s="15">
        <f>SUM('Glen Dickson'!R12)</f>
        <v>7291.0020000000004</v>
      </c>
      <c r="F70" s="14">
        <f>SUM('Glen Dickson'!S12)</f>
        <v>191.86847368421053</v>
      </c>
      <c r="G70" s="15">
        <f>SUM('Glen Dickson'!T12)</f>
        <v>92</v>
      </c>
    </row>
    <row r="71" spans="1:7">
      <c r="A71" s="15">
        <f t="shared" si="0"/>
        <v>66</v>
      </c>
      <c r="B71" s="14" t="s">
        <v>11</v>
      </c>
      <c r="C71" s="50" t="s">
        <v>231</v>
      </c>
      <c r="D71" s="15">
        <f>SUM('Frank DeGott'!Q8)</f>
        <v>24</v>
      </c>
      <c r="E71" s="15">
        <f>SUM('Frank DeGott'!R8)</f>
        <v>4603.0010000000002</v>
      </c>
      <c r="F71" s="14">
        <f>SUM('Frank DeGott'!S8)</f>
        <v>191.79170833333333</v>
      </c>
      <c r="G71" s="15">
        <f>SUM('Frank DeGott'!T8)</f>
        <v>30</v>
      </c>
    </row>
    <row r="72" spans="1:7">
      <c r="A72" s="15">
        <f t="shared" ref="A72:A87" si="1">+A71+1</f>
        <v>67</v>
      </c>
      <c r="B72" s="14" t="s">
        <v>11</v>
      </c>
      <c r="C72" s="32" t="s">
        <v>101</v>
      </c>
      <c r="D72" s="15">
        <f>SUM('Ken Mix'!Q9)</f>
        <v>20</v>
      </c>
      <c r="E72" s="15">
        <f>SUM('Ken Mix'!R9)</f>
        <v>3833</v>
      </c>
      <c r="F72" s="14">
        <f>SUM('Ken Mix'!S9)</f>
        <v>191.65</v>
      </c>
      <c r="G72" s="15">
        <f>SUM('Ken Mix'!T9)</f>
        <v>34</v>
      </c>
    </row>
    <row r="73" spans="1:7">
      <c r="A73" s="15">
        <f t="shared" si="1"/>
        <v>68</v>
      </c>
      <c r="B73" s="14" t="s">
        <v>11</v>
      </c>
      <c r="C73" s="32" t="s">
        <v>43</v>
      </c>
      <c r="D73" s="15">
        <f>SUM('Hubert Kelsheimer'!Q12)</f>
        <v>36</v>
      </c>
      <c r="E73" s="15">
        <f>SUM('Hubert Kelsheimer'!R12)</f>
        <v>6898.0039999999999</v>
      </c>
      <c r="F73" s="14">
        <f>SUM('Hubert Kelsheimer'!S12)</f>
        <v>191.61122222222221</v>
      </c>
      <c r="G73" s="15">
        <f>SUM('Hubert Kelsheimer'!T12)</f>
        <v>97</v>
      </c>
    </row>
    <row r="74" spans="1:7">
      <c r="A74" s="15">
        <f t="shared" si="1"/>
        <v>69</v>
      </c>
      <c r="B74" s="14" t="s">
        <v>11</v>
      </c>
      <c r="C74" s="45" t="s">
        <v>60</v>
      </c>
      <c r="D74" s="15">
        <f>SUM('Mingo Harkness'!Q13)</f>
        <v>38</v>
      </c>
      <c r="E74" s="15">
        <f>SUM('Mingo Harkness'!R13)</f>
        <v>7278</v>
      </c>
      <c r="F74" s="14">
        <f>SUM('Mingo Harkness'!S13)</f>
        <v>191.52631578947367</v>
      </c>
      <c r="G74" s="15">
        <f>SUM('Mingo Harkness'!T13)</f>
        <v>64</v>
      </c>
    </row>
    <row r="75" spans="1:7">
      <c r="A75" s="15">
        <f t="shared" si="1"/>
        <v>70</v>
      </c>
      <c r="B75" s="14" t="s">
        <v>11</v>
      </c>
      <c r="C75" s="32" t="s">
        <v>31</v>
      </c>
      <c r="D75" s="15">
        <f>SUM('Allen Wood'!Q10)</f>
        <v>30</v>
      </c>
      <c r="E75" s="15">
        <f>SUM('Allen Wood'!R10)</f>
        <v>5745.0060000000003</v>
      </c>
      <c r="F75" s="14">
        <f>SUM('Allen Wood'!S10)</f>
        <v>191.50020000000001</v>
      </c>
      <c r="G75" s="15">
        <f>SUM('Allen Wood'!T10)</f>
        <v>79</v>
      </c>
    </row>
    <row r="76" spans="1:7">
      <c r="A76" s="15">
        <f t="shared" si="1"/>
        <v>71</v>
      </c>
      <c r="B76" s="14" t="s">
        <v>11</v>
      </c>
      <c r="C76" s="32" t="s">
        <v>68</v>
      </c>
      <c r="D76" s="15">
        <f>SUM('Bill Broughton'!Q14)</f>
        <v>46</v>
      </c>
      <c r="E76" s="15">
        <f>SUM('Bill Broughton'!R14)</f>
        <v>8794</v>
      </c>
      <c r="F76" s="14">
        <f>SUM('Bill Broughton'!S14)</f>
        <v>191.17391304347825</v>
      </c>
      <c r="G76" s="15">
        <f>SUM('Bill Broughton'!T14)</f>
        <v>75</v>
      </c>
    </row>
    <row r="77" spans="1:7">
      <c r="A77" s="15">
        <f t="shared" si="1"/>
        <v>72</v>
      </c>
      <c r="B77" s="14" t="s">
        <v>11</v>
      </c>
      <c r="C77" s="32" t="s">
        <v>223</v>
      </c>
      <c r="D77" s="15">
        <f>SUM('Bradley Sage'!Q9)</f>
        <v>26</v>
      </c>
      <c r="E77" s="15">
        <f>SUM('Bradley Sage'!R9)</f>
        <v>4966</v>
      </c>
      <c r="F77" s="14">
        <f>SUM('Bradley Sage'!S9)</f>
        <v>191</v>
      </c>
      <c r="G77" s="15">
        <f>SUM('Bradley Sage'!T9)</f>
        <v>46</v>
      </c>
    </row>
    <row r="78" spans="1:7">
      <c r="A78" s="15">
        <f t="shared" si="1"/>
        <v>73</v>
      </c>
      <c r="B78" s="14" t="s">
        <v>11</v>
      </c>
      <c r="C78" s="32" t="s">
        <v>76</v>
      </c>
      <c r="D78" s="15">
        <f>SUM('David Dockery'!Q8)</f>
        <v>26</v>
      </c>
      <c r="E78" s="15">
        <f>SUM('David Dockery'!R8)</f>
        <v>4964</v>
      </c>
      <c r="F78" s="14">
        <f>SUM('David Dockery'!S8)</f>
        <v>190.92307692307693</v>
      </c>
      <c r="G78" s="15">
        <f>SUM('David Dockery'!T8)</f>
        <v>45</v>
      </c>
    </row>
    <row r="79" spans="1:7">
      <c r="A79" s="15">
        <f t="shared" si="1"/>
        <v>74</v>
      </c>
      <c r="B79" s="14" t="s">
        <v>11</v>
      </c>
      <c r="C79" s="32" t="s">
        <v>83</v>
      </c>
      <c r="D79" s="15">
        <f>SUM('Chuck Barnhart'!Q12)</f>
        <v>31</v>
      </c>
      <c r="E79" s="15">
        <f>SUM('Chuck Barnhart'!R12)</f>
        <v>5917.0010000000002</v>
      </c>
      <c r="F79" s="14">
        <f>SUM('Chuck Barnhart'!S12)</f>
        <v>190.87100000000001</v>
      </c>
      <c r="G79" s="15">
        <f>SUM('Chuck Barnhart'!T12)</f>
        <v>59</v>
      </c>
    </row>
    <row r="80" spans="1:7">
      <c r="A80" s="15">
        <f t="shared" si="1"/>
        <v>75</v>
      </c>
      <c r="B80" s="14" t="s">
        <v>11</v>
      </c>
      <c r="C80" s="32" t="s">
        <v>217</v>
      </c>
      <c r="D80" s="15">
        <f>SUM('Randy Johnson'!Q8)</f>
        <v>21</v>
      </c>
      <c r="E80" s="15">
        <f>SUM('Randy Johnson'!R8)</f>
        <v>4008.0010000000002</v>
      </c>
      <c r="F80" s="14">
        <f>SUM('Randy Johnson'!S8)</f>
        <v>190.85719047619048</v>
      </c>
      <c r="G80" s="15">
        <f>SUM('Randy Johnson'!T8)</f>
        <v>40</v>
      </c>
    </row>
    <row r="81" spans="1:7">
      <c r="A81" s="15">
        <f t="shared" si="1"/>
        <v>76</v>
      </c>
      <c r="B81" s="14" t="s">
        <v>11</v>
      </c>
      <c r="C81" s="32" t="s">
        <v>65</v>
      </c>
      <c r="D81" s="15">
        <f>SUM('Stan Hall'!Q8)</f>
        <v>20</v>
      </c>
      <c r="E81" s="15">
        <f>SUM('Stan Hall'!R8)</f>
        <v>3807.0010000000002</v>
      </c>
      <c r="F81" s="14">
        <f>SUM('Stan Hall'!S8)</f>
        <v>190.35005000000001</v>
      </c>
      <c r="G81" s="15">
        <f>SUM('Stan Hall'!T8)</f>
        <v>42</v>
      </c>
    </row>
    <row r="82" spans="1:7">
      <c r="A82" s="15">
        <f t="shared" si="1"/>
        <v>77</v>
      </c>
      <c r="B82" s="14" t="s">
        <v>11</v>
      </c>
      <c r="C82" s="32" t="s">
        <v>78</v>
      </c>
      <c r="D82" s="15">
        <f>SUM('John Stapleton'!Q11)</f>
        <v>36</v>
      </c>
      <c r="E82" s="15">
        <f>SUM('John Stapleton'!R11)</f>
        <v>6822</v>
      </c>
      <c r="F82" s="14">
        <f>SUM('John Stapleton'!S11)</f>
        <v>189.5</v>
      </c>
      <c r="G82" s="15">
        <f>SUM('John Stapleton'!T11)</f>
        <v>64</v>
      </c>
    </row>
    <row r="83" spans="1:7">
      <c r="A83" s="15">
        <f t="shared" si="1"/>
        <v>78</v>
      </c>
      <c r="B83" s="14" t="s">
        <v>11</v>
      </c>
      <c r="C83" s="32" t="s">
        <v>62</v>
      </c>
      <c r="D83" s="15">
        <f>SUM('Dave Eisenschmied'!Q11)</f>
        <v>37</v>
      </c>
      <c r="E83" s="15">
        <f>SUM('Dave Eisenschmied'!R11)</f>
        <v>6985.0010000000002</v>
      </c>
      <c r="F83" s="14">
        <f>SUM('Dave Eisenschmied'!S11)</f>
        <v>188.78381081081082</v>
      </c>
      <c r="G83" s="15">
        <f>SUM('Dave Eisenschmied'!T11)</f>
        <v>44</v>
      </c>
    </row>
    <row r="84" spans="1:7">
      <c r="A84" s="15">
        <f t="shared" si="1"/>
        <v>79</v>
      </c>
      <c r="B84" s="14" t="s">
        <v>11</v>
      </c>
      <c r="C84" s="32" t="s">
        <v>94</v>
      </c>
      <c r="D84" s="15">
        <f>SUM('Amy Ciessau'!Q21)</f>
        <v>76</v>
      </c>
      <c r="E84" s="15">
        <f>SUM('Amy Ciessau'!R21)</f>
        <v>14330.001</v>
      </c>
      <c r="F84" s="14">
        <f>SUM('Amy Ciessau'!S21)</f>
        <v>188.5526447368421</v>
      </c>
      <c r="G84" s="15">
        <f>SUM('Amy Ciessau'!T21)</f>
        <v>111</v>
      </c>
    </row>
    <row r="85" spans="1:7">
      <c r="A85" s="15">
        <f t="shared" si="1"/>
        <v>80</v>
      </c>
      <c r="B85" s="14" t="s">
        <v>11</v>
      </c>
      <c r="C85" s="32" t="s">
        <v>88</v>
      </c>
      <c r="D85" s="15">
        <f>SUM('Robert Benoit II'!Q11)</f>
        <v>21</v>
      </c>
      <c r="E85" s="15">
        <f>SUM('Robert Benoit II'!R11)</f>
        <v>3945</v>
      </c>
      <c r="F85" s="14">
        <f>SUM('Robert Benoit II'!S11)</f>
        <v>187.85714285714286</v>
      </c>
      <c r="G85" s="15">
        <f>SUM('Robert Benoit II'!T11)</f>
        <v>19</v>
      </c>
    </row>
    <row r="86" spans="1:7">
      <c r="A86" s="15">
        <f t="shared" si="1"/>
        <v>81</v>
      </c>
      <c r="B86" s="14" t="s">
        <v>11</v>
      </c>
      <c r="C86" s="32" t="s">
        <v>51</v>
      </c>
      <c r="D86" s="15">
        <f>SUM('Tommy Fort'!Q11)</f>
        <v>34</v>
      </c>
      <c r="E86" s="15">
        <f>SUM('Tommy Fort'!R11)</f>
        <v>6374.0030000000006</v>
      </c>
      <c r="F86" s="14">
        <f>SUM('Tommy Fort'!S11)</f>
        <v>187.47067647058824</v>
      </c>
      <c r="G86" s="15">
        <f>SUM('Tommy Fort'!T11)</f>
        <v>71</v>
      </c>
    </row>
    <row r="87" spans="1:7">
      <c r="A87" s="15">
        <f t="shared" si="1"/>
        <v>82</v>
      </c>
      <c r="B87" s="14" t="s">
        <v>11</v>
      </c>
      <c r="C87" s="32" t="s">
        <v>38</v>
      </c>
      <c r="D87" s="15">
        <f>SUM('David Ellwood'!Q13)</f>
        <v>40</v>
      </c>
      <c r="E87" s="15">
        <f>SUM('David Ellwood'!R13)</f>
        <v>7277.0020000000004</v>
      </c>
      <c r="F87" s="14">
        <f>SUM('David Ellwood'!S13)</f>
        <v>181.92505</v>
      </c>
      <c r="G87" s="15">
        <f>SUM('David Ellwood'!T13)</f>
        <v>33</v>
      </c>
    </row>
    <row r="88" spans="1:7">
      <c r="A88" s="33"/>
      <c r="B88" s="34"/>
      <c r="C88" s="54"/>
      <c r="D88" s="33"/>
      <c r="E88" s="33"/>
      <c r="F88" s="34"/>
      <c r="G88" s="33"/>
    </row>
    <row r="89" spans="1:7">
      <c r="A89" s="15">
        <v>83</v>
      </c>
      <c r="B89" s="14" t="s">
        <v>11</v>
      </c>
      <c r="C89" s="32" t="s">
        <v>197</v>
      </c>
      <c r="D89" s="15">
        <f>SUM('Brian Hagerty'!Q7)</f>
        <v>9</v>
      </c>
      <c r="E89" s="15">
        <f>SUM('Brian Hagerty'!R7)</f>
        <v>1791.001</v>
      </c>
      <c r="F89" s="14">
        <f>SUM('Brian Hagerty'!S7)</f>
        <v>199.0001111111111</v>
      </c>
      <c r="G89" s="15">
        <f>SUM('Brian Hagerty'!T7)</f>
        <v>38</v>
      </c>
    </row>
    <row r="90" spans="1:7">
      <c r="A90" s="15">
        <f>+A89+1</f>
        <v>84</v>
      </c>
      <c r="B90" s="14" t="s">
        <v>11</v>
      </c>
      <c r="C90" s="50" t="s">
        <v>232</v>
      </c>
      <c r="D90" s="15">
        <f>SUM('James Parker'!Q4)</f>
        <v>6</v>
      </c>
      <c r="E90" s="15">
        <f>SUM('James Parker'!R4)</f>
        <v>1192.002</v>
      </c>
      <c r="F90" s="14">
        <f>SUM('James Parker'!S4)</f>
        <v>198.667</v>
      </c>
      <c r="G90" s="15">
        <f>SUM('James Parker'!T4)</f>
        <v>28</v>
      </c>
    </row>
    <row r="91" spans="1:7">
      <c r="A91" s="15">
        <f t="shared" ref="A91:A154" si="2">+A90+1</f>
        <v>85</v>
      </c>
      <c r="B91" s="14" t="s">
        <v>11</v>
      </c>
      <c r="C91" s="32" t="s">
        <v>227</v>
      </c>
      <c r="D91" s="15">
        <f>SUM('Wayne Knutsen'!Q4)</f>
        <v>2</v>
      </c>
      <c r="E91" s="15">
        <f>SUM('Wayne Knutsen'!R4)</f>
        <v>397</v>
      </c>
      <c r="F91" s="14">
        <f>SUM('Wayne Knutsen'!S4)</f>
        <v>198.5</v>
      </c>
      <c r="G91" s="15">
        <f>SUM('Wayne Knutsen'!T4)</f>
        <v>10</v>
      </c>
    </row>
    <row r="92" spans="1:7">
      <c r="A92" s="15">
        <f t="shared" si="2"/>
        <v>86</v>
      </c>
      <c r="B92" s="14" t="s">
        <v>11</v>
      </c>
      <c r="C92" s="32" t="s">
        <v>215</v>
      </c>
      <c r="D92" s="15">
        <f>SUM('Kyle Banks'!Q5)</f>
        <v>10</v>
      </c>
      <c r="E92" s="15">
        <f>SUM('Kyle Banks'!R5)</f>
        <v>1983.001</v>
      </c>
      <c r="F92" s="14">
        <f>SUM('Kyle Banks'!S5)</f>
        <v>198.30009999999999</v>
      </c>
      <c r="G92" s="15">
        <f>SUM('Kyle Banks'!T5)</f>
        <v>33</v>
      </c>
    </row>
    <row r="93" spans="1:7">
      <c r="A93" s="15">
        <f t="shared" si="2"/>
        <v>87</v>
      </c>
      <c r="B93" s="14" t="s">
        <v>11</v>
      </c>
      <c r="C93" s="32" t="s">
        <v>241</v>
      </c>
      <c r="D93" s="15">
        <f>SUM('Donald Osborne'!Q4)</f>
        <v>3</v>
      </c>
      <c r="E93" s="15">
        <f>SUM('Donald Osborne'!R4)</f>
        <v>594.00099999999998</v>
      </c>
      <c r="F93" s="14">
        <f>SUM('Donald Osborne'!S4)</f>
        <v>198.00033333333332</v>
      </c>
      <c r="G93" s="15">
        <f>SUM('Donald Osborne'!T4)</f>
        <v>5</v>
      </c>
    </row>
    <row r="94" spans="1:7">
      <c r="A94" s="15">
        <f t="shared" si="2"/>
        <v>88</v>
      </c>
      <c r="B94" s="14" t="s">
        <v>11</v>
      </c>
      <c r="C94" s="50" t="s">
        <v>247</v>
      </c>
      <c r="D94" s="15">
        <f>SUM('David Book'!Q5)</f>
        <v>9</v>
      </c>
      <c r="E94" s="15">
        <f>SUM('David Book'!R5)</f>
        <v>1780.001</v>
      </c>
      <c r="F94" s="14">
        <f>SUM('David Book'!S5)</f>
        <v>197.7778888888889</v>
      </c>
      <c r="G94" s="15">
        <f>SUM('David Book'!T5)</f>
        <v>29</v>
      </c>
    </row>
    <row r="95" spans="1:7">
      <c r="A95" s="15">
        <f t="shared" si="2"/>
        <v>89</v>
      </c>
      <c r="B95" s="14" t="s">
        <v>11</v>
      </c>
      <c r="C95" s="50" t="s">
        <v>249</v>
      </c>
      <c r="D95" s="15">
        <f>SUM('Ralph Van Horn'!Q5)</f>
        <v>9</v>
      </c>
      <c r="E95" s="15">
        <f>SUM('Ralph Van Horn'!R5)</f>
        <v>1780.001</v>
      </c>
      <c r="F95" s="14">
        <f>SUM('Ralph Van Horn'!S5)</f>
        <v>197.7778888888889</v>
      </c>
      <c r="G95" s="15">
        <f>SUM('Ralph Van Horn'!T5)</f>
        <v>30</v>
      </c>
    </row>
    <row r="96" spans="1:7">
      <c r="A96" s="15">
        <f t="shared" si="2"/>
        <v>90</v>
      </c>
      <c r="B96" s="14" t="s">
        <v>11</v>
      </c>
      <c r="C96" s="32" t="s">
        <v>204</v>
      </c>
      <c r="D96" s="15">
        <f>SUM('Jon Flint'!Q4)</f>
        <v>4</v>
      </c>
      <c r="E96" s="15">
        <f>SUM('Jon Flint'!R4)</f>
        <v>790.01</v>
      </c>
      <c r="F96" s="14">
        <f>SUM('Jon Flint'!S4)</f>
        <v>197.5025</v>
      </c>
      <c r="G96" s="15">
        <f>SUM('Jon Flint'!T4)</f>
        <v>10</v>
      </c>
    </row>
    <row r="97" spans="1:7">
      <c r="A97" s="15">
        <f t="shared" si="2"/>
        <v>91</v>
      </c>
      <c r="B97" s="14" t="s">
        <v>11</v>
      </c>
      <c r="C97" s="32" t="s">
        <v>266</v>
      </c>
      <c r="D97" s="15">
        <f>+'Chris Bradley'!Q4</f>
        <v>4</v>
      </c>
      <c r="E97" s="15">
        <f>+'Chris Bradley'!R4</f>
        <v>789</v>
      </c>
      <c r="F97" s="14">
        <f>+'Chris Bradley'!S4</f>
        <v>197.25</v>
      </c>
      <c r="G97" s="15">
        <f>+'Chris Bradley'!T4</f>
        <v>14</v>
      </c>
    </row>
    <row r="98" spans="1:7">
      <c r="A98" s="15">
        <f t="shared" si="2"/>
        <v>92</v>
      </c>
      <c r="B98" s="14" t="s">
        <v>11</v>
      </c>
      <c r="C98" s="32" t="s">
        <v>226</v>
      </c>
      <c r="D98" s="15">
        <f>SUM('Travis Beasley'!Q5)</f>
        <v>4</v>
      </c>
      <c r="E98" s="15">
        <f>SUM('Travis Beasley'!R5)</f>
        <v>789</v>
      </c>
      <c r="F98" s="14">
        <f>SUM('Travis Beasley'!S5)</f>
        <v>197.25</v>
      </c>
      <c r="G98" s="15">
        <f>SUM('Travis Beasley'!T5)</f>
        <v>8</v>
      </c>
    </row>
    <row r="99" spans="1:7">
      <c r="A99" s="15">
        <f t="shared" si="2"/>
        <v>93</v>
      </c>
      <c r="B99" s="14" t="s">
        <v>11</v>
      </c>
      <c r="C99" s="32" t="s">
        <v>237</v>
      </c>
      <c r="D99" s="15">
        <f>SUM('Dave Gardner'!Q4)</f>
        <v>6</v>
      </c>
      <c r="E99" s="15">
        <f>SUM('Dave Gardner'!R4)</f>
        <v>1183.01</v>
      </c>
      <c r="F99" s="14">
        <f>SUM('Dave Gardner'!S4)</f>
        <v>197.16833333333332</v>
      </c>
      <c r="G99" s="15">
        <f>SUM('Dave Gardner'!T4)</f>
        <v>22</v>
      </c>
    </row>
    <row r="100" spans="1:7">
      <c r="A100" s="15">
        <f t="shared" si="2"/>
        <v>94</v>
      </c>
      <c r="B100" s="14" t="s">
        <v>11</v>
      </c>
      <c r="C100" s="32" t="s">
        <v>244</v>
      </c>
      <c r="D100" s="15">
        <f>SUM('Tim Thomas'!Q4)</f>
        <v>6</v>
      </c>
      <c r="E100" s="15">
        <f>SUM('Tim Thomas'!R4)</f>
        <v>1182.001</v>
      </c>
      <c r="F100" s="14">
        <f>SUM('Tim Thomas'!S4)</f>
        <v>197.00016666666667</v>
      </c>
      <c r="G100" s="15">
        <f>SUM('Tim Thomas'!T4)</f>
        <v>24</v>
      </c>
    </row>
    <row r="101" spans="1:7">
      <c r="A101" s="15">
        <f t="shared" si="2"/>
        <v>95</v>
      </c>
      <c r="B101" s="14" t="s">
        <v>11</v>
      </c>
      <c r="C101" s="32" t="s">
        <v>208</v>
      </c>
      <c r="D101" s="15">
        <f>SUM('Jeff Langley'!Q4)</f>
        <v>3</v>
      </c>
      <c r="E101" s="15">
        <f>SUM('Jeff Langley'!R4)</f>
        <v>591</v>
      </c>
      <c r="F101" s="14">
        <f>SUM('Jeff Langley'!S4)</f>
        <v>197</v>
      </c>
      <c r="G101" s="15">
        <f>SUM('Jeff Langley'!T4)</f>
        <v>11</v>
      </c>
    </row>
    <row r="102" spans="1:7">
      <c r="A102" s="15">
        <f t="shared" si="2"/>
        <v>96</v>
      </c>
      <c r="B102" s="14" t="s">
        <v>11</v>
      </c>
      <c r="C102" s="32" t="s">
        <v>261</v>
      </c>
      <c r="D102" s="15">
        <f>+'Brian Nix'!Q4</f>
        <v>4</v>
      </c>
      <c r="E102" s="15">
        <f>+'Brian Nix'!R4</f>
        <v>788</v>
      </c>
      <c r="F102" s="14">
        <f>+'Brian Nix'!S4</f>
        <v>197</v>
      </c>
      <c r="G102" s="15">
        <f>+'Brian Nix'!T4</f>
        <v>14</v>
      </c>
    </row>
    <row r="103" spans="1:7">
      <c r="A103" s="15">
        <f t="shared" si="2"/>
        <v>97</v>
      </c>
      <c r="B103" s="14" t="s">
        <v>11</v>
      </c>
      <c r="C103" s="32" t="s">
        <v>149</v>
      </c>
      <c r="D103" s="15">
        <f>SUM('Bob Huth'!Q4)</f>
        <v>4</v>
      </c>
      <c r="E103" s="15">
        <f>SUM('Bob Huth'!R4)</f>
        <v>788</v>
      </c>
      <c r="F103" s="14">
        <f>SUM('Bob Huth'!S4)</f>
        <v>197</v>
      </c>
      <c r="G103" s="15">
        <f>SUM('Bob Huth'!T4)</f>
        <v>15</v>
      </c>
    </row>
    <row r="104" spans="1:7">
      <c r="A104" s="15">
        <f t="shared" si="2"/>
        <v>98</v>
      </c>
      <c r="B104" s="14" t="s">
        <v>11</v>
      </c>
      <c r="C104" s="50" t="s">
        <v>236</v>
      </c>
      <c r="D104" s="15">
        <f>SUM('Steve Bates'!Q4)</f>
        <v>6</v>
      </c>
      <c r="E104" s="15">
        <f>SUM('Steve Bates'!R4)</f>
        <v>1181.001</v>
      </c>
      <c r="F104" s="14">
        <f>SUM('Steve Bates'!S4)</f>
        <v>196.83349999999999</v>
      </c>
      <c r="G104" s="15">
        <f>SUM('Steve Bates'!T4)</f>
        <v>22</v>
      </c>
    </row>
    <row r="105" spans="1:7">
      <c r="A105" s="15">
        <f t="shared" si="2"/>
        <v>99</v>
      </c>
      <c r="B105" s="14" t="s">
        <v>11</v>
      </c>
      <c r="C105" s="32" t="s">
        <v>132</v>
      </c>
      <c r="D105" s="15">
        <f>SUM('Sherman White'!Q9)</f>
        <v>17</v>
      </c>
      <c r="E105" s="15">
        <f>SUM('Sherman White'!R9)</f>
        <v>3344.0029999999997</v>
      </c>
      <c r="F105" s="14">
        <f>SUM('Sherman White'!S9)</f>
        <v>196.70605882352939</v>
      </c>
      <c r="G105" s="15">
        <f>SUM('Sherman White'!T9)</f>
        <v>49</v>
      </c>
    </row>
    <row r="106" spans="1:7">
      <c r="A106" s="15">
        <f t="shared" si="2"/>
        <v>100</v>
      </c>
      <c r="B106" s="14" t="s">
        <v>11</v>
      </c>
      <c r="C106" s="32" t="s">
        <v>196</v>
      </c>
      <c r="D106" s="15">
        <f>SUM('Billy Miller'!Q4)</f>
        <v>3</v>
      </c>
      <c r="E106" s="15">
        <f>SUM('Billy Miller'!R4)</f>
        <v>590</v>
      </c>
      <c r="F106" s="14">
        <f>SUM('Billy Miller'!S4)</f>
        <v>196.66666666666666</v>
      </c>
      <c r="G106" s="15">
        <f>SUM('Billy Miller'!T4)</f>
        <v>12</v>
      </c>
    </row>
    <row r="107" spans="1:7">
      <c r="A107" s="15">
        <f t="shared" si="2"/>
        <v>101</v>
      </c>
      <c r="B107" s="14" t="s">
        <v>11</v>
      </c>
      <c r="C107" s="32" t="s">
        <v>125</v>
      </c>
      <c r="D107" s="15">
        <f>SUM('Jason Frymier'!Q8)</f>
        <v>14</v>
      </c>
      <c r="E107" s="15">
        <f>SUM('Jason Frymier'!R8)</f>
        <v>2753.01</v>
      </c>
      <c r="F107" s="14">
        <f>SUM('Jason Frymier'!S8)</f>
        <v>196.64357142857145</v>
      </c>
      <c r="G107" s="15">
        <f>SUM('Jason Frymier'!T8)</f>
        <v>42</v>
      </c>
    </row>
    <row r="108" spans="1:7">
      <c r="A108" s="15">
        <f t="shared" si="2"/>
        <v>102</v>
      </c>
      <c r="B108" s="14" t="s">
        <v>11</v>
      </c>
      <c r="C108" s="32" t="s">
        <v>209</v>
      </c>
      <c r="D108" s="15">
        <f>SUM('Rick Eldridge'!Q4)</f>
        <v>4</v>
      </c>
      <c r="E108" s="15">
        <f>SUM('Rick Eldridge'!R4)</f>
        <v>785</v>
      </c>
      <c r="F108" s="14">
        <f>SUM('Rick Eldridge'!S4)</f>
        <v>196.25</v>
      </c>
      <c r="G108" s="15">
        <f>SUM('Rick Eldridge'!T4)</f>
        <v>5</v>
      </c>
    </row>
    <row r="109" spans="1:7">
      <c r="A109" s="15">
        <f t="shared" si="2"/>
        <v>103</v>
      </c>
      <c r="B109" s="14" t="s">
        <v>11</v>
      </c>
      <c r="C109" s="50" t="s">
        <v>182</v>
      </c>
      <c r="D109" s="15">
        <f>SUM('John Gleto'!Q6)</f>
        <v>12</v>
      </c>
      <c r="E109" s="15">
        <f>SUM('John Gleto'!R6)</f>
        <v>2354.011</v>
      </c>
      <c r="F109" s="14">
        <f>SUM('John Gleto'!S6)</f>
        <v>196.16758333333334</v>
      </c>
      <c r="G109" s="15">
        <f>SUM('John Gleto'!T6)</f>
        <v>26</v>
      </c>
    </row>
    <row r="110" spans="1:7">
      <c r="A110" s="15">
        <f t="shared" si="2"/>
        <v>104</v>
      </c>
      <c r="B110" s="14" t="s">
        <v>11</v>
      </c>
      <c r="C110" s="52" t="s">
        <v>258</v>
      </c>
      <c r="D110" s="13">
        <f>SUM('Jim Meadows'!Q4)</f>
        <v>6</v>
      </c>
      <c r="E110" s="13">
        <f>SUM('Jim Meadows'!R4)</f>
        <v>1177.002</v>
      </c>
      <c r="F110" s="12">
        <f>SUM('Jim Meadows'!S4)</f>
        <v>196.167</v>
      </c>
      <c r="G110" s="13">
        <f>SUM('Jim Meadows'!T4)</f>
        <v>19</v>
      </c>
    </row>
    <row r="111" spans="1:7">
      <c r="A111" s="15">
        <f t="shared" si="2"/>
        <v>105</v>
      </c>
      <c r="B111" s="14" t="s">
        <v>11</v>
      </c>
      <c r="C111" s="32" t="s">
        <v>224</v>
      </c>
      <c r="D111" s="15">
        <f>SUM('Brian Harris'!Q4)</f>
        <v>6</v>
      </c>
      <c r="E111" s="15">
        <f>SUM('Brian Harris'!R4)</f>
        <v>1177</v>
      </c>
      <c r="F111" s="14">
        <f>SUM('Brian Harris'!S4)</f>
        <v>196.16666666666666</v>
      </c>
      <c r="G111" s="15">
        <f>SUM('Brian Harris'!T4)</f>
        <v>20</v>
      </c>
    </row>
    <row r="112" spans="1:7">
      <c r="A112" s="15">
        <f t="shared" si="2"/>
        <v>106</v>
      </c>
      <c r="B112" s="14" t="s">
        <v>11</v>
      </c>
      <c r="C112" s="52" t="s">
        <v>257</v>
      </c>
      <c r="D112" s="13">
        <f>SUM('Greg George'!Q4)</f>
        <v>6</v>
      </c>
      <c r="E112" s="13">
        <f>SUM('Greg George'!R4)</f>
        <v>1177</v>
      </c>
      <c r="F112" s="12">
        <f>SUM('Greg George'!S4)</f>
        <v>196.16666666666666</v>
      </c>
      <c r="G112" s="13">
        <f>SUM('Greg George'!T4)</f>
        <v>8</v>
      </c>
    </row>
    <row r="113" spans="1:7">
      <c r="A113" s="15">
        <f t="shared" si="2"/>
        <v>107</v>
      </c>
      <c r="B113" s="14" t="s">
        <v>11</v>
      </c>
      <c r="C113" s="32" t="s">
        <v>126</v>
      </c>
      <c r="D113" s="15">
        <f>SUM('Jeremiah Mohr'!Q10)</f>
        <v>14</v>
      </c>
      <c r="E113" s="15">
        <f>SUM('Jeremiah Mohr'!R10)</f>
        <v>2746.01</v>
      </c>
      <c r="F113" s="14">
        <f>SUM('Jeremiah Mohr'!S10)</f>
        <v>196.14357142857145</v>
      </c>
      <c r="G113" s="15">
        <f>SUM('Jeremiah Mohr'!T10)</f>
        <v>43</v>
      </c>
    </row>
    <row r="114" spans="1:7">
      <c r="A114" s="15">
        <f t="shared" si="2"/>
        <v>108</v>
      </c>
      <c r="B114" s="14" t="s">
        <v>11</v>
      </c>
      <c r="C114" s="52" t="s">
        <v>255</v>
      </c>
      <c r="D114" s="13">
        <f>SUM('Bruce Postlethwait'!Q5)</f>
        <v>9</v>
      </c>
      <c r="E114" s="13">
        <f>SUM('Bruce Postlethwait'!R5)</f>
        <v>1764.001</v>
      </c>
      <c r="F114" s="12">
        <f>SUM('Bruce Postlethwait'!S5)</f>
        <v>196.0001111111111</v>
      </c>
      <c r="G114" s="13">
        <f>SUM('Bruce Postlethwait'!T5)</f>
        <v>22</v>
      </c>
    </row>
    <row r="115" spans="1:7">
      <c r="A115" s="15">
        <f t="shared" si="2"/>
        <v>109</v>
      </c>
      <c r="B115" s="14" t="s">
        <v>11</v>
      </c>
      <c r="C115" s="32" t="s">
        <v>170</v>
      </c>
      <c r="D115" s="15">
        <f>SUM('Nick Palmer'!Q7)</f>
        <v>13</v>
      </c>
      <c r="E115" s="15">
        <f>SUM('Nick Palmer'!R7)</f>
        <v>2548</v>
      </c>
      <c r="F115" s="14">
        <f>SUM('Nick Palmer'!S7)</f>
        <v>196</v>
      </c>
      <c r="G115" s="15">
        <f>SUM('Nick Palmer'!T7)</f>
        <v>32</v>
      </c>
    </row>
    <row r="116" spans="1:7">
      <c r="A116" s="15">
        <f t="shared" si="2"/>
        <v>110</v>
      </c>
      <c r="B116" s="14" t="s">
        <v>11</v>
      </c>
      <c r="C116" s="32" t="s">
        <v>242</v>
      </c>
      <c r="D116" s="15">
        <f>SUM('Kevin DiVincead'!Q4)</f>
        <v>6</v>
      </c>
      <c r="E116" s="15">
        <f>SUM('Kevin DiVincead'!R4)</f>
        <v>1176</v>
      </c>
      <c r="F116" s="14">
        <f>SUM('Kevin DiVincead'!S4)</f>
        <v>196</v>
      </c>
      <c r="G116" s="15">
        <f>SUM('Kevin DiVincead'!T4)</f>
        <v>15</v>
      </c>
    </row>
    <row r="117" spans="1:7">
      <c r="A117" s="15">
        <f t="shared" si="2"/>
        <v>111</v>
      </c>
      <c r="B117" s="14" t="s">
        <v>11</v>
      </c>
      <c r="C117" s="32" t="s">
        <v>104</v>
      </c>
      <c r="D117" s="15">
        <f>SUM('Bruce Karsch'!Q6)</f>
        <v>12</v>
      </c>
      <c r="E117" s="15">
        <f>SUM('Bruce Karsch'!R6)</f>
        <v>2351.0100000000002</v>
      </c>
      <c r="F117" s="14">
        <f>SUM('Bruce Karsch'!S6)</f>
        <v>195.91750000000002</v>
      </c>
      <c r="G117" s="15">
        <f>SUM('Bruce Karsch'!T6)</f>
        <v>14</v>
      </c>
    </row>
    <row r="118" spans="1:7">
      <c r="A118" s="15">
        <f t="shared" si="2"/>
        <v>112</v>
      </c>
      <c r="B118" s="14" t="s">
        <v>11</v>
      </c>
      <c r="C118" s="32" t="s">
        <v>128</v>
      </c>
      <c r="D118" s="15">
        <f>SUM('Kenny Jones'!Q5)</f>
        <v>4</v>
      </c>
      <c r="E118" s="15">
        <f>SUM('Kenny Jones'!R5)</f>
        <v>783.01</v>
      </c>
      <c r="F118" s="14">
        <f>SUM('Kenny Jones'!S5)</f>
        <v>195.7525</v>
      </c>
      <c r="G118" s="15">
        <f>SUM('Kenny Jones'!T5)</f>
        <v>9</v>
      </c>
    </row>
    <row r="119" spans="1:7">
      <c r="A119" s="15">
        <f t="shared" si="2"/>
        <v>113</v>
      </c>
      <c r="B119" s="14" t="s">
        <v>11</v>
      </c>
      <c r="C119" s="32" t="s">
        <v>165</v>
      </c>
      <c r="D119" s="15">
        <f>SUM('Bob Barnhart'!Q7)</f>
        <v>8</v>
      </c>
      <c r="E119" s="15">
        <f>SUM('Bob Barnhart'!R7)</f>
        <v>1566</v>
      </c>
      <c r="F119" s="14">
        <f>SUM('Bob Barnhart'!S7)</f>
        <v>195.75</v>
      </c>
      <c r="G119" s="15">
        <f>SUM('Bob Barnhart'!T7)</f>
        <v>18</v>
      </c>
    </row>
    <row r="120" spans="1:7">
      <c r="A120" s="15">
        <f t="shared" si="2"/>
        <v>114</v>
      </c>
      <c r="B120" s="14" t="s">
        <v>11</v>
      </c>
      <c r="C120" s="32" t="s">
        <v>212</v>
      </c>
      <c r="D120" s="15">
        <f>SUM('Aaron Bliss'!Q4)</f>
        <v>4</v>
      </c>
      <c r="E120" s="15">
        <f>SUM('Aaron Bliss'!R4)</f>
        <v>783</v>
      </c>
      <c r="F120" s="14">
        <f>SUM('Aaron Bliss'!S4)</f>
        <v>195.75</v>
      </c>
      <c r="G120" s="15">
        <f>SUM('Aaron Bliss'!T4)</f>
        <v>10</v>
      </c>
    </row>
    <row r="121" spans="1:7">
      <c r="A121" s="15">
        <f t="shared" si="2"/>
        <v>115</v>
      </c>
      <c r="B121" s="14" t="s">
        <v>11</v>
      </c>
      <c r="C121" s="32" t="s">
        <v>166</v>
      </c>
      <c r="D121" s="15">
        <f>SUM('Brian Gilliland'!Q6)</f>
        <v>6</v>
      </c>
      <c r="E121" s="15">
        <f>SUM('Brian Gilliland'!R6)</f>
        <v>1174.0029999999999</v>
      </c>
      <c r="F121" s="14">
        <f>SUM('Brian Gilliland'!S6)</f>
        <v>195.66716666666665</v>
      </c>
      <c r="G121" s="15">
        <f>SUM('Brian Gilliland'!T6)</f>
        <v>12</v>
      </c>
    </row>
    <row r="122" spans="1:7">
      <c r="A122" s="15">
        <f t="shared" si="2"/>
        <v>116</v>
      </c>
      <c r="B122" s="14" t="s">
        <v>11</v>
      </c>
      <c r="C122" s="52" t="s">
        <v>253</v>
      </c>
      <c r="D122" s="13">
        <f>SUM('Benji Matoy'!Q4)</f>
        <v>6</v>
      </c>
      <c r="E122" s="13">
        <f>SUM('Benji Matoy'!R4)</f>
        <v>1174</v>
      </c>
      <c r="F122" s="12">
        <f>SUM('Benji Matoy'!S4)</f>
        <v>195.66666666666666</v>
      </c>
      <c r="G122" s="13">
        <f>SUM('Benji Matoy'!T4)</f>
        <v>13</v>
      </c>
    </row>
    <row r="123" spans="1:7">
      <c r="A123" s="15">
        <f t="shared" si="2"/>
        <v>117</v>
      </c>
      <c r="B123" s="14" t="s">
        <v>11</v>
      </c>
      <c r="C123" s="32" t="s">
        <v>134</v>
      </c>
      <c r="D123" s="15">
        <f>SUM('Daniel Smith'!Q4)</f>
        <v>2</v>
      </c>
      <c r="E123" s="15">
        <f>SUM('Daniel Smith'!R4)</f>
        <v>391</v>
      </c>
      <c r="F123" s="14">
        <f>SUM('Daniel Smith'!S4)</f>
        <v>195.5</v>
      </c>
      <c r="G123" s="15">
        <f>SUM('Daniel Smith'!T4)</f>
        <v>3</v>
      </c>
    </row>
    <row r="124" spans="1:7">
      <c r="A124" s="15">
        <f t="shared" si="2"/>
        <v>118</v>
      </c>
      <c r="B124" s="14" t="s">
        <v>11</v>
      </c>
      <c r="C124" s="50" t="s">
        <v>229</v>
      </c>
      <c r="D124" s="15">
        <f>SUM('Brendan Prebish'!Q4)</f>
        <v>4</v>
      </c>
      <c r="E124" s="15">
        <f>SUM('Brendan Prebish'!R4)</f>
        <v>782</v>
      </c>
      <c r="F124" s="14">
        <f>SUM('Brendan Prebish'!S4)</f>
        <v>195.5</v>
      </c>
      <c r="G124" s="15">
        <f>SUM('Brendan Prebish'!T4)</f>
        <v>9</v>
      </c>
    </row>
    <row r="125" spans="1:7">
      <c r="A125" s="15">
        <f t="shared" si="2"/>
        <v>119</v>
      </c>
      <c r="B125" s="14" t="s">
        <v>11</v>
      </c>
      <c r="C125" s="32" t="s">
        <v>114</v>
      </c>
      <c r="D125" s="15">
        <f>SUM('Dennis Roll'!Q4)</f>
        <v>4</v>
      </c>
      <c r="E125" s="15">
        <f>SUM('Dennis Roll'!R4)</f>
        <v>782</v>
      </c>
      <c r="F125" s="14">
        <f>SUM('Dennis Roll'!S4)</f>
        <v>195.5</v>
      </c>
      <c r="G125" s="15">
        <f>SUM('Dennis Roll'!T4)</f>
        <v>9</v>
      </c>
    </row>
    <row r="126" spans="1:7">
      <c r="A126" s="15">
        <f t="shared" si="2"/>
        <v>120</v>
      </c>
      <c r="B126" s="14" t="s">
        <v>11</v>
      </c>
      <c r="C126" s="32" t="s">
        <v>272</v>
      </c>
      <c r="D126" s="15">
        <f>+'Ken Camper'!Q5</f>
        <v>8</v>
      </c>
      <c r="E126" s="15">
        <f>+'Ken Camper'!R5</f>
        <v>1563.001</v>
      </c>
      <c r="F126" s="14">
        <f>+'Ken Camper'!S5</f>
        <v>195.375125</v>
      </c>
      <c r="G126" s="15">
        <f>+'Ken Camper'!T5</f>
        <v>17</v>
      </c>
    </row>
    <row r="127" spans="1:7">
      <c r="A127" s="15">
        <f t="shared" si="2"/>
        <v>121</v>
      </c>
      <c r="B127" s="14" t="s">
        <v>11</v>
      </c>
      <c r="C127" s="32" t="s">
        <v>260</v>
      </c>
      <c r="D127" s="15">
        <f>+'Frank Breland'!Q6</f>
        <v>12</v>
      </c>
      <c r="E127" s="15">
        <f>+'Frank Breland'!R6</f>
        <v>2343</v>
      </c>
      <c r="F127" s="14">
        <f>+'Frank Breland'!S6</f>
        <v>195.25</v>
      </c>
      <c r="G127" s="15">
        <f>+'Frank Breland'!T6</f>
        <v>34</v>
      </c>
    </row>
    <row r="128" spans="1:7">
      <c r="A128" s="15">
        <f t="shared" si="2"/>
        <v>122</v>
      </c>
      <c r="B128" s="14" t="s">
        <v>11</v>
      </c>
      <c r="C128" s="32" t="s">
        <v>206</v>
      </c>
      <c r="D128" s="15">
        <f>SUM('Randy Thomas'!Q4)</f>
        <v>4</v>
      </c>
      <c r="E128" s="15">
        <f>SUM('Randy Thomas'!R4)</f>
        <v>781</v>
      </c>
      <c r="F128" s="14">
        <f>SUM('Randy Thomas'!S4)</f>
        <v>195.25</v>
      </c>
      <c r="G128" s="15">
        <f>SUM('Randy Thomas'!T4)</f>
        <v>6</v>
      </c>
    </row>
    <row r="129" spans="1:7">
      <c r="A129" s="15">
        <f t="shared" si="2"/>
        <v>123</v>
      </c>
      <c r="B129" s="14" t="s">
        <v>11</v>
      </c>
      <c r="C129" s="32" t="s">
        <v>169</v>
      </c>
      <c r="D129" s="15">
        <f>SUM('Jerry Graves'!Q7)</f>
        <v>8</v>
      </c>
      <c r="E129" s="15">
        <f>SUM('Jerry Graves'!R7)</f>
        <v>1561.001</v>
      </c>
      <c r="F129" s="14">
        <f>SUM('Jerry Graves'!S7)</f>
        <v>195.125125</v>
      </c>
      <c r="G129" s="15">
        <f>SUM('Jerry Graves'!T7)</f>
        <v>25</v>
      </c>
    </row>
    <row r="130" spans="1:7">
      <c r="A130" s="15">
        <f t="shared" si="2"/>
        <v>124</v>
      </c>
      <c r="B130" s="14" t="s">
        <v>11</v>
      </c>
      <c r="C130" s="32" t="s">
        <v>192</v>
      </c>
      <c r="D130" s="15">
        <f>SUM('Steve Pennington'!Q9)</f>
        <v>17</v>
      </c>
      <c r="E130" s="15">
        <f>SUM('Steve Pennington'!R9)</f>
        <v>3315</v>
      </c>
      <c r="F130" s="14">
        <f>SUM('Steve Pennington'!S9)</f>
        <v>195</v>
      </c>
      <c r="G130" s="15">
        <f>SUM('Steve Pennington'!T9)</f>
        <v>51</v>
      </c>
    </row>
    <row r="131" spans="1:7">
      <c r="A131" s="15">
        <f t="shared" si="2"/>
        <v>125</v>
      </c>
      <c r="B131" s="14" t="s">
        <v>11</v>
      </c>
      <c r="C131" s="32" t="s">
        <v>199</v>
      </c>
      <c r="D131" s="15">
        <f>SUM('Lee Miller'!Q4)</f>
        <v>2</v>
      </c>
      <c r="E131" s="15">
        <f>SUM('Lee Miller'!R4)</f>
        <v>390</v>
      </c>
      <c r="F131" s="14">
        <f>SUM('Lee Miller'!S4)</f>
        <v>195</v>
      </c>
      <c r="G131" s="15">
        <f>SUM('Lee Miller'!T4)</f>
        <v>3</v>
      </c>
    </row>
    <row r="132" spans="1:7">
      <c r="A132" s="15">
        <f t="shared" si="2"/>
        <v>126</v>
      </c>
      <c r="B132" s="14" t="s">
        <v>11</v>
      </c>
      <c r="C132" s="50" t="s">
        <v>235</v>
      </c>
      <c r="D132" s="15">
        <f>SUM('Shane Hatfield'!Q4)</f>
        <v>6</v>
      </c>
      <c r="E132" s="15">
        <f>SUM('Shane Hatfield'!R4)</f>
        <v>1169</v>
      </c>
      <c r="F132" s="14">
        <f>SUM('Shane Hatfield'!S4)</f>
        <v>194.83333333333334</v>
      </c>
      <c r="G132" s="15">
        <f>SUM('Shane Hatfield'!T4)</f>
        <v>8</v>
      </c>
    </row>
    <row r="133" spans="1:7">
      <c r="A133" s="15">
        <f t="shared" si="2"/>
        <v>127</v>
      </c>
      <c r="B133" s="14" t="s">
        <v>11</v>
      </c>
      <c r="C133" s="32" t="s">
        <v>238</v>
      </c>
      <c r="D133" s="15">
        <f>SUM('Roy Cressinger'!Q6)</f>
        <v>15</v>
      </c>
      <c r="E133" s="15">
        <f>SUM('Roy Cressinger'!R6)</f>
        <v>2920</v>
      </c>
      <c r="F133" s="14">
        <f>SUM('Roy Cressinger'!S6)</f>
        <v>194.66666666666666</v>
      </c>
      <c r="G133" s="15">
        <f>SUM('Roy Cressinger'!T6)</f>
        <v>26</v>
      </c>
    </row>
    <row r="134" spans="1:7">
      <c r="A134" s="15">
        <f t="shared" si="2"/>
        <v>128</v>
      </c>
      <c r="B134" s="14" t="s">
        <v>11</v>
      </c>
      <c r="C134" s="50" t="s">
        <v>233</v>
      </c>
      <c r="D134" s="15">
        <f>SUM('Jud Denniston'!Q6)</f>
        <v>16</v>
      </c>
      <c r="E134" s="15">
        <f>SUM('Jud Denniston'!R6)</f>
        <v>3114.0010000000002</v>
      </c>
      <c r="F134" s="14">
        <f>SUM('Jud Denniston'!S6)</f>
        <v>194.62506250000001</v>
      </c>
      <c r="G134" s="15">
        <f>SUM('Jud Denniston'!T6)</f>
        <v>31</v>
      </c>
    </row>
    <row r="135" spans="1:7">
      <c r="A135" s="15">
        <f t="shared" si="2"/>
        <v>129</v>
      </c>
      <c r="B135" s="14" t="s">
        <v>11</v>
      </c>
      <c r="C135" s="32" t="s">
        <v>127</v>
      </c>
      <c r="D135" s="15">
        <f>SUM('Joe Craig'!Q8)</f>
        <v>10</v>
      </c>
      <c r="E135" s="15">
        <f>SUM('Joe Craig'!R8)</f>
        <v>1946</v>
      </c>
      <c r="F135" s="14">
        <f>SUM('Joe Craig'!S8)</f>
        <v>194.6</v>
      </c>
      <c r="G135" s="15">
        <f>SUM('Joe Craig'!T8)</f>
        <v>24</v>
      </c>
    </row>
    <row r="136" spans="1:7">
      <c r="A136" s="15">
        <f t="shared" si="2"/>
        <v>130</v>
      </c>
      <c r="B136" s="14" t="s">
        <v>11</v>
      </c>
      <c r="C136" s="32" t="s">
        <v>193</v>
      </c>
      <c r="D136" s="15">
        <f>SUM('Ray Miller'!Q7)</f>
        <v>16</v>
      </c>
      <c r="E136" s="15">
        <f>SUM('Ray Miller'!R7)</f>
        <v>3113</v>
      </c>
      <c r="F136" s="14">
        <f>SUM('Ray Miller'!S7)</f>
        <v>194.5625</v>
      </c>
      <c r="G136" s="15">
        <f>SUM('Ray Miller'!T7)</f>
        <v>35</v>
      </c>
    </row>
    <row r="137" spans="1:7">
      <c r="A137" s="15">
        <f t="shared" si="2"/>
        <v>131</v>
      </c>
      <c r="B137" s="14" t="s">
        <v>11</v>
      </c>
      <c r="C137" s="32" t="s">
        <v>33</v>
      </c>
      <c r="D137" s="15">
        <f>SUM('Brandon Eversole'!Q6)</f>
        <v>12</v>
      </c>
      <c r="E137" s="15">
        <f>SUM('Brandon Eversole'!R6)</f>
        <v>2333</v>
      </c>
      <c r="F137" s="14">
        <f>SUM('Brandon Eversole'!S6)</f>
        <v>194.41666666666666</v>
      </c>
      <c r="G137" s="15">
        <f>SUM('Brandon Eversole'!T6)</f>
        <v>24</v>
      </c>
    </row>
    <row r="138" spans="1:7">
      <c r="A138" s="15">
        <f t="shared" si="2"/>
        <v>132</v>
      </c>
      <c r="B138" s="14" t="s">
        <v>11</v>
      </c>
      <c r="C138" s="32" t="s">
        <v>243</v>
      </c>
      <c r="D138" s="15">
        <f>SUM('Tim Jackson'!Q4)</f>
        <v>6</v>
      </c>
      <c r="E138" s="15">
        <f>SUM('Tim Jackson'!R4)</f>
        <v>1166</v>
      </c>
      <c r="F138" s="14">
        <f>SUM('Tim Jackson'!S4)</f>
        <v>194.33333333333334</v>
      </c>
      <c r="G138" s="15">
        <f>SUM('Tim Jackson'!T4)</f>
        <v>11</v>
      </c>
    </row>
    <row r="139" spans="1:7">
      <c r="A139" s="15">
        <f t="shared" si="2"/>
        <v>133</v>
      </c>
      <c r="B139" s="14" t="s">
        <v>11</v>
      </c>
      <c r="C139" s="32" t="s">
        <v>213</v>
      </c>
      <c r="D139" s="15">
        <f>SUM('Ella Gallion'!Q5)</f>
        <v>8</v>
      </c>
      <c r="E139" s="15">
        <f>SUM('Ella Gallion'!R5)</f>
        <v>1554</v>
      </c>
      <c r="F139" s="14">
        <f>SUM('Ella Gallion'!S5)</f>
        <v>194.25</v>
      </c>
      <c r="G139" s="15">
        <f>SUM('Ella Gallion'!T5)</f>
        <v>5</v>
      </c>
    </row>
    <row r="140" spans="1:7">
      <c r="A140" s="15">
        <f t="shared" si="2"/>
        <v>134</v>
      </c>
      <c r="B140" s="14" t="s">
        <v>11</v>
      </c>
      <c r="C140" s="32" t="s">
        <v>174</v>
      </c>
      <c r="D140" s="15">
        <f>SUM('Evelio McDonald'!Q6)</f>
        <v>14</v>
      </c>
      <c r="E140" s="15">
        <f>SUM('Evelio McDonald'!R6)</f>
        <v>2719.0010000000002</v>
      </c>
      <c r="F140" s="14">
        <f>SUM('Evelio McDonald'!S6)</f>
        <v>194.21435714285715</v>
      </c>
      <c r="G140" s="15">
        <f>SUM('Evelio McDonald'!T6)</f>
        <v>41</v>
      </c>
    </row>
    <row r="141" spans="1:7">
      <c r="A141" s="15">
        <f t="shared" si="2"/>
        <v>135</v>
      </c>
      <c r="B141" s="14" t="s">
        <v>11</v>
      </c>
      <c r="C141" s="32" t="s">
        <v>143</v>
      </c>
      <c r="D141" s="15">
        <f>SUM('Les Williams'!Q6)</f>
        <v>12</v>
      </c>
      <c r="E141" s="15">
        <f>SUM('Les Williams'!R6)</f>
        <v>2328</v>
      </c>
      <c r="F141" s="14">
        <f>SUM('Les Williams'!S6)</f>
        <v>194</v>
      </c>
      <c r="G141" s="15">
        <f>SUM('Les Williams'!T6)</f>
        <v>29</v>
      </c>
    </row>
    <row r="142" spans="1:7">
      <c r="A142" s="15">
        <f t="shared" si="2"/>
        <v>136</v>
      </c>
      <c r="B142" s="14" t="s">
        <v>11</v>
      </c>
      <c r="C142" s="50" t="s">
        <v>234</v>
      </c>
      <c r="D142" s="15">
        <f>SUM('Matt Parmenter'!Q4)</f>
        <v>4</v>
      </c>
      <c r="E142" s="15">
        <f>SUM('Matt Parmenter'!R4)</f>
        <v>776</v>
      </c>
      <c r="F142" s="14">
        <f>SUM('Matt Parmenter'!S4)</f>
        <v>194</v>
      </c>
      <c r="G142" s="15">
        <f>SUM('Matt Parmenter'!T4)</f>
        <v>11</v>
      </c>
    </row>
    <row r="143" spans="1:7">
      <c r="A143" s="15">
        <f t="shared" si="2"/>
        <v>137</v>
      </c>
      <c r="B143" s="14" t="s">
        <v>11</v>
      </c>
      <c r="C143" s="32" t="s">
        <v>162</v>
      </c>
      <c r="D143" s="15">
        <f>SUM('Allen Hoagland'!Q6)</f>
        <v>9</v>
      </c>
      <c r="E143" s="15">
        <f>SUM('Allen Hoagland'!R6)</f>
        <v>1745</v>
      </c>
      <c r="F143" s="14">
        <f>SUM('Allen Hoagland'!S6)</f>
        <v>193.88888888888889</v>
      </c>
      <c r="G143" s="15">
        <f>SUM('Allen Hoagland'!T6)</f>
        <v>21</v>
      </c>
    </row>
    <row r="144" spans="1:7">
      <c r="A144" s="15">
        <f t="shared" si="2"/>
        <v>138</v>
      </c>
      <c r="B144" s="14" t="s">
        <v>11</v>
      </c>
      <c r="C144" s="32" t="s">
        <v>42</v>
      </c>
      <c r="D144" s="15">
        <f>SUM('Glenn Lancaster'!Q7)</f>
        <v>16</v>
      </c>
      <c r="E144" s="15">
        <f>SUM('Glenn Lancaster'!R7)</f>
        <v>3102</v>
      </c>
      <c r="F144" s="14">
        <f>SUM('Glenn Lancaster'!S7)</f>
        <v>193.875</v>
      </c>
      <c r="G144" s="15">
        <f>SUM('Glenn Lancaster'!T7)</f>
        <v>12</v>
      </c>
    </row>
    <row r="145" spans="1:7">
      <c r="A145" s="15">
        <f t="shared" si="2"/>
        <v>139</v>
      </c>
      <c r="B145" s="14" t="s">
        <v>11</v>
      </c>
      <c r="C145" s="32" t="s">
        <v>172</v>
      </c>
      <c r="D145" s="15">
        <f>SUM('Todd Wooten'!Q4)</f>
        <v>2</v>
      </c>
      <c r="E145" s="15">
        <f>SUM('Todd Wooten'!R4)</f>
        <v>387.00099999999998</v>
      </c>
      <c r="F145" s="14">
        <f>SUM('Todd Wooten'!S4)</f>
        <v>193.50049999999999</v>
      </c>
      <c r="G145" s="15">
        <f>SUM('Todd Wooten'!T4)</f>
        <v>7</v>
      </c>
    </row>
    <row r="146" spans="1:7">
      <c r="A146" s="15">
        <f t="shared" si="2"/>
        <v>140</v>
      </c>
      <c r="B146" s="14" t="s">
        <v>11</v>
      </c>
      <c r="C146" s="32" t="s">
        <v>262</v>
      </c>
      <c r="D146" s="15">
        <f>+'James Carroll'!Q4</f>
        <v>4</v>
      </c>
      <c r="E146" s="15">
        <f>+'James Carroll'!R4</f>
        <v>774</v>
      </c>
      <c r="F146" s="14">
        <f>+'James Carroll'!S4</f>
        <v>193.5</v>
      </c>
      <c r="G146" s="15">
        <f>+'James Carroll'!T4</f>
        <v>13</v>
      </c>
    </row>
    <row r="147" spans="1:7">
      <c r="A147" s="15">
        <f t="shared" si="2"/>
        <v>141</v>
      </c>
      <c r="B147" s="14" t="s">
        <v>11</v>
      </c>
      <c r="C147" s="32" t="s">
        <v>270</v>
      </c>
      <c r="D147" s="15">
        <f>+'Bill Cash'!Q6</f>
        <v>12</v>
      </c>
      <c r="E147" s="15">
        <f>+'Bill Cash'!R6</f>
        <v>2319.0010000000002</v>
      </c>
      <c r="F147" s="14">
        <f>+'Bill Cash'!S6</f>
        <v>193.25008333333335</v>
      </c>
      <c r="G147" s="15">
        <f>+'Bill Cash'!T6</f>
        <v>26</v>
      </c>
    </row>
    <row r="148" spans="1:7">
      <c r="A148" s="15">
        <f t="shared" si="2"/>
        <v>142</v>
      </c>
      <c r="B148" s="14" t="s">
        <v>11</v>
      </c>
      <c r="C148" s="32" t="s">
        <v>45</v>
      </c>
      <c r="D148" s="15">
        <f>SUM('John Moore'!Q4)</f>
        <v>4</v>
      </c>
      <c r="E148" s="15">
        <f>SUM('John Moore'!R4)</f>
        <v>773</v>
      </c>
      <c r="F148" s="14">
        <f>SUM('John Moore'!S4)</f>
        <v>193.25</v>
      </c>
      <c r="G148" s="15">
        <f>SUM('John Moore'!T4)</f>
        <v>5</v>
      </c>
    </row>
    <row r="149" spans="1:7">
      <c r="A149" s="15">
        <f t="shared" si="2"/>
        <v>143</v>
      </c>
      <c r="B149" s="14" t="s">
        <v>11</v>
      </c>
      <c r="C149" s="32" t="s">
        <v>98</v>
      </c>
      <c r="D149" s="15">
        <f>SUM('Douglas Lingle'!Q5)</f>
        <v>8</v>
      </c>
      <c r="E149" s="15">
        <f>SUM('Douglas Lingle'!R5)</f>
        <v>1546</v>
      </c>
      <c r="F149" s="14">
        <f>SUM('Douglas Lingle'!S5)</f>
        <v>193.25</v>
      </c>
      <c r="G149" s="15">
        <f>SUM('Douglas Lingle'!T5)</f>
        <v>14</v>
      </c>
    </row>
    <row r="150" spans="1:7">
      <c r="A150" s="15">
        <f t="shared" si="2"/>
        <v>144</v>
      </c>
      <c r="B150" s="14" t="s">
        <v>11</v>
      </c>
      <c r="C150" s="69" t="s">
        <v>278</v>
      </c>
      <c r="D150" s="13">
        <f>+'Dan Henk'!Q4</f>
        <v>4</v>
      </c>
      <c r="E150" s="13">
        <f>+'Dan Henk'!R4</f>
        <v>773</v>
      </c>
      <c r="F150" s="12">
        <f>+'Dan Henk'!S4</f>
        <v>193.25</v>
      </c>
      <c r="G150" s="13">
        <f>+'Dan Henk'!T4</f>
        <v>3</v>
      </c>
    </row>
    <row r="151" spans="1:7">
      <c r="A151" s="15">
        <f t="shared" si="2"/>
        <v>145</v>
      </c>
      <c r="B151" s="14" t="s">
        <v>11</v>
      </c>
      <c r="C151" s="32" t="s">
        <v>80</v>
      </c>
      <c r="D151" s="15">
        <f>SUM('Neal McPaul'!Q6)</f>
        <v>12</v>
      </c>
      <c r="E151" s="15">
        <f>SUM('Neal McPaul'!R6)</f>
        <v>2318.0010000000002</v>
      </c>
      <c r="F151" s="14">
        <f>SUM('Neal McPaul'!S6)</f>
        <v>193.16675000000001</v>
      </c>
      <c r="G151" s="15">
        <f>SUM('Neal McPaul'!T6)</f>
        <v>19</v>
      </c>
    </row>
    <row r="152" spans="1:7">
      <c r="A152" s="15">
        <f t="shared" si="2"/>
        <v>146</v>
      </c>
      <c r="B152" s="14" t="s">
        <v>11</v>
      </c>
      <c r="C152" s="32" t="s">
        <v>274</v>
      </c>
      <c r="D152" s="15">
        <f>+'Mike Hicklin'!Q6</f>
        <v>12</v>
      </c>
      <c r="E152" s="15">
        <f>+'Mike Hicklin'!R6</f>
        <v>2318</v>
      </c>
      <c r="F152" s="14">
        <f>+'Mike Hicklin'!S6</f>
        <v>193.16666666666666</v>
      </c>
      <c r="G152" s="15">
        <f>+'Mike Hicklin'!T6</f>
        <v>30</v>
      </c>
    </row>
    <row r="153" spans="1:7">
      <c r="A153" s="15">
        <f t="shared" si="2"/>
        <v>147</v>
      </c>
      <c r="B153" s="14" t="s">
        <v>11</v>
      </c>
      <c r="C153" s="32" t="s">
        <v>130</v>
      </c>
      <c r="D153" s="15">
        <f>SUM('Roger Beckner'!Q7)</f>
        <v>8</v>
      </c>
      <c r="E153" s="15">
        <f>SUM('Roger Beckner'!R7)</f>
        <v>1544</v>
      </c>
      <c r="F153" s="14">
        <f>SUM('Roger Beckner'!S7)</f>
        <v>193</v>
      </c>
      <c r="G153" s="15">
        <f>SUM('Roger Beckner'!T7)</f>
        <v>17</v>
      </c>
    </row>
    <row r="154" spans="1:7">
      <c r="A154" s="15">
        <f t="shared" si="2"/>
        <v>148</v>
      </c>
      <c r="B154" s="14" t="s">
        <v>11</v>
      </c>
      <c r="C154" s="32" t="s">
        <v>164</v>
      </c>
      <c r="D154" s="15">
        <f>SUM('Bob Ashcraft'!Q4)</f>
        <v>2</v>
      </c>
      <c r="E154" s="15">
        <f>SUM('Bob Ashcraft'!R4)</f>
        <v>386</v>
      </c>
      <c r="F154" s="14">
        <f>SUM('Bob Ashcraft'!S4)</f>
        <v>193</v>
      </c>
      <c r="G154" s="15">
        <f>SUM('Bob Ashcraft'!T4)</f>
        <v>2</v>
      </c>
    </row>
    <row r="155" spans="1:7">
      <c r="A155" s="15">
        <f t="shared" ref="A155:A208" si="3">+A154+1</f>
        <v>149</v>
      </c>
      <c r="B155" s="14" t="s">
        <v>11</v>
      </c>
      <c r="C155" s="32" t="s">
        <v>275</v>
      </c>
      <c r="D155" s="15">
        <f>+'Roger Snider'!Q4</f>
        <v>5</v>
      </c>
      <c r="E155" s="15">
        <f>+'Roger Snider'!R4</f>
        <v>965</v>
      </c>
      <c r="F155" s="14">
        <f>+'Roger Snider'!S4</f>
        <v>193</v>
      </c>
      <c r="G155" s="15">
        <f>+'Roger Snider'!T4</f>
        <v>10</v>
      </c>
    </row>
    <row r="156" spans="1:7">
      <c r="A156" s="15">
        <f t="shared" si="3"/>
        <v>150</v>
      </c>
      <c r="B156" s="14" t="s">
        <v>11</v>
      </c>
      <c r="C156" s="50" t="s">
        <v>248</v>
      </c>
      <c r="D156" s="15">
        <f>SUM('Jim Cuce'!Q5)</f>
        <v>9</v>
      </c>
      <c r="E156" s="15">
        <f>SUM('Jim Cuce'!R5)</f>
        <v>1736</v>
      </c>
      <c r="F156" s="14">
        <f>SUM('Jim Cuce'!S5)</f>
        <v>192.88888888888889</v>
      </c>
      <c r="G156" s="15">
        <f>SUM('Jim Cuce'!T5)</f>
        <v>14</v>
      </c>
    </row>
    <row r="157" spans="1:7">
      <c r="A157" s="15">
        <f t="shared" si="3"/>
        <v>151</v>
      </c>
      <c r="B157" s="14" t="s">
        <v>11</v>
      </c>
      <c r="C157" s="32" t="s">
        <v>177</v>
      </c>
      <c r="D157" s="15">
        <f>SUM('Thomas Wells'!Q5)</f>
        <v>10</v>
      </c>
      <c r="E157" s="15">
        <f>SUM('Thomas Wells'!R5)</f>
        <v>1925.001</v>
      </c>
      <c r="F157" s="14">
        <f>SUM('Thomas Wells'!S5)</f>
        <v>192.5001</v>
      </c>
      <c r="G157" s="15">
        <f>SUM('Thomas Wells'!T5)</f>
        <v>22</v>
      </c>
    </row>
    <row r="158" spans="1:7">
      <c r="A158" s="15">
        <f t="shared" si="3"/>
        <v>152</v>
      </c>
      <c r="B158" s="14" t="s">
        <v>11</v>
      </c>
      <c r="C158" s="32" t="s">
        <v>155</v>
      </c>
      <c r="D158" s="15">
        <f>SUM('Melvin Ferguson'!Q5)</f>
        <v>10</v>
      </c>
      <c r="E158" s="15">
        <f>SUM('Melvin Ferguson'!R5)</f>
        <v>1925</v>
      </c>
      <c r="F158" s="14">
        <f>SUM('Melvin Ferguson'!S5)</f>
        <v>192.5</v>
      </c>
      <c r="G158" s="15">
        <f>SUM('Melvin Ferguson'!T5)</f>
        <v>11</v>
      </c>
    </row>
    <row r="159" spans="1:7">
      <c r="A159" s="15">
        <f t="shared" si="3"/>
        <v>153</v>
      </c>
      <c r="B159" s="14" t="s">
        <v>11</v>
      </c>
      <c r="C159" s="32" t="s">
        <v>210</v>
      </c>
      <c r="D159" s="15">
        <f>SUM('William Reagan'!Q4)</f>
        <v>6</v>
      </c>
      <c r="E159" s="15">
        <f>SUM('William Reagan'!R4)</f>
        <v>1155</v>
      </c>
      <c r="F159" s="14">
        <f>SUM('William Reagan'!S4)</f>
        <v>192.5</v>
      </c>
      <c r="G159" s="15">
        <f>SUM('William Reagan'!T4)</f>
        <v>11</v>
      </c>
    </row>
    <row r="160" spans="1:7">
      <c r="A160" s="15">
        <f t="shared" si="3"/>
        <v>154</v>
      </c>
      <c r="B160" s="14" t="s">
        <v>11</v>
      </c>
      <c r="C160" s="32" t="s">
        <v>79</v>
      </c>
      <c r="D160" s="15">
        <f>SUM('Landon Stone'!Q7)</f>
        <v>18</v>
      </c>
      <c r="E160" s="15">
        <f>SUM('Landon Stone'!R7)</f>
        <v>3459.0039999999999</v>
      </c>
      <c r="F160" s="14">
        <f>SUM('Landon Stone'!S7)</f>
        <v>192.16688888888888</v>
      </c>
      <c r="G160" s="15">
        <f>SUM('Landon Stone'!T7)</f>
        <v>53</v>
      </c>
    </row>
    <row r="161" spans="1:7">
      <c r="A161" s="15">
        <f t="shared" si="3"/>
        <v>155</v>
      </c>
      <c r="B161" s="14" t="s">
        <v>11</v>
      </c>
      <c r="C161" s="32" t="s">
        <v>190</v>
      </c>
      <c r="D161" s="15">
        <f>SUM('Scott Jackson'!Q6)</f>
        <v>12</v>
      </c>
      <c r="E161" s="15">
        <f>SUM('Scott Jackson'!R6)</f>
        <v>2305</v>
      </c>
      <c r="F161" s="14">
        <f>SUM('Scott Jackson'!S6)</f>
        <v>192.08333333333334</v>
      </c>
      <c r="G161" s="15">
        <f>SUM('Scott Jackson'!T6)</f>
        <v>25</v>
      </c>
    </row>
    <row r="162" spans="1:7">
      <c r="A162" s="15">
        <f t="shared" si="3"/>
        <v>156</v>
      </c>
      <c r="B162" s="14" t="s">
        <v>11</v>
      </c>
      <c r="C162" s="32" t="s">
        <v>245</v>
      </c>
      <c r="D162" s="15">
        <f>SUM('Tom White'!Q4)</f>
        <v>6</v>
      </c>
      <c r="E162" s="15">
        <f>SUM('Tom White'!R4)</f>
        <v>1151</v>
      </c>
      <c r="F162" s="14">
        <f>SUM('Tom White'!S4)</f>
        <v>191.83333333333334</v>
      </c>
      <c r="G162" s="15">
        <f>SUM('Tom White'!T4)</f>
        <v>10</v>
      </c>
    </row>
    <row r="163" spans="1:7">
      <c r="A163" s="15">
        <f t="shared" si="3"/>
        <v>157</v>
      </c>
      <c r="B163" s="14" t="s">
        <v>11</v>
      </c>
      <c r="C163" s="32" t="s">
        <v>171</v>
      </c>
      <c r="D163" s="15">
        <f>SUM('Steve Lowry'!Q5)</f>
        <v>4</v>
      </c>
      <c r="E163" s="15">
        <f>SUM('Steve Lowry'!R5)</f>
        <v>766</v>
      </c>
      <c r="F163" s="14">
        <f>SUM('Steve Lowry'!S5)</f>
        <v>191.5</v>
      </c>
      <c r="G163" s="15">
        <f>SUM('Steve Lowry'!T5)</f>
        <v>5</v>
      </c>
    </row>
    <row r="164" spans="1:7">
      <c r="A164" s="15">
        <f t="shared" si="3"/>
        <v>158</v>
      </c>
      <c r="B164" s="14" t="s">
        <v>11</v>
      </c>
      <c r="C164" s="32" t="s">
        <v>157</v>
      </c>
      <c r="D164" s="15">
        <f>SUM('Roger Foshee'!Q4)</f>
        <v>3</v>
      </c>
      <c r="E164" s="15">
        <f>SUM('Roger Foshee'!R4)</f>
        <v>574.00099999999998</v>
      </c>
      <c r="F164" s="14">
        <f>SUM('Roger Foshee'!S4)</f>
        <v>191.33366666666666</v>
      </c>
      <c r="G164" s="15">
        <f>SUM('Roger Foshee'!T4)</f>
        <v>7</v>
      </c>
    </row>
    <row r="165" spans="1:7">
      <c r="A165" s="15">
        <f t="shared" si="3"/>
        <v>159</v>
      </c>
      <c r="B165" s="14" t="s">
        <v>11</v>
      </c>
      <c r="C165" s="32" t="s">
        <v>205</v>
      </c>
      <c r="D165" s="15">
        <f>SUM('Mary Webb'!Q4)</f>
        <v>3</v>
      </c>
      <c r="E165" s="15">
        <f>SUM('Mary Webb'!R4)</f>
        <v>574</v>
      </c>
      <c r="F165" s="14">
        <f>SUM('Mary Webb'!S4)</f>
        <v>191.33333333333334</v>
      </c>
      <c r="G165" s="15">
        <f>SUM('Mary Webb'!T4)</f>
        <v>2</v>
      </c>
    </row>
    <row r="166" spans="1:7">
      <c r="A166" s="15">
        <f t="shared" si="3"/>
        <v>160</v>
      </c>
      <c r="B166" s="14" t="s">
        <v>11</v>
      </c>
      <c r="C166" s="32" t="s">
        <v>198</v>
      </c>
      <c r="D166" s="15">
        <f>SUM('Kenny Snopps'!Q7)</f>
        <v>8</v>
      </c>
      <c r="E166" s="15">
        <f>SUM('Kenny Snopps'!R7)</f>
        <v>1530</v>
      </c>
      <c r="F166" s="14">
        <f>SUM('Kenny Snopps'!S7)</f>
        <v>191.25</v>
      </c>
      <c r="G166" s="15">
        <f>SUM('Kenny Snopps'!T7)</f>
        <v>19</v>
      </c>
    </row>
    <row r="167" spans="1:7">
      <c r="A167" s="15">
        <f t="shared" si="3"/>
        <v>161</v>
      </c>
      <c r="B167" s="14" t="s">
        <v>11</v>
      </c>
      <c r="C167" s="32" t="s">
        <v>163</v>
      </c>
      <c r="D167" s="15">
        <f>SUM('Bill Shaver'!Q4)</f>
        <v>5</v>
      </c>
      <c r="E167" s="15">
        <f>SUM('Bill Shaver'!R4)</f>
        <v>956</v>
      </c>
      <c r="F167" s="14">
        <f>SUM('Bill Shaver'!S4)</f>
        <v>191.2</v>
      </c>
      <c r="G167" s="15">
        <f>SUM('Bill Shaver'!T4)</f>
        <v>9</v>
      </c>
    </row>
    <row r="168" spans="1:7">
      <c r="A168" s="15">
        <f t="shared" si="3"/>
        <v>162</v>
      </c>
      <c r="B168" s="14" t="s">
        <v>11</v>
      </c>
      <c r="C168" s="50" t="s">
        <v>181</v>
      </c>
      <c r="D168" s="15">
        <f>SUM('Dean Irvin'!Q4)</f>
        <v>6</v>
      </c>
      <c r="E168" s="15">
        <f>SUM('Dean Irvin'!R4)</f>
        <v>1147</v>
      </c>
      <c r="F168" s="14">
        <f>SUM('Dean Irvin'!S4)</f>
        <v>191.16666666666666</v>
      </c>
      <c r="G168" s="15">
        <f>SUM('Dean Irvin'!T4)</f>
        <v>13</v>
      </c>
    </row>
    <row r="169" spans="1:7">
      <c r="A169" s="15">
        <f t="shared" si="3"/>
        <v>163</v>
      </c>
      <c r="B169" s="14" t="s">
        <v>11</v>
      </c>
      <c r="C169" s="32" t="s">
        <v>202</v>
      </c>
      <c r="D169" s="15">
        <f>SUM('Den Morrison'!Q7)</f>
        <v>15</v>
      </c>
      <c r="E169" s="15">
        <f>SUM('Den Morrison'!R7)</f>
        <v>2867</v>
      </c>
      <c r="F169" s="14">
        <f>SUM('Den Morrison'!S7)</f>
        <v>191.13333333333333</v>
      </c>
      <c r="G169" s="15">
        <f>SUM('Den Morrison'!T7)</f>
        <v>42</v>
      </c>
    </row>
    <row r="170" spans="1:7">
      <c r="A170" s="15">
        <f t="shared" si="3"/>
        <v>164</v>
      </c>
      <c r="B170" s="14" t="s">
        <v>11</v>
      </c>
      <c r="C170" s="32" t="s">
        <v>124</v>
      </c>
      <c r="D170" s="15">
        <f>SUM('Bob Harless'!Q6)</f>
        <v>6</v>
      </c>
      <c r="E170" s="15">
        <f>SUM('Bob Harless'!R6)</f>
        <v>1146</v>
      </c>
      <c r="F170" s="14">
        <f>SUM('Bob Harless'!S6)</f>
        <v>191</v>
      </c>
      <c r="G170" s="15">
        <f>SUM('Bob Harless'!T6)</f>
        <v>11</v>
      </c>
    </row>
    <row r="171" spans="1:7">
      <c r="A171" s="15">
        <f t="shared" si="3"/>
        <v>165</v>
      </c>
      <c r="B171" s="14" t="s">
        <v>11</v>
      </c>
      <c r="C171" s="32" t="s">
        <v>276</v>
      </c>
      <c r="D171" s="15">
        <f>+'Tim Neighbors'!Q4</f>
        <v>4</v>
      </c>
      <c r="E171" s="15">
        <f>+'Tim Neighbors'!R4</f>
        <v>764</v>
      </c>
      <c r="F171" s="14">
        <f>+'Tim Neighbors'!S4</f>
        <v>191</v>
      </c>
      <c r="G171" s="15">
        <f>+'Tim Neighbors'!T4</f>
        <v>7</v>
      </c>
    </row>
    <row r="172" spans="1:7">
      <c r="A172" s="15">
        <f t="shared" si="3"/>
        <v>166</v>
      </c>
      <c r="B172" s="14" t="s">
        <v>11</v>
      </c>
      <c r="C172" s="32" t="s">
        <v>214</v>
      </c>
      <c r="D172" s="15">
        <f>SUM('Joe Strizak'!Q4)</f>
        <v>3</v>
      </c>
      <c r="E172" s="15">
        <f>SUM('Joe Strizak'!R4)</f>
        <v>573</v>
      </c>
      <c r="F172" s="14">
        <f>SUM('Joe Strizak'!S4)</f>
        <v>191</v>
      </c>
      <c r="G172" s="15">
        <f>SUM('Joe Strizak'!T4)</f>
        <v>7</v>
      </c>
    </row>
    <row r="173" spans="1:7">
      <c r="A173" s="15">
        <f t="shared" si="3"/>
        <v>167</v>
      </c>
      <c r="B173" s="14" t="s">
        <v>11</v>
      </c>
      <c r="C173" s="32" t="s">
        <v>156</v>
      </c>
      <c r="D173" s="15">
        <f>SUM('Raymond Osborne'!Q6)</f>
        <v>9</v>
      </c>
      <c r="E173" s="15">
        <f>SUM('Raymond Osborne'!R6)</f>
        <v>1717</v>
      </c>
      <c r="F173" s="14">
        <f>SUM('Raymond Osborne'!S6)</f>
        <v>190.77777777777777</v>
      </c>
      <c r="G173" s="15">
        <f>SUM('Raymond Osborne'!T6)</f>
        <v>17</v>
      </c>
    </row>
    <row r="174" spans="1:7">
      <c r="A174" s="15">
        <f t="shared" si="3"/>
        <v>168</v>
      </c>
      <c r="B174" s="14" t="s">
        <v>11</v>
      </c>
      <c r="C174" s="32" t="s">
        <v>37</v>
      </c>
      <c r="D174" s="15">
        <f>SUM('Curtis Jenkins'!Q7)</f>
        <v>16</v>
      </c>
      <c r="E174" s="15">
        <f>SUM('Curtis Jenkins'!R7)</f>
        <v>3051.0010000000002</v>
      </c>
      <c r="F174" s="14">
        <f>SUM('Curtis Jenkins'!S7)</f>
        <v>190.68756250000001</v>
      </c>
      <c r="G174" s="15">
        <f>SUM('Curtis Jenkins'!T7)</f>
        <v>26</v>
      </c>
    </row>
    <row r="175" spans="1:7">
      <c r="A175" s="15">
        <f t="shared" si="3"/>
        <v>169</v>
      </c>
      <c r="B175" s="14" t="s">
        <v>11</v>
      </c>
      <c r="C175" s="32" t="s">
        <v>99</v>
      </c>
      <c r="D175" s="15">
        <f>SUM('James Craven'!Q5)</f>
        <v>8</v>
      </c>
      <c r="E175" s="15">
        <f>SUM('James Craven'!R5)</f>
        <v>1525</v>
      </c>
      <c r="F175" s="14">
        <f>SUM('James Craven'!S5)</f>
        <v>190.625</v>
      </c>
      <c r="G175" s="15">
        <f>SUM('James Craven'!T5)</f>
        <v>12</v>
      </c>
    </row>
    <row r="176" spans="1:7">
      <c r="A176" s="15">
        <f t="shared" si="3"/>
        <v>170</v>
      </c>
      <c r="B176" s="14" t="s">
        <v>11</v>
      </c>
      <c r="C176" s="32" t="s">
        <v>50</v>
      </c>
      <c r="D176" s="15">
        <f>SUM('Tao Irtz'!Q5)</f>
        <v>8</v>
      </c>
      <c r="E176" s="15">
        <f>SUM('Tao Irtz'!R5)</f>
        <v>1523</v>
      </c>
      <c r="F176" s="14">
        <f>SUM('Tao Irtz'!S5)</f>
        <v>190.375</v>
      </c>
      <c r="G176" s="15">
        <f>SUM('Tao Irtz'!T5)</f>
        <v>12</v>
      </c>
    </row>
    <row r="177" spans="1:7">
      <c r="A177" s="15">
        <f t="shared" si="3"/>
        <v>171</v>
      </c>
      <c r="B177" s="14" t="s">
        <v>11</v>
      </c>
      <c r="C177" s="32" t="s">
        <v>142</v>
      </c>
      <c r="D177" s="15">
        <f>SUM('Josie Hensler'!Q6)</f>
        <v>12</v>
      </c>
      <c r="E177" s="15">
        <f>SUM('Josie Hensler'!R6)</f>
        <v>2284</v>
      </c>
      <c r="F177" s="14">
        <f>SUM('Josie Hensler'!S6)</f>
        <v>190.33333333333334</v>
      </c>
      <c r="G177" s="15">
        <f>SUM('Josie Hensler'!T6)</f>
        <v>26</v>
      </c>
    </row>
    <row r="178" spans="1:7">
      <c r="A178" s="15">
        <f t="shared" si="3"/>
        <v>172</v>
      </c>
      <c r="B178" s="14" t="s">
        <v>11</v>
      </c>
      <c r="C178" s="32" t="s">
        <v>151</v>
      </c>
      <c r="D178" s="15">
        <f>SUM('Jason Rasnake'!Q4)</f>
        <v>3</v>
      </c>
      <c r="E178" s="15">
        <f>SUM('Jason Rasnake'!R4)</f>
        <v>571</v>
      </c>
      <c r="F178" s="14">
        <f>SUM('Jason Rasnake'!S4)</f>
        <v>190.33333333333334</v>
      </c>
      <c r="G178" s="15">
        <f>SUM('Jason Rasnake'!T4)</f>
        <v>4</v>
      </c>
    </row>
    <row r="179" spans="1:7">
      <c r="A179" s="15">
        <f t="shared" si="3"/>
        <v>173</v>
      </c>
      <c r="B179" s="14" t="s">
        <v>11</v>
      </c>
      <c r="C179" s="32" t="s">
        <v>263</v>
      </c>
      <c r="D179" s="15">
        <f>+'Jay Horton'!Q4</f>
        <v>4</v>
      </c>
      <c r="E179" s="15">
        <f>+'Jay Horton'!R4</f>
        <v>760.00099999999998</v>
      </c>
      <c r="F179" s="14">
        <f>+'Jay Horton'!S4</f>
        <v>190.00024999999999</v>
      </c>
      <c r="G179" s="15">
        <f>+'Jay Horton'!T4</f>
        <v>9</v>
      </c>
    </row>
    <row r="180" spans="1:7">
      <c r="A180" s="15">
        <f t="shared" si="3"/>
        <v>174</v>
      </c>
      <c r="B180" s="14" t="s">
        <v>11</v>
      </c>
      <c r="C180" s="32" t="s">
        <v>153</v>
      </c>
      <c r="D180" s="15">
        <f>SUM('Jeff Abernathy'!Q4)</f>
        <v>4</v>
      </c>
      <c r="E180" s="15">
        <f>SUM('Jeff Abernathy'!R4)</f>
        <v>759</v>
      </c>
      <c r="F180" s="14">
        <f>SUM('Jeff Abernathy'!S4)</f>
        <v>189.75</v>
      </c>
      <c r="G180" s="15">
        <f>SUM('Jeff Abernathy'!T4)</f>
        <v>1</v>
      </c>
    </row>
    <row r="181" spans="1:7">
      <c r="A181" s="15">
        <f t="shared" si="3"/>
        <v>175</v>
      </c>
      <c r="B181" s="14" t="s">
        <v>11</v>
      </c>
      <c r="C181" s="32" t="s">
        <v>122</v>
      </c>
      <c r="D181" s="15">
        <f>SUM('William Evans'!Q4)</f>
        <v>4</v>
      </c>
      <c r="E181" s="15">
        <f>SUM('William Evans'!R4)</f>
        <v>759</v>
      </c>
      <c r="F181" s="14">
        <f>SUM('William Evans'!S4)</f>
        <v>189.75</v>
      </c>
      <c r="G181" s="15">
        <f>SUM('William Evans'!T4)</f>
        <v>3</v>
      </c>
    </row>
    <row r="182" spans="1:7">
      <c r="A182" s="15">
        <f t="shared" si="3"/>
        <v>176</v>
      </c>
      <c r="B182" s="14" t="s">
        <v>11</v>
      </c>
      <c r="C182" s="52" t="s">
        <v>256</v>
      </c>
      <c r="D182" s="13">
        <f>SUM('Chris Helton'!Q4)</f>
        <v>6</v>
      </c>
      <c r="E182" s="13">
        <f>SUM('Chris Helton'!R4)</f>
        <v>1138</v>
      </c>
      <c r="F182" s="12">
        <f>SUM('Chris Helton'!S4)</f>
        <v>189.66666666666666</v>
      </c>
      <c r="G182" s="13">
        <f>SUM('Chris Helton'!T4)</f>
        <v>9</v>
      </c>
    </row>
    <row r="183" spans="1:7">
      <c r="A183" s="15">
        <f t="shared" si="3"/>
        <v>177</v>
      </c>
      <c r="B183" s="14" t="s">
        <v>11</v>
      </c>
      <c r="C183" s="32" t="s">
        <v>173</v>
      </c>
      <c r="D183" s="15">
        <f>SUM('Jeff Cale'!Q4)</f>
        <v>2</v>
      </c>
      <c r="E183" s="15">
        <f>SUM('Jeff Cale'!R4)</f>
        <v>379.00099999999998</v>
      </c>
      <c r="F183" s="14">
        <f>SUM('Jeff Cale'!S4)</f>
        <v>189.50049999999999</v>
      </c>
      <c r="G183" s="15">
        <f>SUM('Jeff Cale'!T4)</f>
        <v>2</v>
      </c>
    </row>
    <row r="184" spans="1:7">
      <c r="A184" s="15">
        <f t="shared" si="3"/>
        <v>178</v>
      </c>
      <c r="B184" s="14" t="s">
        <v>11</v>
      </c>
      <c r="C184" s="53" t="s">
        <v>254</v>
      </c>
      <c r="D184" s="13">
        <f>SUM('Brandon Morrison'!Q5)</f>
        <v>8</v>
      </c>
      <c r="E184" s="13">
        <f>SUM('Brandon Morrison'!R5)</f>
        <v>1514</v>
      </c>
      <c r="F184" s="12">
        <f>SUM('Brandon Morrison'!S5)</f>
        <v>189.25</v>
      </c>
      <c r="G184" s="13">
        <f>SUM('Brandon Morrison'!T5)</f>
        <v>9</v>
      </c>
    </row>
    <row r="185" spans="1:7">
      <c r="A185" s="15">
        <f t="shared" si="3"/>
        <v>179</v>
      </c>
      <c r="B185" s="14" t="s">
        <v>11</v>
      </c>
      <c r="C185" s="32" t="s">
        <v>145</v>
      </c>
      <c r="D185" s="15">
        <f>SUM('Rene Melendez'!Q4)</f>
        <v>4</v>
      </c>
      <c r="E185" s="15">
        <f>SUM('Rene Melendez'!R4)</f>
        <v>756</v>
      </c>
      <c r="F185" s="14">
        <f>SUM('Rene Melendez'!S4)</f>
        <v>189</v>
      </c>
      <c r="G185" s="15">
        <f>SUM('Rene Melendez'!T4)</f>
        <v>3</v>
      </c>
    </row>
    <row r="186" spans="1:7">
      <c r="A186" s="15">
        <f t="shared" si="3"/>
        <v>180</v>
      </c>
      <c r="B186" s="14" t="s">
        <v>11</v>
      </c>
      <c r="C186" s="32" t="s">
        <v>189</v>
      </c>
      <c r="D186" s="15">
        <f>SUM('Dan Patchin'!Q6)</f>
        <v>12</v>
      </c>
      <c r="E186" s="15">
        <f>SUM('Dan Patchin'!R6)</f>
        <v>2266</v>
      </c>
      <c r="F186" s="14">
        <f>SUM('Dan Patchin'!S6)</f>
        <v>188.83333333333334</v>
      </c>
      <c r="G186" s="15">
        <f>SUM('Dan Patchin'!T6)</f>
        <v>23</v>
      </c>
    </row>
    <row r="187" spans="1:7">
      <c r="A187" s="15">
        <f t="shared" si="3"/>
        <v>181</v>
      </c>
      <c r="B187" s="14" t="s">
        <v>11</v>
      </c>
      <c r="C187" s="32" t="s">
        <v>216</v>
      </c>
      <c r="D187" s="15">
        <f>SUM('Justin Colville'!Q4)</f>
        <v>6</v>
      </c>
      <c r="E187" s="15">
        <f>SUM('Justin Colville'!R4)</f>
        <v>1133</v>
      </c>
      <c r="F187" s="14">
        <f>SUM('Justin Colville'!S4)</f>
        <v>188.83333333333334</v>
      </c>
      <c r="G187" s="15">
        <f>SUM('Justin Colville'!T4)</f>
        <v>6</v>
      </c>
    </row>
    <row r="188" spans="1:7">
      <c r="A188" s="15">
        <f t="shared" si="3"/>
        <v>182</v>
      </c>
      <c r="B188" s="14" t="s">
        <v>11</v>
      </c>
      <c r="C188" s="50" t="s">
        <v>230</v>
      </c>
      <c r="D188" s="15">
        <f>SUM('Chad Hall'!Q4)</f>
        <v>6</v>
      </c>
      <c r="E188" s="15">
        <f>SUM('Chad Hall'!R4)</f>
        <v>1132</v>
      </c>
      <c r="F188" s="14">
        <f>SUM('Chad Hall'!S4)</f>
        <v>188.66666666666666</v>
      </c>
      <c r="G188" s="15">
        <f>SUM('Chad Hall'!T4)</f>
        <v>6</v>
      </c>
    </row>
    <row r="189" spans="1:7">
      <c r="A189" s="15">
        <f t="shared" si="3"/>
        <v>183</v>
      </c>
      <c r="B189" s="14" t="s">
        <v>11</v>
      </c>
      <c r="C189" s="50" t="s">
        <v>183</v>
      </c>
      <c r="D189" s="15">
        <f>SUM('Pam Gates'!Q5)</f>
        <v>8</v>
      </c>
      <c r="E189" s="15">
        <f>SUM('Pam Gates'!R5)</f>
        <v>1504</v>
      </c>
      <c r="F189" s="14">
        <f>SUM('Pam Gates'!S5)</f>
        <v>188</v>
      </c>
      <c r="G189" s="15">
        <f>SUM('Pam Gates'!T5)</f>
        <v>5</v>
      </c>
    </row>
    <row r="190" spans="1:7">
      <c r="A190" s="15">
        <f t="shared" si="3"/>
        <v>184</v>
      </c>
      <c r="B190" s="14" t="s">
        <v>11</v>
      </c>
      <c r="C190" s="32" t="s">
        <v>34</v>
      </c>
      <c r="D190" s="15">
        <f>SUM('Brett Lott'!Q4)</f>
        <v>4</v>
      </c>
      <c r="E190" s="15">
        <f>SUM('Brett Lott'!R4)</f>
        <v>751</v>
      </c>
      <c r="F190" s="14">
        <f>SUM('Brett Lott'!S4)</f>
        <v>187.75</v>
      </c>
      <c r="G190" s="15">
        <f>SUM('Brett Lott'!T4)</f>
        <v>5</v>
      </c>
    </row>
    <row r="191" spans="1:7">
      <c r="A191" s="15">
        <f t="shared" si="3"/>
        <v>185</v>
      </c>
      <c r="B191" s="14" t="s">
        <v>11</v>
      </c>
      <c r="C191" s="32" t="s">
        <v>64</v>
      </c>
      <c r="D191" s="15">
        <f>SUM('Ronald Herring'!Q4)</f>
        <v>4</v>
      </c>
      <c r="E191" s="15">
        <f>SUM('Ronald Herring'!R4)</f>
        <v>748</v>
      </c>
      <c r="F191" s="14">
        <f>SUM('Ronald Herring'!S4)</f>
        <v>187</v>
      </c>
      <c r="G191" s="15">
        <f>SUM('Ronald Herring'!T4)</f>
        <v>6</v>
      </c>
    </row>
    <row r="192" spans="1:7">
      <c r="A192" s="15">
        <f t="shared" si="3"/>
        <v>186</v>
      </c>
      <c r="B192" s="14" t="s">
        <v>11</v>
      </c>
      <c r="C192" s="52" t="s">
        <v>259</v>
      </c>
      <c r="D192" s="13">
        <f>SUM('Joe Smith'!Q5)</f>
        <v>8</v>
      </c>
      <c r="E192" s="13">
        <f>SUM('Joe Smith'!R5)</f>
        <v>1492</v>
      </c>
      <c r="F192" s="12">
        <f>SUM('Joe Smith'!S5)</f>
        <v>186.5</v>
      </c>
      <c r="G192" s="13">
        <f>SUM('Joe Smith'!T5)</f>
        <v>16</v>
      </c>
    </row>
    <row r="193" spans="1:7">
      <c r="A193" s="15">
        <f t="shared" si="3"/>
        <v>187</v>
      </c>
      <c r="B193" s="14" t="s">
        <v>11</v>
      </c>
      <c r="C193" s="32" t="s">
        <v>167</v>
      </c>
      <c r="D193" s="15">
        <f>SUM('Bruce Johnson'!Q4)</f>
        <v>2</v>
      </c>
      <c r="E193" s="15">
        <f>SUM('Bruce Johnson'!R4)</f>
        <v>373</v>
      </c>
      <c r="F193" s="14">
        <f>SUM('Bruce Johnson'!S4)</f>
        <v>186.5</v>
      </c>
      <c r="G193" s="15">
        <f>SUM('Bruce Johnson'!T4)</f>
        <v>2</v>
      </c>
    </row>
    <row r="194" spans="1:7">
      <c r="A194" s="15">
        <f t="shared" si="3"/>
        <v>188</v>
      </c>
      <c r="B194" s="14" t="s">
        <v>11</v>
      </c>
      <c r="C194" s="32" t="s">
        <v>115</v>
      </c>
      <c r="D194" s="15">
        <f>SUM('Eric Foust'!Q5)</f>
        <v>8</v>
      </c>
      <c r="E194" s="15">
        <f>SUM('Eric Foust'!R5)</f>
        <v>1481</v>
      </c>
      <c r="F194" s="14">
        <f>SUM('Eric Foust'!S5)</f>
        <v>185.125</v>
      </c>
      <c r="G194" s="15">
        <f>SUM('Eric Foust'!T5)</f>
        <v>12</v>
      </c>
    </row>
    <row r="195" spans="1:7">
      <c r="A195" s="15">
        <f t="shared" si="3"/>
        <v>189</v>
      </c>
      <c r="B195" s="14" t="s">
        <v>11</v>
      </c>
      <c r="C195" s="32" t="s">
        <v>129</v>
      </c>
      <c r="D195" s="15">
        <f>SUM('Mark Griffith'!Q4)</f>
        <v>2</v>
      </c>
      <c r="E195" s="15">
        <f>SUM('Mark Griffith'!R4)</f>
        <v>369</v>
      </c>
      <c r="F195" s="14">
        <f>SUM('Mark Griffith'!S4)</f>
        <v>184.5</v>
      </c>
      <c r="G195" s="15">
        <f>SUM('Mark Griffith'!T4)</f>
        <v>1</v>
      </c>
    </row>
    <row r="196" spans="1:7">
      <c r="A196" s="15">
        <f t="shared" si="3"/>
        <v>190</v>
      </c>
      <c r="B196" s="14" t="s">
        <v>11</v>
      </c>
      <c r="C196" s="32" t="s">
        <v>84</v>
      </c>
      <c r="D196" s="15">
        <f>SUM('Dave Wethington'!Q5)</f>
        <v>8</v>
      </c>
      <c r="E196" s="15">
        <f>SUM('Dave Wethington'!R5)</f>
        <v>1454</v>
      </c>
      <c r="F196" s="14">
        <f>SUM('Dave Wethington'!S5)</f>
        <v>181.75</v>
      </c>
      <c r="G196" s="15">
        <f>SUM('Dave Wethington'!T5)</f>
        <v>3</v>
      </c>
    </row>
    <row r="197" spans="1:7">
      <c r="A197" s="15">
        <f t="shared" si="3"/>
        <v>191</v>
      </c>
      <c r="B197" s="14" t="s">
        <v>11</v>
      </c>
      <c r="C197" s="50" t="s">
        <v>180</v>
      </c>
      <c r="D197" s="15">
        <f>SUM('Charles Mullins'!Q5)</f>
        <v>10</v>
      </c>
      <c r="E197" s="15">
        <f>SUM('Charles Mullins'!R5)</f>
        <v>1816</v>
      </c>
      <c r="F197" s="14">
        <f>SUM('Charles Mullins'!S5)</f>
        <v>181.6</v>
      </c>
      <c r="G197" s="15">
        <f>SUM('Charles Mullins'!T5)</f>
        <v>8</v>
      </c>
    </row>
    <row r="198" spans="1:7">
      <c r="A198" s="15">
        <f t="shared" si="3"/>
        <v>192</v>
      </c>
      <c r="B198" s="14" t="s">
        <v>11</v>
      </c>
      <c r="C198" s="32" t="s">
        <v>110</v>
      </c>
      <c r="D198" s="15">
        <f>SUM('Bill Smith'!Q4)</f>
        <v>4</v>
      </c>
      <c r="E198" s="15">
        <f>SUM('Bill Smith'!R4)</f>
        <v>722</v>
      </c>
      <c r="F198" s="14">
        <f>SUM('Bill Smith'!S4)</f>
        <v>180.5</v>
      </c>
      <c r="G198" s="15">
        <f>SUM('Bill Smith'!T4)</f>
        <v>6</v>
      </c>
    </row>
    <row r="199" spans="1:7">
      <c r="A199" s="15">
        <f t="shared" si="3"/>
        <v>193</v>
      </c>
      <c r="B199" s="12" t="s">
        <v>11</v>
      </c>
      <c r="C199" s="32" t="s">
        <v>131</v>
      </c>
      <c r="D199" s="15">
        <f>SUM('Shannon Hanks'!Q4)</f>
        <v>2</v>
      </c>
      <c r="E199" s="15">
        <f>SUM('Shannon Hanks'!R4)</f>
        <v>361</v>
      </c>
      <c r="F199" s="14">
        <f>SUM('Shannon Hanks'!S4)</f>
        <v>180.5</v>
      </c>
      <c r="G199" s="15">
        <f>SUM('Shannon Hanks'!T4)</f>
        <v>0</v>
      </c>
    </row>
    <row r="200" spans="1:7">
      <c r="A200" s="15">
        <f t="shared" si="3"/>
        <v>194</v>
      </c>
      <c r="B200" s="12" t="s">
        <v>11</v>
      </c>
      <c r="C200" s="32" t="s">
        <v>273</v>
      </c>
      <c r="D200" s="15">
        <f>+'Ken Osmond'!Q4</f>
        <v>4</v>
      </c>
      <c r="E200" s="15">
        <f>+'Ken Osmond'!R4</f>
        <v>720</v>
      </c>
      <c r="F200" s="14">
        <f>+'Ken Osmond'!S4</f>
        <v>180</v>
      </c>
      <c r="G200" s="15">
        <f>+'Ken Osmond'!T4</f>
        <v>2</v>
      </c>
    </row>
    <row r="201" spans="1:7">
      <c r="A201" s="15">
        <f t="shared" si="3"/>
        <v>195</v>
      </c>
      <c r="B201" s="12" t="s">
        <v>11</v>
      </c>
      <c r="C201" s="32" t="s">
        <v>63</v>
      </c>
      <c r="D201" s="15">
        <f>SUM('Hunter Buice'!Q4)</f>
        <v>4</v>
      </c>
      <c r="E201" s="15">
        <f>SUM('Hunter Buice'!R4)</f>
        <v>709</v>
      </c>
      <c r="F201" s="14">
        <f>SUM('Hunter Buice'!S4)</f>
        <v>177.25</v>
      </c>
      <c r="G201" s="15">
        <f>SUM('Hunter Buice'!T4)</f>
        <v>1</v>
      </c>
    </row>
    <row r="202" spans="1:7">
      <c r="A202" s="15">
        <f t="shared" si="3"/>
        <v>196</v>
      </c>
      <c r="B202" s="12" t="s">
        <v>11</v>
      </c>
      <c r="C202" s="32" t="s">
        <v>194</v>
      </c>
      <c r="D202" s="15">
        <f>SUM('Rod Patterson'!Q5)</f>
        <v>7</v>
      </c>
      <c r="E202" s="15">
        <f>SUM('Rod Patterson'!R5)</f>
        <v>1240</v>
      </c>
      <c r="F202" s="14">
        <f>SUM('Rod Patterson'!S5)</f>
        <v>177.14285714285714</v>
      </c>
      <c r="G202" s="15">
        <f>SUM('Rod Patterson'!T5)</f>
        <v>16</v>
      </c>
    </row>
    <row r="203" spans="1:7">
      <c r="A203" s="15">
        <f t="shared" si="3"/>
        <v>197</v>
      </c>
      <c r="B203" s="12" t="s">
        <v>11</v>
      </c>
      <c r="C203" s="52" t="s">
        <v>252</v>
      </c>
      <c r="D203" s="13">
        <f>SUM('Allen Elvena'!Q4)</f>
        <v>4</v>
      </c>
      <c r="E203" s="13">
        <f>SUM('Allen Elvena'!R4)</f>
        <v>705</v>
      </c>
      <c r="F203" s="12">
        <f>SUM('Allen Elvena'!S4)</f>
        <v>176.25</v>
      </c>
      <c r="G203" s="13">
        <f>SUM('Allen Elvena'!T4)</f>
        <v>6</v>
      </c>
    </row>
    <row r="204" spans="1:7">
      <c r="A204" s="15">
        <f t="shared" si="3"/>
        <v>198</v>
      </c>
      <c r="B204" s="12" t="s">
        <v>11</v>
      </c>
      <c r="C204" s="32" t="s">
        <v>29</v>
      </c>
      <c r="D204" s="15">
        <f>+'Christopher Swol'!Q4</f>
        <v>2</v>
      </c>
      <c r="E204" s="15">
        <f>+'Christopher Swol'!R4</f>
        <v>351</v>
      </c>
      <c r="F204" s="14">
        <f>+'Christopher Swol'!S4</f>
        <v>175.5</v>
      </c>
      <c r="G204" s="15">
        <f>+'Christopher Swol'!T4</f>
        <v>2</v>
      </c>
    </row>
    <row r="205" spans="1:7">
      <c r="A205" s="15">
        <f t="shared" si="3"/>
        <v>199</v>
      </c>
      <c r="B205" s="12" t="s">
        <v>11</v>
      </c>
      <c r="C205" s="32" t="s">
        <v>103</v>
      </c>
      <c r="D205" s="15">
        <f>SUM('Bill Middlebrook'!Q7)</f>
        <v>16</v>
      </c>
      <c r="E205" s="15">
        <f>SUM('Bill Middlebrook'!R7)</f>
        <v>2796.0010000000002</v>
      </c>
      <c r="F205" s="14">
        <f>SUM('Bill Middlebrook'!S7)</f>
        <v>174.75006250000001</v>
      </c>
      <c r="G205" s="15">
        <f>SUM('Bill Middlebrook'!T7)</f>
        <v>17</v>
      </c>
    </row>
    <row r="206" spans="1:7">
      <c r="A206" s="15">
        <f t="shared" si="3"/>
        <v>200</v>
      </c>
      <c r="B206" s="14" t="s">
        <v>11</v>
      </c>
      <c r="C206" s="32" t="s">
        <v>200</v>
      </c>
      <c r="D206" s="15">
        <f>SUM('Stuart Thomas'!Q7)</f>
        <v>18</v>
      </c>
      <c r="E206" s="15">
        <f>SUM('Stuart Thomas'!R7)</f>
        <v>3131</v>
      </c>
      <c r="F206" s="14">
        <f>SUM('Stuart Thomas'!S7)</f>
        <v>173.94444444444446</v>
      </c>
      <c r="G206" s="15">
        <f>SUM('Stuart Thomas'!T7)</f>
        <v>14</v>
      </c>
    </row>
    <row r="207" spans="1:7">
      <c r="A207" s="15">
        <f t="shared" si="3"/>
        <v>201</v>
      </c>
      <c r="B207" s="12" t="s">
        <v>11</v>
      </c>
      <c r="C207" s="32" t="s">
        <v>82</v>
      </c>
      <c r="D207" s="15">
        <f>SUM('Brandon Dubois'!Q4)</f>
        <v>2</v>
      </c>
      <c r="E207" s="15">
        <f>SUM('Brandon Dubois'!R4)</f>
        <v>333</v>
      </c>
      <c r="F207" s="14">
        <f>SUM('Brandon Dubois'!S4)</f>
        <v>166.5</v>
      </c>
      <c r="G207" s="15">
        <f>SUM('Brandon Dubois'!T4)</f>
        <v>0</v>
      </c>
    </row>
    <row r="208" spans="1:7">
      <c r="A208" s="15">
        <f t="shared" si="3"/>
        <v>202</v>
      </c>
      <c r="B208" s="12" t="s">
        <v>11</v>
      </c>
      <c r="C208" s="32" t="s">
        <v>218</v>
      </c>
      <c r="D208" s="15">
        <f>SUM('Tony Kaiser'!Q4)</f>
        <v>6</v>
      </c>
      <c r="E208" s="15">
        <f>SUM('Tony Kaiser'!R4)</f>
        <v>385</v>
      </c>
      <c r="F208" s="14">
        <f>SUM('Tony Kaiser'!S4)</f>
        <v>64.166666666666671</v>
      </c>
      <c r="G208" s="15">
        <f>SUM('Tony Kaiser'!T4)</f>
        <v>3</v>
      </c>
    </row>
  </sheetData>
  <protectedRanges>
    <protectedRange algorithmName="SHA-512" hashValue="ON39YdpmFHfN9f47KpiRvqrKx0V9+erV1CNkpWzYhW/Qyc6aT8rEyCrvauWSYGZK2ia3o7vd3akF07acHAFpOA==" saltValue="yVW9XmDwTqEnmpSGai0KYg==" spinCount="100000" sqref="C206 C6:C198" name="Range1_8"/>
    <protectedRange algorithmName="SHA-512" hashValue="ON39YdpmFHfN9f47KpiRvqrKx0V9+erV1CNkpWzYhW/Qyc6aT8rEyCrvauWSYGZK2ia3o7vd3akF07acHAFpOA==" saltValue="yVW9XmDwTqEnmpSGai0KYg==" spinCount="100000" sqref="C201" name="Range1_3"/>
  </protectedRanges>
  <sortState ref="C89:G208">
    <sortCondition descending="1" ref="F6:F208"/>
  </sortState>
  <mergeCells count="2">
    <mergeCell ref="A2:G2"/>
    <mergeCell ref="A3:G3"/>
  </mergeCells>
  <hyperlinks>
    <hyperlink ref="C56" location="'Charlie Huebner'!A1" display="Charlie Huebner" xr:uid="{3232B396-C9A0-4FA4-A396-2D867A20F59D}"/>
    <hyperlink ref="C49" location="'Brady Riley'!A1" display="Brady Riley" xr:uid="{AA0C571C-F4AF-46FB-BDEB-7C54DC739FC9}"/>
    <hyperlink ref="C137" location="'Brandon Eversole'!A1" display="Brandon Eversole" xr:uid="{9FA1B721-4340-484B-9CDF-2BF41BDCB6C5}"/>
    <hyperlink ref="C190" location="'Brett Lott'!A1" display="Brett Lott" xr:uid="{E7B1C6AA-DFFD-4861-A0A5-74F1BA5BEA06}"/>
    <hyperlink ref="C174" location="'Curtis Jenkins'!A1" display="Curtis Jenkins" xr:uid="{78F3C823-D173-4385-996E-B12B40F4B464}"/>
    <hyperlink ref="C144" location="'Glenn Lancaster'!A1" display="Glenn Lancaster" xr:uid="{6FA45FE4-C8B0-47BE-B1E0-2D7183B96553}"/>
    <hyperlink ref="C148" location="'John Moore'!A1" display="John Moore" xr:uid="{E8C5CB67-A9F5-4941-A883-A7D71654E9A0}"/>
    <hyperlink ref="C176" location="'Tao Irtz'!A1" display="Tao Irtz" xr:uid="{539CE930-0F39-43B7-B42F-AF0A604F9E75}"/>
    <hyperlink ref="C201" location="'Hunter Buice'!A1" display="Hunter Buice" xr:uid="{F31B4CF3-BA62-4E84-BF22-9994BEA72EE4}"/>
    <hyperlink ref="C191" location="'Ronald Herring'!A1" display="Ronald Herring" xr:uid="{508B52D6-2C7D-4DB6-8E54-5D7C2D11B3C5}"/>
    <hyperlink ref="C20" location="'Mark Crownover'!A1" display="Mark Crownover" xr:uid="{5790BD3D-9347-4A3E-9E19-99B90FA199A2}"/>
    <hyperlink ref="C31" location="'Brady Penton'!A1" display="Brady Penton" xr:uid="{CEDE9A9B-CE7D-46B0-950F-BBDBFDF8663D}"/>
    <hyperlink ref="C58" location="'Freddy Geiselbreth'!A1" display="Freddy Geiselbreth" xr:uid="{2C86D369-0C04-4626-80BC-EACEC33DF434}"/>
    <hyperlink ref="C12" location="'Rick Haley'!A1" display="Rick Haley" xr:uid="{37D8EED3-D9FE-4ACB-A4FB-90CB6E4369E0}"/>
    <hyperlink ref="C160" location="'Landon Stone'!A1" display="Landon Stone" xr:uid="{DCB8CE5C-4000-4DBE-B25A-AD729C430C3A}"/>
    <hyperlink ref="C151" location="'Neal McPaul'!A1" display="Neal McPaul" xr:uid="{494D5856-6EFE-4BB6-A31D-ED2258DDDA3A}"/>
    <hyperlink ref="C60" location="'Stephen McLeod'!A1" display="Stephen Mcleod" xr:uid="{2D0FE220-C9DF-4FE0-9320-5B6B2A1C5A0D}"/>
    <hyperlink ref="C207" location="'Brandon Dubois'!A1" display="Brandon Dubois" xr:uid="{37A97B62-30B8-4AD5-AD93-81CECCA6AE8F}"/>
    <hyperlink ref="C196" location="'Dave Wethington'!A1" display="Dave Wethington" xr:uid="{28E3A3AC-61EE-4A7C-B7C1-077D19335F6A}"/>
    <hyperlink ref="C68" location="'Jason Salsman'!A1" display="Jason Salsman" xr:uid="{D77008C4-56DF-406F-9539-7DCC6E595EDF}"/>
    <hyperlink ref="C85" location="'Robert Benoit II'!A1" display="Robert Benoit II" xr:uid="{E997C21A-34C3-4F31-8514-962DD2769AFD}"/>
    <hyperlink ref="C149" location="'Douglas Lingle'!A1" display="Douglas Lingle" xr:uid="{5F68F023-05C6-4FDE-ADB7-E8835931E918}"/>
    <hyperlink ref="C175" location="'James Craven'!A1" display="James Craven" xr:uid="{BD11889E-C65E-4DBE-B68D-082573FEDEC7}"/>
    <hyperlink ref="C72" location="'Ken Mix'!A1" display="Ken Mix" xr:uid="{8D938B0E-DFAD-457C-B411-36C4CD44C127}"/>
    <hyperlink ref="C205" location="'Bill Middlebrook'!A1" display="Bill Middlebrook" xr:uid="{4AECF3E2-C203-4698-8DE9-4A49E0E576FA}"/>
    <hyperlink ref="C117" location="'Bruce Karsch'!A1" display="Bruce Karsch" xr:uid="{4377CA28-70BF-4C03-87FD-5291A599AB76}"/>
    <hyperlink ref="C9" location="'Greg Smetanko'!A1" display="Greg Smetanko" xr:uid="{7C08A96E-618A-45F7-9538-EB8AB3C79C97}"/>
    <hyperlink ref="C125" location="'Dennis Roll'!A1" display="Dennis Roll" xr:uid="{6FD10FFB-FB4B-4861-A046-49412A96D221}"/>
    <hyperlink ref="C194" location="'Eric Foust'!A1" display="Eric Foust" xr:uid="{8E62C83B-DF4C-4D5B-895D-B8B6564013EB}"/>
    <hyperlink ref="C18" location="'John Laseter'!A1" display="John Laseter" xr:uid="{9206569A-A3DC-4BF7-BC94-5DF120B5B4D9}"/>
    <hyperlink ref="C181" location="'William Evans'!A1" display="William Evans" xr:uid="{00543A80-4E33-424C-9EE8-C807FCD05997}"/>
    <hyperlink ref="C170" location="'Bob Harless'!A1" display="Bob Harless" xr:uid="{4C65086D-F339-456B-9EED-2996A17EE38C}"/>
    <hyperlink ref="C123" location="'Daniel Smith'!A1" display="Danial Smith" xr:uid="{18C4E9D6-CD3C-4F7A-95EC-D9867E47A605}"/>
    <hyperlink ref="C107" location="'Jason Frymier'!A1" display="Jason Frymier" xr:uid="{D7ADAF59-39C8-4D12-A797-3957E153A52A}"/>
    <hyperlink ref="C113" location="'Jeremiah Mohr'!A1" display="Jeremiah Mohr" xr:uid="{A9DA0A13-A018-4CD3-A2BD-D04551B994A5}"/>
    <hyperlink ref="C135" location="'Joe Craig'!A1" display="Joe Craig" xr:uid="{DD404B52-196B-4EC3-AE0E-ABFB1FB21D29}"/>
    <hyperlink ref="C118" location="'Kenny Jones'!A1" display="Kenny Jones" xr:uid="{BFD341E1-9887-4750-83FC-E41B8EE92A01}"/>
    <hyperlink ref="C195" location="'Mark Griffith'!A1" display="Mark Griffith" xr:uid="{ED0D6CAE-1719-4116-A200-12E24B937BB9}"/>
    <hyperlink ref="C153" location="'Roger Beckner'!A1" display="Roger Beckner" xr:uid="{8721CAF3-9A33-4546-A4F8-1A6E67ABBF8A}"/>
    <hyperlink ref="C199" location="'Shannon Hanks'!A1" display="Shannon Hanks" xr:uid="{0CD496C1-A4F9-46CD-886E-30521819B489}"/>
    <hyperlink ref="C105" location="'Sherman White'!A1" display="Sherman White" xr:uid="{BCA6F203-B6B4-4285-A28A-2677BD53AE23}"/>
    <hyperlink ref="C19" location="'Joe Jarrell'!A1" display="Joe Jarrell" xr:uid="{A8E637B7-A504-420E-A1DB-E3192F7E8985}"/>
    <hyperlink ref="C177" location="'Josie Hensler'!A1" display="Josie Hensler" xr:uid="{8FC5AA38-7200-423F-8ADC-49F0B1EF1AE5}"/>
    <hyperlink ref="C141" location="'Les Williams'!A1" display="Les Williams" xr:uid="{E5A90DAF-F730-4578-9639-DF1F7E5C8420}"/>
    <hyperlink ref="C61" location="'Matt Hartnett'!A1" display="Matt Hartnett" xr:uid="{C8F9E3C0-236C-410C-B4AF-8411D82B6F0F}"/>
    <hyperlink ref="C185" location="'Rene Melendez'!A1" display="Rene Melendez" xr:uid="{4A574688-E6F9-4B7A-9FBE-2F10EA50779C}"/>
    <hyperlink ref="C69" location="'Joe DiDonato'!A1" display="Joe DiDonato" xr:uid="{4678E73D-2D87-413C-AFA4-7019570E1B79}"/>
    <hyperlink ref="C47" location="'Steve DuVall'!A1" display="Steve DuVall" xr:uid="{CA4A08F5-6FF8-403C-A077-F1C0EA702CB4}"/>
    <hyperlink ref="C84" location="'Amy Ciessau'!A1" display="Amy Ciessau" xr:uid="{97340A13-F883-419A-97EE-30DF42B115FF}"/>
    <hyperlink ref="C103" location="'Bob Huth'!A1" display="Bob Huth" xr:uid="{7407A8CE-D2F1-4E3B-B3B2-7899275301D0}"/>
    <hyperlink ref="C178" location="'Jason Rasnake'!A1" display="Jason Rasnake" xr:uid="{B97D85B0-6880-4312-ABA9-13CFC73268A9}"/>
    <hyperlink ref="C180" location="'Jeff Abernathy'!A1" display="Jeff Abernathy" xr:uid="{81A5441D-E1A5-4346-B0AD-7D848669B44A}"/>
    <hyperlink ref="C158" location="'Melvin Ferguson'!A1" display="Melvin Ferguson" xr:uid="{E385CE0C-80D5-4823-8E82-E3054A3DAD2C}"/>
    <hyperlink ref="C173" location="'Raymond Osborne'!A1" display="Raymond Osborne" xr:uid="{887688C1-56F0-4C79-9958-28B2B4CB5D17}"/>
    <hyperlink ref="C164" location="'Roger Foshee'!A1" display="Roger Foshee" xr:uid="{6C70AFA6-664F-499E-958C-D4257ABE1FE4}"/>
    <hyperlink ref="C42" location="'Larry Duncan'!A1" display="Larry Duncan" xr:uid="{AD174A3B-9A0B-4BEB-86F7-78170DC33CF7}"/>
    <hyperlink ref="C143" location="'Allen Hoagland'!A1" display="Allen Hoagland" xr:uid="{A8A22265-9AB3-4EA8-A6F8-BA02E6AAC57D}"/>
    <hyperlink ref="C167" location="'Bill Shaver'!A1" display="Bill Shaver" xr:uid="{C1FEE0CC-9C91-4504-802B-19C291008E7A}"/>
    <hyperlink ref="C154" location="'Bob Ashcraft'!A1" display="Bob Ashcraft" xr:uid="{B2EC4D6D-E01E-4F12-82D5-1FD153A19C5E}"/>
    <hyperlink ref="C119" location="'Bob Barnhart'!A1" display="Bob Barnhart" xr:uid="{845C8983-68C6-468E-BA6C-CACEBA5FDBE1}"/>
    <hyperlink ref="C121" location="'Brian Gilliland'!A1" display="Brian Gilliland" xr:uid="{58FA8989-8C87-42DE-91D5-1E28786AA1E6}"/>
    <hyperlink ref="C193" location="'Bruce Johnson'!A1" display="Bruce Johnson" xr:uid="{B782F8FD-5BAB-4301-8221-737F2CC31C01}"/>
    <hyperlink ref="C59" location="'Howard Ary'!A1" display="Howard Ary" xr:uid="{FB468E74-A399-4DC9-AFA7-4D65C5A7AD27}"/>
    <hyperlink ref="C183" location="'Jeff Cale'!A1" display="Jeff Cale" xr:uid="{5E62E65B-6783-46A8-AF3B-088CC900BEBD}"/>
    <hyperlink ref="C129" location="'Jerry Graves'!A1" display="Jerry Graves" xr:uid="{84D653D4-1A17-4F37-B74E-B84C07EF396A}"/>
    <hyperlink ref="C115" location="'Nick Palmer'!A1" display="Nick Palmer" xr:uid="{93F2B007-0A3A-402B-83DD-499F2FA87E62}"/>
    <hyperlink ref="C163" location="'Steve Lowry'!A1" display="Steve Lowry" xr:uid="{84CD692D-E8E9-4FA3-87D7-D0CEFC2E3439}"/>
    <hyperlink ref="C145" location="'Todd Wooten'!A1" display="Todd Wooten" xr:uid="{294163D6-658D-4789-B087-EB5FBD879E3F}"/>
    <hyperlink ref="C140" location="'Evelio McDonald'!A1" display="Evelio McDonald" xr:uid="{D2029EDA-538C-4D5F-9EF5-63BD0F01223A}"/>
    <hyperlink ref="C55" location="'Sonny Weathers'!A1" display="Sonny Weathers" xr:uid="{4D072993-D899-489A-B80C-81C084D454FA}"/>
    <hyperlink ref="C157" location="'Thomas Wells'!A1" display="Thomas Wells" xr:uid="{D09DCC15-363B-401F-BC2D-0FC76AA485E9}"/>
    <hyperlink ref="C14" location="'Charlie Knight'!A1" display="Charlie Knight" xr:uid="{80B9FB6B-5781-4FA9-AA6E-1172396A6EC1}"/>
    <hyperlink ref="C65" location="'Ann Tucker'!A1" display="Ann Tucker" xr:uid="{5F70FD77-FCDD-4135-B78E-0054E4A3F7E7}"/>
    <hyperlink ref="C197" location="'Charles Mullins'!A1" display="Charles Mullins" xr:uid="{615240E6-014F-4745-B60A-6FA5970A79D5}"/>
    <hyperlink ref="C168" location="'Dean Irvin'!A1" display="Dean Irvin" xr:uid="{3FCFCED7-9555-4B41-A84D-D9D4B729C8B2}"/>
    <hyperlink ref="C109" location="'John Gleto'!A1" display="John Gleto" xr:uid="{1F9060AB-CB91-41F2-A16F-5D44234A947D}"/>
    <hyperlink ref="C189" location="'Pam Gates'!A1" display="Pam Gates" xr:uid="{619D389F-B7C8-42A7-B9EB-4B6888036C25}"/>
    <hyperlink ref="C8" location="'Mike Gross'!A1" display="Mike Gross" xr:uid="{B905DDC4-B2CD-4D13-80D3-373E776C5A7E}"/>
    <hyperlink ref="C30" location="'Connal Rowe'!A1" display="Connal Rowe" xr:uid="{3DE5AD5D-D293-43AD-A203-52C93ABC3FDE}"/>
    <hyperlink ref="C70" location="'Glen Dickson'!A1" display="Glen Dickson" xr:uid="{4B2273A1-5719-4A71-9FF0-EB3B9714C192}"/>
    <hyperlink ref="C83" location="'Dave Eisenschmied'!A1" display="Dave Eisenschmied" xr:uid="{34A3390E-27FB-4C2B-B0F5-FF9CA036EEAD}"/>
    <hyperlink ref="C28" location="'Wally Smallwood'!A1" display="Wally Smallwood" xr:uid="{04E06E5F-DD1C-4D05-9A19-E21D02F1A8CD}"/>
    <hyperlink ref="C39" location="'Bud Stell'!A1" display="Bud Stell" xr:uid="{F29A1FAE-3E85-4BF3-9263-77263F0E9FE5}"/>
    <hyperlink ref="C186" location="'Dan Patchin'!A1" display="Dan Patchin" xr:uid="{7A179B99-A183-4A71-9267-82F61946C882}"/>
    <hyperlink ref="C161" location="'Scott Jackson'!A1" display="Scott Jackson" xr:uid="{72F332E3-58F4-419B-B885-8CD3A2D877AD}"/>
    <hyperlink ref="C130" location="'Steve Pennington'!A1" display="Steve Pennington" xr:uid="{D32924C6-FB81-4B93-ACA6-1976D5371771}"/>
    <hyperlink ref="C204" location="'Christopher Swol'!A1" display="Christopher Swol" xr:uid="{00F179B3-D7E2-4522-AEF3-A60A13F16B00}"/>
    <hyperlink ref="C57" location="'Wayne McMillen'!A1" display="Wayne McMillen" xr:uid="{8E45DDFE-A91E-49FB-8340-3649CCC8476C}"/>
    <hyperlink ref="C136" location="'Ray Miller'!A1" display="Ray Miller" xr:uid="{48BD433F-C424-4BE9-BD82-19F24EEDFE6D}"/>
    <hyperlink ref="C202" location="'Rod Patterson'!A1" display="Rod Patterson" xr:uid="{C18C026C-8031-4109-A38B-89720D26793F}"/>
    <hyperlink ref="C35" location="'Judy Gallion'!A1" display="Judy Gallion" xr:uid="{90274AC6-4D90-4F6A-ACC0-9482DFBF72C8}"/>
    <hyperlink ref="C40" location="'Bruce Cameron'!A1" display="Bruce Cameron" xr:uid="{DD04401B-F120-4942-88A0-721CB595AE47}"/>
    <hyperlink ref="C54" location="'Steve Kiemele'!A1" display="Steve Kiemele" xr:uid="{7227490C-B821-4746-9F16-0F34F057E67C}"/>
    <hyperlink ref="C76" location="'Bill Broughton'!A1" display="Bill Broughton" xr:uid="{7156E8B1-B71E-4493-8510-42D6DA096380}"/>
    <hyperlink ref="C37" location="'Jim Haley'!A1" display="Jim Haley" xr:uid="{5F59A535-1F0F-49E6-A1B0-655330C14BE4}"/>
    <hyperlink ref="C74" location="'Mingo Harkness'!A1" display="Mingo Harkness" xr:uid="{F2E0EBD6-A5FD-4B2E-99B5-20F3E97872B5}"/>
    <hyperlink ref="C106" location="'Billy Miller'!A1" display="Billy Miller" xr:uid="{5FA35752-90D0-43F0-ACBC-91A11F4F972B}"/>
    <hyperlink ref="C89" location="'Brian Hagerty'!A1" display="Brian Hagerty" xr:uid="{92761B1B-D8A9-481B-8B91-9662D0A0583D}"/>
    <hyperlink ref="C166" location="'Kenny Snopps'!A1" display="Kenny Snopps" xr:uid="{9BB2F487-BE9E-4556-B537-DCBE834BB15B}"/>
    <hyperlink ref="C131" location="'Lee Miller'!A1" display="Lee Miller" xr:uid="{DB8786FA-3CF6-4423-9C0A-DD0C0B7B98AD}"/>
    <hyperlink ref="C206" location="'Stuart Thomas'!A1" display="Stuart Thomas" xr:uid="{6A4D0AF6-1DCB-42A5-A65E-A140AB31A01F}"/>
    <hyperlink ref="C48" location="'David Charles'!A1" display="David Charles" xr:uid="{07AF815C-3590-4A10-8001-83CBC5E5177D}"/>
    <hyperlink ref="C34" location="'Brad Palmer'!A1" display="Brad Palmer" xr:uid="{7F1AA61D-D46E-45F2-8867-5A0B4E81D6B7}"/>
    <hyperlink ref="C169" location="'Den Morrison'!A1" display="Den Morrison" xr:uid="{04AE3534-B675-485D-8DAA-4C49C2EE3AEA}"/>
    <hyperlink ref="C96" location="'Jon Flint'!A1" display="Jon Flint" xr:uid="{3ACA8C8F-7950-4566-8995-1C5804D511A3}"/>
    <hyperlink ref="C165" location="'Mary Webb'!A1" display="Mary Webb" xr:uid="{228AC4F6-5352-4F73-B08F-7BDF40E0D473}"/>
    <hyperlink ref="C128" location="'Randy Thomas'!A1" display="Randy Thomas" xr:uid="{09160E4A-FBD4-4636-A5CC-8EA82E4956AF}"/>
    <hyperlink ref="C67" location="'Danny Sissom'!A1" display="Danny Sissom" xr:uid="{8C7D4A5F-DFBC-47B8-BFF6-C38E0488CEE4}"/>
    <hyperlink ref="C17" location="'Claude Pennington'!A1" display="Claude Pennington" xr:uid="{D250D186-A938-4B78-8055-3DDA38253D9D}"/>
    <hyperlink ref="C29" location="'Jay Boyd'!A1" display="Jay Boyd" xr:uid="{8BF098E9-1005-4C75-96C0-524521DC64B5}"/>
    <hyperlink ref="C66" location="'John Plummer'!A1" display="John Plummer" xr:uid="{11305A5E-79A4-4269-B466-9FBE1B94E167}"/>
    <hyperlink ref="C101" location="'Jeff Langley'!A1" display="Jeff Langley" xr:uid="{6B6B397F-0B8E-4F64-8C33-D528A370F38A}"/>
    <hyperlink ref="C108" location="'Rick Eldridge'!A1" display="Rick Eldridge" xr:uid="{81DFCE2B-A1AB-459C-9703-7D17FAADAAB0}"/>
    <hyperlink ref="C159" location="'William Reagan'!A1" display="William Reagan" xr:uid="{4D077C45-9CC7-4CC4-A1ED-9D50213944AA}"/>
    <hyperlink ref="C75" location="'Allen Wood'!A1" display="Allen Wood" xr:uid="{5D59102D-C36F-43AD-BD16-7125A683DB11}"/>
    <hyperlink ref="C78" location="'David Dockery'!A1" display="David Dockery" xr:uid="{2D231626-1EA8-456C-8AD1-1F0A9E8F5ADE}"/>
    <hyperlink ref="C81" location="'Stan Hall'!A1" display="Stan Hall" xr:uid="{59BC82B9-26B4-495C-BFDA-A8C761605D14}"/>
    <hyperlink ref="C87" location="'David Ellwood'!A1" display="David Ellwood" xr:uid="{187E28D7-56C9-4411-A892-A8F3DAE08A60}"/>
    <hyperlink ref="C120" location="'Aaron Bliss'!A1" display="Aaron Bliss" xr:uid="{6D55A448-3812-422C-8652-4182C65E9D54}"/>
    <hyperlink ref="C139" location="'Ella Gallion'!A1" display="Ella Gallion" xr:uid="{09505857-8530-4ED6-B70C-E779BACB49EF}"/>
    <hyperlink ref="C172" location="'Joe Strizak'!A1" display="Joe Strizak" xr:uid="{F377631D-4ADA-43C4-B5A1-9AEC3A796E94}"/>
    <hyperlink ref="C92" location="'Kyle Banks'!A1" display="Kyle Banks" xr:uid="{952F3213-B90E-4D54-89FE-E15156793B64}"/>
    <hyperlink ref="C13" location="'Kenny Huth'!A1" display="Kenny Huth" xr:uid="{EA1043F3-DA23-41E6-AF0A-449D34C98838}"/>
    <hyperlink ref="C45" location="'Gary Gallion'!A1" display="Gary Gallion" xr:uid="{B1FEC65D-D352-462E-84E5-460742A30855}"/>
    <hyperlink ref="C79" location="'Chuck Barnhart'!A1" display="Chuck Barnhart" xr:uid="{2EBF9568-0FCB-4960-A675-B30AAF2DB1F8}"/>
    <hyperlink ref="C187" location="'Justin Colville'!A1" display="Justin Colville" xr:uid="{61C81B45-5BF6-4ACE-A39F-E6C4D89A9E29}"/>
    <hyperlink ref="C80" location="'Randy Johnson'!A1" display="Randy Johnson" xr:uid="{D9CA1ACD-DA19-4833-8B83-E3B6F089ED8A}"/>
    <hyperlink ref="C208" location="'Tony Kaiser'!A1" display="Tony Kaiser" xr:uid="{F1C96113-1D99-435E-8F09-56DA748438E0}"/>
    <hyperlink ref="C21" location="'Marvin Batliner'!A1" display="Marvin Batliner" xr:uid="{00662E00-729E-4FC7-AB44-0E258C99D010}"/>
    <hyperlink ref="C6" location="'Jamie Penton'!A1" display="Jamie Penton" xr:uid="{5328B345-30CB-459F-92AA-32D047771D46}"/>
    <hyperlink ref="C25" location="'Brandon Rohm'!A1" display="Brandon Rohm" xr:uid="{188437A9-06ED-4670-810F-F271A72572B8}"/>
    <hyperlink ref="C10" location="'Foster Arvin'!A1" display="Foster Arvin" xr:uid="{19FFECF7-1D4C-4140-9ECD-4EB25106E4DE}"/>
    <hyperlink ref="C23" location="'Tad Earhart'!A1" display="Tad Earhart" xr:uid="{F2F251D6-77D1-4F1A-93E2-F4EAB48146FA}"/>
    <hyperlink ref="C43" location="'Kenneth Rohm'!A1" display="Kenneth Rohm" xr:uid="{16DAE533-BF9E-40B6-B04C-656FF44B9772}"/>
    <hyperlink ref="C33" location="'Todd Earhart'!A1" display="Todd Earhart" xr:uid="{5DC0DB7D-26DB-4127-9B09-489121E679BB}"/>
    <hyperlink ref="C73" location="'Hubert Kelsheimer'!A1" display="Hubert Kelsheimer" xr:uid="{B84C33C7-9A79-4B57-850C-5584933CE6F8}"/>
    <hyperlink ref="C50" location="'Alyssa Earhart'!A1" display="Alyssa Earhart" xr:uid="{C5079BA4-53C9-4A6B-8CDE-F2ECBD744ABE}"/>
    <hyperlink ref="C51" location="'Carrie Earhart'!A1" display="Carrie Earhart" xr:uid="{3A7BDA2C-137F-4ED6-AE24-DF8280CA0F63}"/>
    <hyperlink ref="C63" location="'Jeff Ralls'!A1" display="Jeff Ralls" xr:uid="{EDC49F32-BEF9-43C7-BDD4-02E0162F8307}"/>
    <hyperlink ref="C77" location="'Bradley Sage'!A1" display="Bradley Sage" xr:uid="{08400804-9B75-4FF1-9D3B-157F889BAEF1}"/>
    <hyperlink ref="C111" location="'Brian Harris'!A1" display="Brian Harris" xr:uid="{36C10CD8-D9C4-4C33-BFC0-FB989794C36E}"/>
    <hyperlink ref="C64" location="'Doug Clark'!A1" display="Doug Clark" xr:uid="{45C2B71F-5FFB-4C6E-82B5-6E4AA8659DDF}"/>
    <hyperlink ref="C98" location="'Travis Beasley'!A1" display="Travis Beasley" xr:uid="{8BBF67D6-9F9D-4736-81B9-2E2D39962E8A}"/>
    <hyperlink ref="C91" location="'Wayne Knutsen'!A1" display="Wayne Knutsen" xr:uid="{0065D47C-9F35-483F-80E2-41167B899695}"/>
    <hyperlink ref="C26" location="'Tyler Thornton'!A1" display="Tyler Thornton" xr:uid="{C8C5CB46-D31E-46EB-80FF-B14ABAAD745A}"/>
    <hyperlink ref="C11" location="'Charles Miller'!A1" display="Charles Miller" xr:uid="{67E41181-9E41-4FC0-B78B-41FCFCC2E5EB}"/>
    <hyperlink ref="C24" location="'Jerry Hensler'!A1" display="Jerry Hensler" xr:uid="{79B0E756-7E16-4168-8A4C-2E5E98872DF1}"/>
    <hyperlink ref="C15" location="'Les Lala'!A1" display="Les Lala" xr:uid="{ABC5FC2F-CE11-479E-BF18-9FCB7577D3F3}"/>
    <hyperlink ref="C52" location="'H.I. Stroth'!A1" display="H.I. Stroth" xr:uid="{55609EDC-63E0-4493-AE64-A31F061BAA38}"/>
    <hyperlink ref="C82" location="'John Stapleton'!A1" display="John Stapleton" xr:uid="{7110EE3D-E029-4587-A37C-8F1D1D17440D}"/>
    <hyperlink ref="C27" location="'Raymond Stewart'!A1" display="Raymond Stewart" xr:uid="{F6E1A2F5-2952-4E56-9AAE-40929F84972D}"/>
    <hyperlink ref="C44" location="'James Freeman'!A1" display="James Freeman" xr:uid="{614400C8-8462-4C54-86A1-5E211E819068}"/>
    <hyperlink ref="C62" location="'Glen Dawson'!A1" display="Glen Dawson" xr:uid="{0551D706-B139-40B1-8422-14FC4A6334E2}"/>
    <hyperlink ref="C124" location="'Brendan Prebish'!A1" display="Brendan Prebish" xr:uid="{9C9FA883-D04D-4A69-BA67-EC84833F0D74}"/>
    <hyperlink ref="C188" location="'Chad Hall'!A1" display="Chad Hall" xr:uid="{6CF93D7E-398C-443B-8E28-541D4D2E4B9C}"/>
    <hyperlink ref="C71" location="'Frank DeGott'!A1" display="Frank DeGott" xr:uid="{3B7276D4-FAA5-432D-BD74-F31F349E01BE}"/>
    <hyperlink ref="C90" location="'James Parker'!A1" display="James Parker" xr:uid="{A0861408-997F-4CD3-BE3C-8FE966BDB38A}"/>
    <hyperlink ref="C134" location="'Jud Denniston'!A1" display="Jud Denniston" xr:uid="{F4FB5E23-147C-405B-9756-78DE544584FA}"/>
    <hyperlink ref="C142" location="'Matt Parmenter'!A1" display="Matt Parmenter" xr:uid="{11F72DF1-6D12-427E-9C66-3BCA7DF06056}"/>
    <hyperlink ref="C132" location="'Shane Hatfield'!A1" display="Shane Hatfield" xr:uid="{3368628E-5838-4C9D-9F35-81FA0DB99E0C}"/>
    <hyperlink ref="C104" location="'Steve Bates'!A1" display="Steve Bates" xr:uid="{76D3B7EF-F975-40C0-9D7D-4E48A77220F8}"/>
    <hyperlink ref="C46" location="'Bob Custer'!A1" display="Bob Custer" xr:uid="{E77D5253-528D-4194-954A-945C64B36BD2}"/>
    <hyperlink ref="C36" location="'Rose Miller'!A1" display="Rose Miller" xr:uid="{3752F881-0E7F-47A5-AC39-D3F523DF5DAC}"/>
    <hyperlink ref="C41" location="'Jim Ayers'!A1" display="Jim Ayers" xr:uid="{C6E7B8A1-9C3A-4D71-B231-CD4C93D2EB9C}"/>
    <hyperlink ref="C38" location="'John Rogers'!A1" display="John Rogers" xr:uid="{946AAECA-7F3C-4D9D-8519-D01B0CE14BC8}"/>
    <hyperlink ref="C99" location="'Dave Gardner'!A1" display="Dave Gardner" xr:uid="{155C091E-285A-491D-9070-1092F09445D2}"/>
    <hyperlink ref="C133" location="'Roy Cressinger'!A1" display="Roy Cressinger" xr:uid="{775AD66B-FCD8-444C-B1B6-45F0F7D1B398}"/>
    <hyperlink ref="C16" location="'Chuck Morrell'!A1" display="Chuck Morrell" xr:uid="{58554767-DA5A-42E5-ADD5-0B0D688D6ECE}"/>
    <hyperlink ref="C86" location="'Tommy Fort'!A1" display="Tommy Fort" xr:uid="{6275CF3B-8A27-4F1B-A888-67F77471B5BC}"/>
    <hyperlink ref="C93" location="'Donald Osborne'!A1" display="Donald Osborne" xr:uid="{B1BF50E1-E3E6-4A3D-9C79-431F072C7C6B}"/>
    <hyperlink ref="C116" location="'Kevin DiVincead'!A1" display="Kevin DiVincead" xr:uid="{D14E5F54-D311-44DB-8759-41641F8B1729}"/>
    <hyperlink ref="C138" location="'Tim Jackson'!A1" display="Tim Jackson" xr:uid="{CED26733-154D-400D-97FF-CAD954EEA729}"/>
    <hyperlink ref="C100" location="'Tim Thomas'!A1" display="Tim Thomas" xr:uid="{CA5E08D6-D2C6-4FB9-9089-E0F9E0C7DAA1}"/>
    <hyperlink ref="C162" location="'Tom White'!A1" display="Tom White" xr:uid="{B7D8600E-FBA4-4DEE-A50B-DB23ACEB55B2}"/>
    <hyperlink ref="C22" location="'Don Kowalsky'!A1" display="Don Kowalsky" xr:uid="{6DEC9610-D391-45FA-A788-50692DF39205}"/>
    <hyperlink ref="C53" location="'Charlie Barba'!A1" display="Charlie Barba" xr:uid="{D1CE4710-CB2C-42B1-9F85-75DAFDB2D876}"/>
    <hyperlink ref="C94" location="'David Book'!A1" display="David Book" xr:uid="{403ADBFA-BFC2-4795-87E0-A4CC589C04DD}"/>
    <hyperlink ref="C156" location="'Jim Cuce'!A1" display="Jim Cuce" xr:uid="{F91CC994-E587-49A0-8DFB-6133218F53A6}"/>
    <hyperlink ref="C95" location="'Ralph Van Horn'!A1" display="Ralph Van Horn" xr:uid="{6982D1A6-8BB1-421A-8513-19FD1181BC43}"/>
    <hyperlink ref="C7" location="'Stanley Canter'!A1" display="Stanley Canter" xr:uid="{8F51983C-01D8-4280-A521-ECE6AFDE0F58}"/>
    <hyperlink ref="C203" location="'Allen Elvena'!A1" display="Allen Elvena" xr:uid="{337682FF-6234-4C29-BEED-809CCCF206C3}"/>
    <hyperlink ref="C122" location="'Benji Matoy'!A1" display="Benji Matoy" xr:uid="{BD39CC95-63AB-4199-9DD3-191716CC7A04}"/>
    <hyperlink ref="C184" location="'Brandon Morrison'!A1" display="Brandon Morrison" xr:uid="{F6390897-8B76-457D-AF5F-CD4F99EC7C07}"/>
    <hyperlink ref="C114" location="'Bruce Postlethwait'!A1" display="Bruce Postlethwait" xr:uid="{3573067F-FC57-42D2-BB96-73FA73AB3552}"/>
    <hyperlink ref="C182" location="'Chris Helton'!A1" display="Chris Helton" xr:uid="{F05C4F36-1EED-4308-9EEC-953E39C09965}"/>
    <hyperlink ref="C112" location="'Greg George'!A1" display="Greg George" xr:uid="{765AF4D3-EAB1-4310-BD79-9AF5DF45F9CC}"/>
    <hyperlink ref="C110" location="'Jim Meadows'!A1" display="Jim Meadows" xr:uid="{94C7B51B-81E9-4249-AC3F-A1FD67EC8A95}"/>
    <hyperlink ref="C192" location="'Joe Smith'!A1" display="Joe Smith" xr:uid="{048CCD1C-FD1F-403A-9261-9EFEB11C6B73}"/>
    <hyperlink ref="C127" location="'Frank Breland'!A1" display="Frank Breland" xr:uid="{B2F3A694-4227-4E0D-92EF-AA9F57A80193}"/>
    <hyperlink ref="C102" location="'Brian Nix'!A1" display="Brian Nix" xr:uid="{42FB6D4D-8313-4D71-8BB8-9B0FBD9E58DC}"/>
    <hyperlink ref="C146" location="'James Carroll'!A1" display="James Carroll" xr:uid="{09A9269A-211D-4C51-8FBC-977E4E5E0FC5}"/>
    <hyperlink ref="C179" location="'Jay Horton'!A1" display="Jay Horton" xr:uid="{7A585EC9-B8BD-4A95-9E5B-5CF8434C805B}"/>
    <hyperlink ref="C97" location="'Chris Bradley'!A1" display="Chris Bradley" xr:uid="{9A7B6B1B-98E3-4911-89A9-901EC3A98A41}"/>
    <hyperlink ref="C32" location="'Mike Conley'!A1" display="Mike Conley" xr:uid="{E81D6252-948B-433F-8216-FACF61F63E83}"/>
    <hyperlink ref="C147" location="'Bill Cash'!A1" display="Bill Cash" xr:uid="{E0885C10-31A7-4977-B228-DE19D820DB23}"/>
    <hyperlink ref="C126" location="'Ken Camper'!A1" display="Ken Camper" xr:uid="{7FEA4506-0E57-43C3-87E7-74ABDF5B9D11}"/>
    <hyperlink ref="C198" location="'Bill Smith'!A1" display="Bill Smith" xr:uid="{20F703E1-2820-4553-BFB1-0587C73D2D9D}"/>
    <hyperlink ref="C200" location="'Ken Osmond'!A1" display="Ken Osmond" xr:uid="{744303AF-C275-4181-B01F-6C8237B47661}"/>
    <hyperlink ref="C152" location="'Mike Hicklin'!A1" display="Mike Hicklin" xr:uid="{1153939C-AA5E-4CDA-B8B4-6EFA164CADBD}"/>
    <hyperlink ref="C155" location="'Roger Snider'!A1" display="Roger Snider" xr:uid="{0FD388E0-D042-408F-BF17-3C908A04AB5E}"/>
    <hyperlink ref="C171" location="'Tim Neighbors'!A1" display="Tim Neighbors" xr:uid="{ADAAC2AB-6626-4A47-9CFA-A9F4C7047659}"/>
    <hyperlink ref="C150" location="'Dan Henk'!A1" display="Dan Henk" xr:uid="{BDC48F80-97A5-48A0-BFCF-664740601FF4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3F59-C7D2-4BFA-A2EC-A2F89D4D419D}">
  <dimension ref="A1:X6"/>
  <sheetViews>
    <sheetView workbookViewId="0">
      <selection activeCell="A38" sqref="A3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124</v>
      </c>
      <c r="C2" s="3">
        <v>45766</v>
      </c>
      <c r="D2" s="4" t="s">
        <v>133</v>
      </c>
      <c r="E2" s="5">
        <v>187</v>
      </c>
      <c r="F2" s="17">
        <v>0</v>
      </c>
      <c r="G2" s="5">
        <v>190</v>
      </c>
      <c r="H2" s="17">
        <v>1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377</v>
      </c>
      <c r="S2" s="7">
        <v>188.5</v>
      </c>
      <c r="T2" s="31">
        <v>1</v>
      </c>
      <c r="U2" s="8">
        <v>4</v>
      </c>
      <c r="V2" s="9">
        <v>192.5</v>
      </c>
    </row>
    <row r="3" spans="1:24">
      <c r="A3" s="1" t="s">
        <v>12</v>
      </c>
      <c r="B3" s="35" t="s">
        <v>159</v>
      </c>
      <c r="C3" s="3">
        <v>45794</v>
      </c>
      <c r="D3" s="37" t="s">
        <v>160</v>
      </c>
      <c r="E3" s="38">
        <v>185</v>
      </c>
      <c r="F3" s="39">
        <v>1</v>
      </c>
      <c r="G3" s="38">
        <v>191</v>
      </c>
      <c r="H3" s="39">
        <v>1</v>
      </c>
      <c r="I3" s="47"/>
      <c r="J3" s="47"/>
      <c r="K3" s="47"/>
      <c r="L3" s="47"/>
      <c r="M3" s="47"/>
      <c r="N3" s="47"/>
      <c r="O3" s="47"/>
      <c r="P3" s="47"/>
      <c r="Q3" s="40">
        <v>2</v>
      </c>
      <c r="R3" s="40">
        <v>376</v>
      </c>
      <c r="S3" s="41">
        <v>188</v>
      </c>
      <c r="T3" s="18">
        <v>2</v>
      </c>
      <c r="U3" s="42">
        <v>2</v>
      </c>
      <c r="V3" s="43">
        <v>190</v>
      </c>
    </row>
    <row r="4" spans="1:24">
      <c r="A4" s="1" t="s">
        <v>12</v>
      </c>
      <c r="B4" s="2" t="s">
        <v>124</v>
      </c>
      <c r="C4" s="3">
        <v>45906</v>
      </c>
      <c r="D4" s="4" t="s">
        <v>246</v>
      </c>
      <c r="E4" s="5">
        <v>198</v>
      </c>
      <c r="F4" s="17">
        <v>5</v>
      </c>
      <c r="G4" s="5">
        <v>195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393</v>
      </c>
      <c r="S4" s="7">
        <v>196.5</v>
      </c>
      <c r="T4" s="31">
        <v>8</v>
      </c>
      <c r="U4" s="8">
        <v>2</v>
      </c>
      <c r="V4" s="9">
        <v>198.5</v>
      </c>
    </row>
    <row r="6" spans="1:24">
      <c r="Q6" s="27">
        <f>SUM(Q2:Q5)</f>
        <v>6</v>
      </c>
      <c r="R6" s="27">
        <f>SUM(R2:R5)</f>
        <v>1146</v>
      </c>
      <c r="S6" s="28">
        <f>SUM(R6/Q6)</f>
        <v>191</v>
      </c>
      <c r="T6" s="27">
        <f>SUM(T2:T5)</f>
        <v>11</v>
      </c>
      <c r="U6" s="27">
        <f>SUM(U2:U5)</f>
        <v>8</v>
      </c>
      <c r="V6" s="29">
        <f>SUM(S6+U6)</f>
        <v>199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3"/>
    <protectedRange algorithmName="SHA-512" hashValue="ON39YdpmFHfN9f47KpiRvqrKx0V9+erV1CNkpWzYhW/Qyc6aT8rEyCrvauWSYGZK2ia3o7vd3akF07acHAFpOA==" saltValue="yVW9XmDwTqEnmpSGai0KYg==" spinCount="100000" sqref="D4" name="Range1_1_2"/>
    <protectedRange algorithmName="SHA-512" hashValue="ON39YdpmFHfN9f47KpiRvqrKx0V9+erV1CNkpWzYhW/Qyc6aT8rEyCrvauWSYGZK2ia3o7vd3akF07acHAFpOA==" saltValue="yVW9XmDwTqEnmpSGai0KYg==" spinCount="100000" sqref="T4" name="Range1_3_5_2"/>
  </protectedRanges>
  <conditionalFormatting sqref="E4">
    <cfRule type="top10" dxfId="1870" priority="1" rank="1"/>
  </conditionalFormatting>
  <conditionalFormatting sqref="E4:P4">
    <cfRule type="cellIs" dxfId="1869" priority="7" operator="greaterThanOrEqual">
      <formula>200</formula>
    </cfRule>
  </conditionalFormatting>
  <conditionalFormatting sqref="G4">
    <cfRule type="top10" dxfId="1868" priority="2" rank="1"/>
  </conditionalFormatting>
  <conditionalFormatting sqref="I4">
    <cfRule type="top10" dxfId="1867" priority="3" rank="1"/>
  </conditionalFormatting>
  <conditionalFormatting sqref="K4">
    <cfRule type="top10" dxfId="1866" priority="4" rank="1"/>
  </conditionalFormatting>
  <conditionalFormatting sqref="M4">
    <cfRule type="top10" dxfId="1865" priority="5" rank="1"/>
  </conditionalFormatting>
  <conditionalFormatting sqref="O4">
    <cfRule type="top10" dxfId="1864" priority="6" rank="1"/>
  </conditionalFormatting>
  <hyperlinks>
    <hyperlink ref="X1" location="'OLH 2025'!A1" display="Return to Rankings" xr:uid="{38454B52-10E9-4B58-B00E-2E528F3746A5}"/>
  </hyperlinks>
  <pageMargins left="0.7" right="0.7" top="0.75" bottom="0.75" header="0.3" footer="0.3"/>
  <pageSetup orientation="portrait" horizontalDpi="300" verticalDpi="300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9DE87-383D-45AB-A21C-D24C84CEEE1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227</v>
      </c>
      <c r="C2" s="3">
        <v>45871</v>
      </c>
      <c r="D2" s="3" t="s">
        <v>220</v>
      </c>
      <c r="E2" s="5">
        <v>198</v>
      </c>
      <c r="F2" s="17">
        <v>4</v>
      </c>
      <c r="G2" s="5">
        <v>199</v>
      </c>
      <c r="H2" s="17">
        <v>6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397</v>
      </c>
      <c r="S2" s="7">
        <v>198.5</v>
      </c>
      <c r="T2" s="31">
        <v>10</v>
      </c>
      <c r="U2" s="8">
        <v>4</v>
      </c>
      <c r="V2" s="9">
        <v>202.5</v>
      </c>
    </row>
    <row r="4" spans="1:24">
      <c r="Q4" s="27">
        <f>SUM(Q2:Q3)</f>
        <v>2</v>
      </c>
      <c r="R4" s="27">
        <f>SUM(R2:R3)</f>
        <v>397</v>
      </c>
      <c r="S4" s="28">
        <f>SUM(R4/Q4)</f>
        <v>198.5</v>
      </c>
      <c r="T4" s="27">
        <f>SUM(T2:T3)</f>
        <v>10</v>
      </c>
      <c r="U4" s="27">
        <f>SUM(U2:U3)</f>
        <v>4</v>
      </c>
      <c r="V4" s="29">
        <f>SUM(S4+U4)</f>
        <v>202.5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8_1"/>
    <protectedRange algorithmName="SHA-512" hashValue="ON39YdpmFHfN9f47KpiRvqrKx0V9+erV1CNkpWzYhW/Qyc6aT8rEyCrvauWSYGZK2ia3o7vd3akF07acHAFpOA==" saltValue="yVW9XmDwTqEnmpSGai0KYg==" spinCount="100000" sqref="C2" name="Range1_13"/>
    <protectedRange algorithmName="SHA-512" hashValue="ON39YdpmFHfN9f47KpiRvqrKx0V9+erV1CNkpWzYhW/Qyc6aT8rEyCrvauWSYGZK2ia3o7vd3akF07acHAFpOA==" saltValue="yVW9XmDwTqEnmpSGai0KYg==" spinCount="100000" sqref="D2" name="Range1_1_11"/>
    <protectedRange algorithmName="SHA-512" hashValue="ON39YdpmFHfN9f47KpiRvqrKx0V9+erV1CNkpWzYhW/Qyc6aT8rEyCrvauWSYGZK2ia3o7vd3akF07acHAFpOA==" saltValue="yVW9XmDwTqEnmpSGai0KYg==" spinCount="100000" sqref="E2:P2 T2" name="Range1_3_5_12"/>
  </protectedRanges>
  <hyperlinks>
    <hyperlink ref="X1" location="'OLH 2025'!A1" display="Return to Rankings" xr:uid="{6A3DD2F6-8C46-40F0-9CBA-51B9A703CB26}"/>
  </hyperlinks>
  <pageMargins left="0.7" right="0.7" top="0.75" bottom="0.75" header="0.3" footer="0.3"/>
  <pageSetup orientation="portrait" horizontalDpi="300" verticalDpi="300" r:id="rId1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5A192-3997-47D6-B8D3-2040D184E483}">
  <dimension ref="A1:X20"/>
  <sheetViews>
    <sheetView workbookViewId="0">
      <selection activeCell="A18" sqref="A18:V1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72</v>
      </c>
      <c r="C2" s="3">
        <v>45731</v>
      </c>
      <c r="D2" s="4" t="s">
        <v>73</v>
      </c>
      <c r="E2" s="5">
        <v>197</v>
      </c>
      <c r="F2" s="17">
        <v>2</v>
      </c>
      <c r="G2" s="5">
        <v>192</v>
      </c>
      <c r="H2" s="17">
        <v>3</v>
      </c>
      <c r="I2" s="5">
        <v>182</v>
      </c>
      <c r="J2" s="17">
        <v>1</v>
      </c>
      <c r="K2" s="5">
        <v>183</v>
      </c>
      <c r="L2" s="17">
        <v>1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7</v>
      </c>
      <c r="U2" s="8">
        <v>5</v>
      </c>
      <c r="V2" s="9">
        <v>193.5</v>
      </c>
    </row>
    <row r="3" spans="1:24">
      <c r="A3" s="1" t="s">
        <v>12</v>
      </c>
      <c r="B3" s="2" t="s">
        <v>72</v>
      </c>
      <c r="C3" s="3">
        <v>45745</v>
      </c>
      <c r="D3" s="4" t="s">
        <v>73</v>
      </c>
      <c r="E3" s="5">
        <v>198</v>
      </c>
      <c r="F3" s="17">
        <v>2</v>
      </c>
      <c r="G3" s="5">
        <v>190</v>
      </c>
      <c r="H3" s="17">
        <v>3</v>
      </c>
      <c r="I3" s="5">
        <v>194.001</v>
      </c>
      <c r="J3" s="17">
        <v>4</v>
      </c>
      <c r="K3" s="5">
        <v>192</v>
      </c>
      <c r="L3" s="17">
        <v>2</v>
      </c>
      <c r="M3" s="5"/>
      <c r="N3" s="17"/>
      <c r="O3" s="5"/>
      <c r="P3" s="17"/>
      <c r="Q3" s="6">
        <v>4</v>
      </c>
      <c r="R3" s="6">
        <v>774</v>
      </c>
      <c r="S3" s="7">
        <v>193.5</v>
      </c>
      <c r="T3" s="31">
        <v>11</v>
      </c>
      <c r="U3" s="8">
        <v>4</v>
      </c>
      <c r="V3" s="9">
        <v>199.5</v>
      </c>
    </row>
    <row r="4" spans="1:24">
      <c r="A4" s="1" t="s">
        <v>12</v>
      </c>
      <c r="B4" s="2" t="s">
        <v>72</v>
      </c>
      <c r="C4" s="3">
        <v>45766</v>
      </c>
      <c r="D4" s="4" t="s">
        <v>73</v>
      </c>
      <c r="E4" s="5">
        <v>193</v>
      </c>
      <c r="F4" s="17">
        <v>1</v>
      </c>
      <c r="G4" s="5">
        <v>195</v>
      </c>
      <c r="H4" s="17">
        <v>2</v>
      </c>
      <c r="I4" s="5">
        <v>193</v>
      </c>
      <c r="J4" s="17">
        <v>2</v>
      </c>
      <c r="K4" s="5">
        <v>189.001</v>
      </c>
      <c r="L4" s="17">
        <v>2</v>
      </c>
      <c r="M4" s="5"/>
      <c r="N4" s="17"/>
      <c r="O4" s="5"/>
      <c r="P4" s="17"/>
      <c r="Q4" s="6">
        <v>4</v>
      </c>
      <c r="R4" s="6">
        <v>770.00099999999998</v>
      </c>
      <c r="S4" s="7">
        <v>192.50024999999999</v>
      </c>
      <c r="T4" s="31">
        <v>7</v>
      </c>
      <c r="U4" s="8">
        <v>3</v>
      </c>
      <c r="V4" s="9">
        <v>195.50024999999999</v>
      </c>
    </row>
    <row r="5" spans="1:24">
      <c r="A5" s="44" t="s">
        <v>12</v>
      </c>
      <c r="B5" s="2" t="s">
        <v>72</v>
      </c>
      <c r="C5" s="3">
        <v>45791</v>
      </c>
      <c r="D5" s="4" t="s">
        <v>108</v>
      </c>
      <c r="E5" s="5">
        <v>194</v>
      </c>
      <c r="F5" s="17">
        <v>1</v>
      </c>
      <c r="G5" s="5">
        <v>196</v>
      </c>
      <c r="H5" s="17">
        <v>1</v>
      </c>
      <c r="I5" s="5">
        <v>194</v>
      </c>
      <c r="J5" s="17">
        <v>1</v>
      </c>
      <c r="K5" s="5"/>
      <c r="L5" s="17"/>
      <c r="M5" s="5"/>
      <c r="N5" s="17"/>
      <c r="O5" s="5"/>
      <c r="P5" s="17"/>
      <c r="Q5" s="6">
        <v>3</v>
      </c>
      <c r="R5" s="6">
        <v>584</v>
      </c>
      <c r="S5" s="7">
        <v>194.66666666666666</v>
      </c>
      <c r="T5" s="31">
        <v>3</v>
      </c>
      <c r="U5" s="8">
        <v>2</v>
      </c>
      <c r="V5" s="9">
        <v>196.66666666666666</v>
      </c>
    </row>
    <row r="6" spans="1:24">
      <c r="A6" s="1" t="s">
        <v>12</v>
      </c>
      <c r="B6" s="2" t="s">
        <v>72</v>
      </c>
      <c r="C6" s="3">
        <v>45808</v>
      </c>
      <c r="D6" s="4" t="s">
        <v>73</v>
      </c>
      <c r="E6" s="49">
        <v>197.001</v>
      </c>
      <c r="F6" s="48">
        <v>2</v>
      </c>
      <c r="G6" s="49">
        <v>197</v>
      </c>
      <c r="H6" s="48">
        <v>3</v>
      </c>
      <c r="I6" s="49">
        <v>196.001</v>
      </c>
      <c r="J6" s="48">
        <v>4</v>
      </c>
      <c r="K6" s="48">
        <v>196</v>
      </c>
      <c r="L6" s="48">
        <v>0</v>
      </c>
      <c r="M6" s="5"/>
      <c r="N6" s="17"/>
      <c r="O6" s="5"/>
      <c r="P6" s="17"/>
      <c r="Q6" s="6">
        <v>4</v>
      </c>
      <c r="R6" s="6">
        <v>786</v>
      </c>
      <c r="S6" s="7">
        <v>196.5</v>
      </c>
      <c r="T6" s="31">
        <v>9</v>
      </c>
      <c r="U6" s="8">
        <v>11</v>
      </c>
      <c r="V6" s="9">
        <v>207.5</v>
      </c>
    </row>
    <row r="7" spans="1:24">
      <c r="A7" s="1" t="s">
        <v>12</v>
      </c>
      <c r="B7" s="2" t="s">
        <v>72</v>
      </c>
      <c r="C7" s="3">
        <v>45819</v>
      </c>
      <c r="D7" s="4" t="s">
        <v>108</v>
      </c>
      <c r="E7" s="5">
        <v>195</v>
      </c>
      <c r="F7" s="17">
        <v>3</v>
      </c>
      <c r="G7" s="5">
        <v>197</v>
      </c>
      <c r="H7" s="17">
        <v>3</v>
      </c>
      <c r="I7" s="5">
        <v>193</v>
      </c>
      <c r="J7" s="17">
        <v>0</v>
      </c>
      <c r="K7" s="5"/>
      <c r="L7" s="17"/>
      <c r="M7" s="5"/>
      <c r="N7" s="17"/>
      <c r="O7" s="5"/>
      <c r="P7" s="17"/>
      <c r="Q7" s="6">
        <v>3</v>
      </c>
      <c r="R7" s="6">
        <v>585</v>
      </c>
      <c r="S7" s="7">
        <v>195</v>
      </c>
      <c r="T7" s="31">
        <v>6</v>
      </c>
      <c r="U7" s="8">
        <v>4</v>
      </c>
      <c r="V7" s="9">
        <v>199</v>
      </c>
    </row>
    <row r="8" spans="1:24">
      <c r="A8" s="1" t="s">
        <v>12</v>
      </c>
      <c r="B8" s="2" t="s">
        <v>72</v>
      </c>
      <c r="C8" s="3">
        <v>45829</v>
      </c>
      <c r="D8" s="4" t="s">
        <v>73</v>
      </c>
      <c r="E8" s="5">
        <v>198</v>
      </c>
      <c r="F8" s="17">
        <v>5</v>
      </c>
      <c r="G8" s="5">
        <v>195</v>
      </c>
      <c r="H8" s="17">
        <v>3</v>
      </c>
      <c r="I8" s="5">
        <v>197</v>
      </c>
      <c r="J8" s="17">
        <v>3</v>
      </c>
      <c r="K8" s="5">
        <v>190</v>
      </c>
      <c r="L8" s="17">
        <v>4</v>
      </c>
      <c r="M8" s="5"/>
      <c r="N8" s="17"/>
      <c r="O8" s="5"/>
      <c r="P8" s="17"/>
      <c r="Q8" s="6">
        <v>4</v>
      </c>
      <c r="R8" s="6">
        <v>780</v>
      </c>
      <c r="S8" s="7">
        <v>195</v>
      </c>
      <c r="T8" s="31">
        <v>15</v>
      </c>
      <c r="U8" s="8">
        <v>8</v>
      </c>
      <c r="V8" s="9">
        <v>203</v>
      </c>
    </row>
    <row r="9" spans="1:24">
      <c r="A9" s="1" t="s">
        <v>12</v>
      </c>
      <c r="B9" s="2" t="s">
        <v>72</v>
      </c>
      <c r="C9" s="3">
        <v>45857</v>
      </c>
      <c r="D9" s="4" t="s">
        <v>73</v>
      </c>
      <c r="E9" s="5">
        <v>198</v>
      </c>
      <c r="F9" s="17">
        <v>2</v>
      </c>
      <c r="G9" s="5">
        <v>192</v>
      </c>
      <c r="H9" s="17">
        <v>0</v>
      </c>
      <c r="I9" s="5">
        <v>195</v>
      </c>
      <c r="J9" s="17">
        <v>6</v>
      </c>
      <c r="K9" s="5">
        <v>186</v>
      </c>
      <c r="L9" s="17">
        <v>2</v>
      </c>
      <c r="M9" s="5">
        <v>195</v>
      </c>
      <c r="N9" s="17">
        <v>1</v>
      </c>
      <c r="O9" s="5">
        <v>194</v>
      </c>
      <c r="P9" s="17">
        <v>0</v>
      </c>
      <c r="Q9" s="6">
        <v>6</v>
      </c>
      <c r="R9" s="6">
        <v>1160</v>
      </c>
      <c r="S9" s="7">
        <v>193.33333333333334</v>
      </c>
      <c r="T9" s="31">
        <v>11</v>
      </c>
      <c r="U9" s="8">
        <v>6</v>
      </c>
      <c r="V9" s="9">
        <v>199.33333333333334</v>
      </c>
    </row>
    <row r="10" spans="1:24">
      <c r="A10" s="1" t="s">
        <v>12</v>
      </c>
      <c r="B10" s="2" t="s">
        <v>72</v>
      </c>
      <c r="C10" s="3">
        <v>45864</v>
      </c>
      <c r="D10" s="4" t="s">
        <v>73</v>
      </c>
      <c r="E10" s="5">
        <v>197</v>
      </c>
      <c r="F10" s="17">
        <v>2</v>
      </c>
      <c r="G10" s="5">
        <v>191</v>
      </c>
      <c r="H10" s="17">
        <v>1</v>
      </c>
      <c r="I10" s="5">
        <v>191</v>
      </c>
      <c r="J10" s="17">
        <v>1</v>
      </c>
      <c r="K10" s="5">
        <v>190</v>
      </c>
      <c r="L10" s="17">
        <v>1</v>
      </c>
      <c r="M10" s="5"/>
      <c r="N10" s="17"/>
      <c r="O10" s="5"/>
      <c r="P10" s="17"/>
      <c r="Q10" s="6">
        <v>4</v>
      </c>
      <c r="R10" s="6">
        <v>769</v>
      </c>
      <c r="S10" s="7">
        <v>192.25</v>
      </c>
      <c r="T10" s="31">
        <v>5</v>
      </c>
      <c r="U10" s="8">
        <v>2</v>
      </c>
      <c r="V10" s="9">
        <v>194.25</v>
      </c>
    </row>
    <row r="11" spans="1:24">
      <c r="A11" s="1" t="s">
        <v>12</v>
      </c>
      <c r="B11" s="2" t="s">
        <v>72</v>
      </c>
      <c r="C11" s="3">
        <v>45878</v>
      </c>
      <c r="D11" s="4" t="s">
        <v>73</v>
      </c>
      <c r="E11" s="5">
        <v>197</v>
      </c>
      <c r="F11" s="17">
        <v>4</v>
      </c>
      <c r="G11" s="5">
        <v>190</v>
      </c>
      <c r="H11" s="17">
        <v>1</v>
      </c>
      <c r="I11" s="5">
        <v>198.001</v>
      </c>
      <c r="J11" s="17">
        <v>5</v>
      </c>
      <c r="K11" s="5">
        <v>195</v>
      </c>
      <c r="L11" s="17">
        <v>4</v>
      </c>
      <c r="M11" s="5"/>
      <c r="N11" s="17"/>
      <c r="O11" s="5"/>
      <c r="P11" s="17"/>
      <c r="Q11" s="6">
        <v>4</v>
      </c>
      <c r="R11" s="6">
        <v>780.00099999999998</v>
      </c>
      <c r="S11" s="7">
        <v>195.00024999999999</v>
      </c>
      <c r="T11" s="31">
        <v>14</v>
      </c>
      <c r="U11" s="8">
        <v>6</v>
      </c>
      <c r="V11" s="9">
        <v>201.00024999999999</v>
      </c>
    </row>
    <row r="12" spans="1:24">
      <c r="A12" s="1" t="s">
        <v>12</v>
      </c>
      <c r="B12" s="2" t="s">
        <v>72</v>
      </c>
      <c r="C12" s="3">
        <v>45879</v>
      </c>
      <c r="D12" s="4" t="s">
        <v>54</v>
      </c>
      <c r="E12" s="5">
        <v>198</v>
      </c>
      <c r="F12" s="17">
        <v>2</v>
      </c>
      <c r="G12" s="5">
        <v>197</v>
      </c>
      <c r="H12" s="17">
        <v>2</v>
      </c>
      <c r="I12" s="5">
        <v>195</v>
      </c>
      <c r="J12" s="17">
        <v>5</v>
      </c>
      <c r="K12" s="5">
        <v>197</v>
      </c>
      <c r="L12" s="17">
        <v>3</v>
      </c>
      <c r="M12" s="5">
        <v>192</v>
      </c>
      <c r="N12" s="17">
        <v>1</v>
      </c>
      <c r="O12" s="5">
        <v>194</v>
      </c>
      <c r="P12" s="17">
        <v>4</v>
      </c>
      <c r="Q12" s="6">
        <v>6</v>
      </c>
      <c r="R12" s="6">
        <v>1173</v>
      </c>
      <c r="S12" s="7">
        <v>195.5</v>
      </c>
      <c r="T12" s="31">
        <v>17</v>
      </c>
      <c r="U12" s="8">
        <v>4</v>
      </c>
      <c r="V12" s="9">
        <v>199.5</v>
      </c>
    </row>
    <row r="13" spans="1:24">
      <c r="A13" s="1" t="s">
        <v>12</v>
      </c>
      <c r="B13" s="2" t="s">
        <v>72</v>
      </c>
      <c r="C13" s="3">
        <v>45882</v>
      </c>
      <c r="D13" s="4" t="s">
        <v>108</v>
      </c>
      <c r="E13" s="5">
        <v>197</v>
      </c>
      <c r="F13" s="17">
        <v>3</v>
      </c>
      <c r="G13" s="5">
        <v>197</v>
      </c>
      <c r="H13" s="17">
        <v>5</v>
      </c>
      <c r="I13" s="5">
        <v>192</v>
      </c>
      <c r="J13" s="17">
        <v>4</v>
      </c>
      <c r="K13" s="5"/>
      <c r="L13" s="17"/>
      <c r="M13" s="5"/>
      <c r="N13" s="17"/>
      <c r="O13" s="5"/>
      <c r="P13" s="17"/>
      <c r="Q13" s="6">
        <v>3</v>
      </c>
      <c r="R13" s="6">
        <v>586</v>
      </c>
      <c r="S13" s="7">
        <v>195.33333333333334</v>
      </c>
      <c r="T13" s="31">
        <v>12</v>
      </c>
      <c r="U13" s="8">
        <v>4</v>
      </c>
      <c r="V13" s="9">
        <v>199.33333333333334</v>
      </c>
    </row>
    <row r="14" spans="1:24">
      <c r="A14" s="1" t="s">
        <v>12</v>
      </c>
      <c r="B14" s="2" t="s">
        <v>72</v>
      </c>
      <c r="C14" s="3">
        <v>45885</v>
      </c>
      <c r="D14" s="4" t="s">
        <v>73</v>
      </c>
      <c r="E14" s="5">
        <v>189</v>
      </c>
      <c r="F14" s="17">
        <v>1</v>
      </c>
      <c r="G14" s="5">
        <v>188</v>
      </c>
      <c r="H14" s="17">
        <v>0</v>
      </c>
      <c r="I14" s="5">
        <v>193</v>
      </c>
      <c r="J14" s="17">
        <v>2</v>
      </c>
      <c r="K14" s="5">
        <v>194</v>
      </c>
      <c r="L14" s="17">
        <v>1</v>
      </c>
      <c r="M14" s="5"/>
      <c r="N14" s="17"/>
      <c r="O14" s="5"/>
      <c r="P14" s="17"/>
      <c r="Q14" s="6">
        <v>4</v>
      </c>
      <c r="R14" s="6">
        <v>764</v>
      </c>
      <c r="S14" s="7">
        <v>191</v>
      </c>
      <c r="T14" s="31">
        <v>4</v>
      </c>
      <c r="U14" s="8">
        <v>2</v>
      </c>
      <c r="V14" s="9">
        <v>193</v>
      </c>
    </row>
    <row r="15" spans="1:24">
      <c r="A15" s="1" t="s">
        <v>12</v>
      </c>
      <c r="B15" s="2" t="s">
        <v>72</v>
      </c>
      <c r="C15" s="3">
        <v>45907</v>
      </c>
      <c r="D15" s="4" t="s">
        <v>54</v>
      </c>
      <c r="E15" s="5">
        <v>198</v>
      </c>
      <c r="F15" s="17">
        <v>4</v>
      </c>
      <c r="G15" s="5">
        <v>197.001</v>
      </c>
      <c r="H15" s="17">
        <v>2</v>
      </c>
      <c r="I15" s="5">
        <v>196</v>
      </c>
      <c r="J15" s="17">
        <v>6</v>
      </c>
      <c r="K15" s="5">
        <v>190</v>
      </c>
      <c r="L15" s="17">
        <v>1</v>
      </c>
      <c r="M15" s="5">
        <v>192</v>
      </c>
      <c r="N15" s="17">
        <v>2</v>
      </c>
      <c r="O15" s="5">
        <v>196</v>
      </c>
      <c r="P15" s="17">
        <v>2</v>
      </c>
      <c r="Q15" s="6">
        <v>6</v>
      </c>
      <c r="R15" s="6">
        <v>1169.001</v>
      </c>
      <c r="S15" s="7">
        <v>194.83349999999999</v>
      </c>
      <c r="T15" s="31">
        <v>17</v>
      </c>
      <c r="U15" s="8">
        <v>4</v>
      </c>
      <c r="V15" s="9">
        <v>198.83349999999999</v>
      </c>
    </row>
    <row r="16" spans="1:24">
      <c r="A16" s="57" t="s">
        <v>12</v>
      </c>
      <c r="B16" s="2" t="s">
        <v>72</v>
      </c>
      <c r="C16" s="3">
        <v>45920</v>
      </c>
      <c r="D16" s="55" t="s">
        <v>73</v>
      </c>
      <c r="E16" s="49">
        <v>195</v>
      </c>
      <c r="F16" s="48">
        <v>1</v>
      </c>
      <c r="G16" s="49">
        <v>194</v>
      </c>
      <c r="H16" s="48">
        <v>2</v>
      </c>
      <c r="I16" s="49">
        <v>196</v>
      </c>
      <c r="J16" s="48">
        <v>1</v>
      </c>
      <c r="K16" s="48">
        <v>194</v>
      </c>
      <c r="L16" s="48">
        <v>6</v>
      </c>
      <c r="M16" s="5"/>
      <c r="N16" s="17"/>
      <c r="O16" s="5"/>
      <c r="P16" s="17"/>
      <c r="Q16" s="8">
        <v>4</v>
      </c>
      <c r="R16" s="8">
        <v>779</v>
      </c>
      <c r="S16" s="7">
        <v>194.75</v>
      </c>
      <c r="T16" s="31">
        <v>10</v>
      </c>
      <c r="U16" s="8">
        <v>2</v>
      </c>
      <c r="V16" s="7">
        <v>196.75</v>
      </c>
    </row>
    <row r="17" spans="1:22">
      <c r="A17" s="57" t="s">
        <v>12</v>
      </c>
      <c r="B17" s="2" t="s">
        <v>72</v>
      </c>
      <c r="C17" s="3">
        <v>45948</v>
      </c>
      <c r="D17" s="55" t="s">
        <v>73</v>
      </c>
      <c r="E17" s="49">
        <v>198</v>
      </c>
      <c r="F17" s="48">
        <v>2</v>
      </c>
      <c r="G17" s="49">
        <v>191</v>
      </c>
      <c r="H17" s="48">
        <v>0</v>
      </c>
      <c r="I17" s="49">
        <v>195</v>
      </c>
      <c r="J17" s="48">
        <v>2</v>
      </c>
      <c r="K17" s="48">
        <v>189</v>
      </c>
      <c r="L17" s="48">
        <v>0</v>
      </c>
      <c r="M17" s="5"/>
      <c r="N17" s="17"/>
      <c r="O17" s="5"/>
      <c r="P17" s="17"/>
      <c r="Q17" s="8">
        <v>4</v>
      </c>
      <c r="R17" s="8">
        <v>773</v>
      </c>
      <c r="S17" s="7">
        <v>193.25</v>
      </c>
      <c r="T17" s="31">
        <v>4</v>
      </c>
      <c r="U17" s="8">
        <v>4</v>
      </c>
      <c r="V17" s="7">
        <v>197.25</v>
      </c>
    </row>
    <row r="18" spans="1:22">
      <c r="A18" s="57" t="s">
        <v>264</v>
      </c>
      <c r="B18" s="2" t="s">
        <v>72</v>
      </c>
      <c r="C18" s="3">
        <v>45966</v>
      </c>
      <c r="D18" s="55" t="s">
        <v>108</v>
      </c>
      <c r="E18" s="49">
        <v>187</v>
      </c>
      <c r="F18" s="48">
        <v>0</v>
      </c>
      <c r="G18" s="49">
        <v>194</v>
      </c>
      <c r="H18" s="48">
        <v>2</v>
      </c>
      <c r="I18" s="49">
        <v>197</v>
      </c>
      <c r="J18" s="48">
        <v>1</v>
      </c>
      <c r="K18" s="49"/>
      <c r="L18" s="48"/>
      <c r="M18" s="5"/>
      <c r="N18" s="17"/>
      <c r="O18" s="5"/>
      <c r="P18" s="17"/>
      <c r="Q18" s="8">
        <v>3</v>
      </c>
      <c r="R18" s="8">
        <v>578</v>
      </c>
      <c r="S18" s="7">
        <v>192.66666666666666</v>
      </c>
      <c r="T18" s="31">
        <v>3</v>
      </c>
      <c r="U18" s="8">
        <v>9</v>
      </c>
      <c r="V18" s="7">
        <v>201.66666666666666</v>
      </c>
    </row>
    <row r="19" spans="1:22">
      <c r="A19" s="65"/>
      <c r="B19" s="58"/>
      <c r="C19" s="59"/>
      <c r="D19" s="66"/>
      <c r="E19" s="67"/>
      <c r="F19" s="68"/>
      <c r="G19" s="67"/>
      <c r="H19" s="68"/>
      <c r="I19" s="67"/>
      <c r="J19" s="68"/>
      <c r="K19" s="68"/>
      <c r="L19" s="68"/>
      <c r="M19" s="60"/>
      <c r="N19" s="61"/>
      <c r="O19" s="60"/>
      <c r="P19" s="61"/>
      <c r="Q19" s="64"/>
      <c r="R19" s="64"/>
      <c r="S19" s="62"/>
      <c r="T19" s="63"/>
      <c r="U19" s="64"/>
      <c r="V19" s="62"/>
    </row>
    <row r="20" spans="1:22">
      <c r="Q20" s="27">
        <f>SUM(Q2:Q19)</f>
        <v>70</v>
      </c>
      <c r="R20" s="27">
        <f>SUM(R2:R19)</f>
        <v>13564.003000000001</v>
      </c>
      <c r="S20" s="28">
        <f>SUM(R20/Q20)</f>
        <v>193.77147142857143</v>
      </c>
      <c r="T20" s="27">
        <f>SUM(T2:T19)</f>
        <v>155</v>
      </c>
      <c r="U20" s="27">
        <f>SUM(U2:U19)</f>
        <v>80</v>
      </c>
      <c r="V20" s="29">
        <f>SUM(S20+U20)</f>
        <v>273.77147142857143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"/>
    <protectedRange algorithmName="SHA-512" hashValue="ON39YdpmFHfN9f47KpiRvqrKx0V9+erV1CNkpWzYhW/Qyc6aT8rEyCrvauWSYGZK2ia3o7vd3akF07acHAFpOA==" saltValue="yVW9XmDwTqEnmpSGai0KYg==" spinCount="100000" sqref="D7" name="Range1_1_13"/>
    <protectedRange algorithmName="SHA-512" hashValue="ON39YdpmFHfN9f47KpiRvqrKx0V9+erV1CNkpWzYhW/Qyc6aT8rEyCrvauWSYGZK2ia3o7vd3akF07acHAFpOA==" saltValue="yVW9XmDwTqEnmpSGai0KYg==" spinCount="100000" sqref="P7" name="Range1_3"/>
    <protectedRange algorithmName="SHA-512" hashValue="ON39YdpmFHfN9f47KpiRvqrKx0V9+erV1CNkpWzYhW/Qyc6aT8rEyCrvauWSYGZK2ia3o7vd3akF07acHAFpOA==" saltValue="yVW9XmDwTqEnmpSGai0KYg==" spinCount="100000" sqref="T7 E7:O7" name="Range1_3_5_1"/>
    <protectedRange algorithmName="SHA-512" hashValue="ON39YdpmFHfN9f47KpiRvqrKx0V9+erV1CNkpWzYhW/Qyc6aT8rEyCrvauWSYGZK2ia3o7vd3akF07acHAFpOA==" saltValue="yVW9XmDwTqEnmpSGai0KYg==" spinCount="100000" sqref="B9:C9" name="Range1_29"/>
    <protectedRange algorithmName="SHA-512" hashValue="ON39YdpmFHfN9f47KpiRvqrKx0V9+erV1CNkpWzYhW/Qyc6aT8rEyCrvauWSYGZK2ia3o7vd3akF07acHAFpOA==" saltValue="yVW9XmDwTqEnmpSGai0KYg==" spinCount="100000" sqref="D9" name="Range1_1_20"/>
    <protectedRange algorithmName="SHA-512" hashValue="ON39YdpmFHfN9f47KpiRvqrKx0V9+erV1CNkpWzYhW/Qyc6aT8rEyCrvauWSYGZK2ia3o7vd3akF07acHAFpOA==" saltValue="yVW9XmDwTqEnmpSGai0KYg==" spinCount="100000" sqref="T9 E9:P9" name="Range1_3_5_22"/>
    <protectedRange sqref="B10:C10" name="Range1_3_1"/>
    <protectedRange sqref="D10" name="Range1_1_3"/>
    <protectedRange sqref="E10:P10 T10" name="Range1_3_5_4"/>
    <protectedRange algorithmName="SHA-512" hashValue="ON39YdpmFHfN9f47KpiRvqrKx0V9+erV1CNkpWzYhW/Qyc6aT8rEyCrvauWSYGZK2ia3o7vd3akF07acHAFpOA==" saltValue="yVW9XmDwTqEnmpSGai0KYg==" spinCount="100000" sqref="B15:C15" name="Range1_13_2"/>
    <protectedRange algorithmName="SHA-512" hashValue="ON39YdpmFHfN9f47KpiRvqrKx0V9+erV1CNkpWzYhW/Qyc6aT8rEyCrvauWSYGZK2ia3o7vd3akF07acHAFpOA==" saltValue="yVW9XmDwTqEnmpSGai0KYg==" spinCount="100000" sqref="D15" name="Range1_1_4_3_1"/>
    <protectedRange algorithmName="SHA-512" hashValue="ON39YdpmFHfN9f47KpiRvqrKx0V9+erV1CNkpWzYhW/Qyc6aT8rEyCrvauWSYGZK2ia3o7vd3akF07acHAFpOA==" saltValue="yVW9XmDwTqEnmpSGai0KYg==" spinCount="100000" sqref="T15" name="Range1_3_5_4_3_1"/>
    <protectedRange algorithmName="SHA-512" hashValue="ON39YdpmFHfN9f47KpiRvqrKx0V9+erV1CNkpWzYhW/Qyc6aT8rEyCrvauWSYGZK2ia3o7vd3akF07acHAFpOA==" saltValue="yVW9XmDwTqEnmpSGai0KYg==" spinCount="100000" sqref="B16:C16 B19:C19" name="Range1_12_6"/>
    <protectedRange algorithmName="SHA-512" hashValue="ON39YdpmFHfN9f47KpiRvqrKx0V9+erV1CNkpWzYhW/Qyc6aT8rEyCrvauWSYGZK2ia3o7vd3akF07acHAFpOA==" saltValue="yVW9XmDwTqEnmpSGai0KYg==" spinCount="100000" sqref="D16 D19" name="Range1_1_3_6"/>
    <protectedRange algorithmName="SHA-512" hashValue="ON39YdpmFHfN9f47KpiRvqrKx0V9+erV1CNkpWzYhW/Qyc6aT8rEyCrvauWSYGZK2ia3o7vd3akF07acHAFpOA==" saltValue="yVW9XmDwTqEnmpSGai0KYg==" spinCount="100000" sqref="E16:P16 T16 E19:P19 T19" name="Range1_3_5_3_6"/>
    <protectedRange algorithmName="SHA-512" hashValue="ON39YdpmFHfN9f47KpiRvqrKx0V9+erV1CNkpWzYhW/Qyc6aT8rEyCrvauWSYGZK2ia3o7vd3akF07acHAFpOA==" saltValue="yVW9XmDwTqEnmpSGai0KYg==" spinCount="100000" sqref="B17:C17" name="Range1_3_6"/>
    <protectedRange algorithmName="SHA-512" hashValue="ON39YdpmFHfN9f47KpiRvqrKx0V9+erV1CNkpWzYhW/Qyc6aT8rEyCrvauWSYGZK2ia3o7vd3akF07acHAFpOA==" saltValue="yVW9XmDwTqEnmpSGai0KYg==" spinCount="100000" sqref="D17" name="Range1_1_3_4"/>
    <protectedRange algorithmName="SHA-512" hashValue="ON39YdpmFHfN9f47KpiRvqrKx0V9+erV1CNkpWzYhW/Qyc6aT8rEyCrvauWSYGZK2ia3o7vd3akF07acHAFpOA==" saltValue="yVW9XmDwTqEnmpSGai0KYg==" spinCount="100000" sqref="E17:P17 T17" name="Range1_3_5_3_4"/>
  </protectedRanges>
  <conditionalFormatting sqref="E15">
    <cfRule type="top10" dxfId="20" priority="21" rank="1"/>
  </conditionalFormatting>
  <conditionalFormatting sqref="E15:P15">
    <cfRule type="cellIs" dxfId="19" priority="15" operator="greaterThanOrEqual">
      <formula>200</formula>
    </cfRule>
  </conditionalFormatting>
  <conditionalFormatting sqref="G15">
    <cfRule type="top10" dxfId="18" priority="20" rank="1"/>
  </conditionalFormatting>
  <conditionalFormatting sqref="I15">
    <cfRule type="top10" dxfId="17" priority="19" rank="1"/>
  </conditionalFormatting>
  <conditionalFormatting sqref="K15">
    <cfRule type="top10" dxfId="16" priority="18" rank="1"/>
  </conditionalFormatting>
  <conditionalFormatting sqref="M15">
    <cfRule type="top10" dxfId="15" priority="17" rank="1"/>
  </conditionalFormatting>
  <conditionalFormatting sqref="O15">
    <cfRule type="top10" dxfId="14" priority="16" rank="1"/>
  </conditionalFormatting>
  <conditionalFormatting sqref="E16:P16 E19:P19">
    <cfRule type="cellIs" dxfId="13" priority="12" operator="greaterThanOrEqual">
      <formula>200</formula>
    </cfRule>
  </conditionalFormatting>
  <conditionalFormatting sqref="E19 E16">
    <cfRule type="top10" dxfId="12" priority="64" rank="1"/>
  </conditionalFormatting>
  <conditionalFormatting sqref="G19 G16">
    <cfRule type="top10" dxfId="11" priority="66" rank="1"/>
  </conditionalFormatting>
  <conditionalFormatting sqref="I19 I16">
    <cfRule type="top10" dxfId="10" priority="70" rank="1"/>
  </conditionalFormatting>
  <conditionalFormatting sqref="K19 K16">
    <cfRule type="top10" dxfId="9" priority="72" rank="1"/>
  </conditionalFormatting>
  <conditionalFormatting sqref="M19 M16">
    <cfRule type="top10" dxfId="8" priority="74" rank="1"/>
  </conditionalFormatting>
  <conditionalFormatting sqref="O19 O16">
    <cfRule type="top10" dxfId="7" priority="76" rank="1"/>
  </conditionalFormatting>
  <conditionalFormatting sqref="E17">
    <cfRule type="top10" dxfId="6" priority="7" rank="1"/>
  </conditionalFormatting>
  <conditionalFormatting sqref="G17">
    <cfRule type="top10" dxfId="5" priority="6" rank="1"/>
  </conditionalFormatting>
  <conditionalFormatting sqref="E17:P17">
    <cfRule type="cellIs" dxfId="4" priority="5" operator="greaterThanOrEqual">
      <formula>200</formula>
    </cfRule>
  </conditionalFormatting>
  <conditionalFormatting sqref="I17">
    <cfRule type="top10" dxfId="3" priority="4" rank="1"/>
  </conditionalFormatting>
  <conditionalFormatting sqref="K17">
    <cfRule type="top10" dxfId="2" priority="3" rank="1"/>
  </conditionalFormatting>
  <conditionalFormatting sqref="M17">
    <cfRule type="top10" dxfId="1" priority="2" rank="1"/>
  </conditionalFormatting>
  <conditionalFormatting sqref="O17">
    <cfRule type="top10" dxfId="0" priority="1" rank="1"/>
  </conditionalFormatting>
  <hyperlinks>
    <hyperlink ref="X1" location="'OLH 2025'!A1" display="Return to Rankings" xr:uid="{C2A33FA2-2997-414B-86D6-0A58B6A60DDF}"/>
  </hyperlinks>
  <pageMargins left="0.7" right="0.7" top="0.75" bottom="0.75" header="0.3" footer="0.3"/>
  <pageSetup orientation="portrait" horizontalDpi="300" verticalDpi="300" r:id="rId1"/>
  <ignoredErrors>
    <ignoredError sqref="S20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B17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D17</xm:sqref>
        </x14:dataValidation>
      </x14:dataValidations>
    </ext>
  </extLst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7444A-2F63-47CB-B9FC-7A7ED6A7AF9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122</v>
      </c>
      <c r="C2" s="3">
        <v>45766</v>
      </c>
      <c r="D2" s="4" t="s">
        <v>123</v>
      </c>
      <c r="E2" s="5">
        <v>190</v>
      </c>
      <c r="F2" s="17">
        <v>1</v>
      </c>
      <c r="G2" s="5">
        <v>190</v>
      </c>
      <c r="H2" s="17">
        <v>1</v>
      </c>
      <c r="I2" s="5">
        <v>191</v>
      </c>
      <c r="J2" s="17">
        <v>1</v>
      </c>
      <c r="K2" s="5">
        <v>188</v>
      </c>
      <c r="L2" s="17">
        <v>0</v>
      </c>
      <c r="M2" s="5"/>
      <c r="N2" s="17"/>
      <c r="O2" s="5"/>
      <c r="P2" s="17"/>
      <c r="Q2" s="6">
        <v>4</v>
      </c>
      <c r="R2" s="6">
        <v>759</v>
      </c>
      <c r="S2" s="7">
        <v>189.75</v>
      </c>
      <c r="T2" s="31">
        <v>3</v>
      </c>
      <c r="U2" s="8">
        <v>2</v>
      </c>
      <c r="V2" s="9">
        <v>191.75</v>
      </c>
    </row>
    <row r="4" spans="1:24">
      <c r="Q4" s="27">
        <f>SUM(Q2:Q3)</f>
        <v>4</v>
      </c>
      <c r="R4" s="27">
        <f>SUM(R2:R3)</f>
        <v>759</v>
      </c>
      <c r="S4" s="28">
        <f>SUM(R4/Q4)</f>
        <v>189.75</v>
      </c>
      <c r="T4" s="27">
        <f>SUM(T2:T3)</f>
        <v>3</v>
      </c>
      <c r="U4" s="27">
        <f>SUM(U2:U3)</f>
        <v>2</v>
      </c>
      <c r="V4" s="29">
        <f>SUM(S4+U4)</f>
        <v>191.75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6FB5474-45BD-417E-82A1-67069675275E}"/>
  </hyperlinks>
  <pageMargins left="0.7" right="0.7" top="0.75" bottom="0.75" header="0.3" footer="0.3"/>
  <pageSetup orientation="portrait" horizontalDpi="300" verticalDpi="300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8FB9A-47D6-4DD1-A5FB-846B0E1D486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1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210</v>
      </c>
      <c r="C2" s="3">
        <v>45836</v>
      </c>
      <c r="D2" s="4" t="s">
        <v>75</v>
      </c>
      <c r="E2" s="5">
        <v>194</v>
      </c>
      <c r="F2" s="17">
        <v>3</v>
      </c>
      <c r="G2" s="5">
        <v>189</v>
      </c>
      <c r="H2" s="17"/>
      <c r="I2" s="5">
        <v>190</v>
      </c>
      <c r="J2" s="17">
        <v>2</v>
      </c>
      <c r="K2" s="5">
        <v>194</v>
      </c>
      <c r="L2" s="17">
        <v>5</v>
      </c>
      <c r="M2" s="5">
        <v>193</v>
      </c>
      <c r="N2" s="17"/>
      <c r="O2" s="5">
        <v>195</v>
      </c>
      <c r="P2" s="17">
        <v>1</v>
      </c>
      <c r="Q2" s="6">
        <v>6</v>
      </c>
      <c r="R2" s="6">
        <v>1155</v>
      </c>
      <c r="S2" s="7">
        <v>192.5</v>
      </c>
      <c r="T2" s="31">
        <v>11</v>
      </c>
      <c r="U2" s="8">
        <v>4</v>
      </c>
      <c r="V2" s="9">
        <v>196.5</v>
      </c>
    </row>
    <row r="4" spans="1:24">
      <c r="Q4" s="27">
        <f>SUM(Q2:Q3)</f>
        <v>6</v>
      </c>
      <c r="R4" s="27">
        <f>SUM(R2:R3)</f>
        <v>1155</v>
      </c>
      <c r="S4" s="28">
        <f>SUM(R4/Q4)</f>
        <v>192.5</v>
      </c>
      <c r="T4" s="27">
        <f>SUM(T2:T3)</f>
        <v>11</v>
      </c>
      <c r="U4" s="27">
        <f>SUM(U2:U3)</f>
        <v>4</v>
      </c>
      <c r="V4" s="29">
        <f>SUM(S4+U4)</f>
        <v>196.5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FAFF239-AEAD-4B76-8296-53D6B23B94BE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CF022-50B3-446F-B8F1-4FE04467C88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149</v>
      </c>
      <c r="C2" s="3">
        <v>45784</v>
      </c>
      <c r="D2" s="4" t="s">
        <v>54</v>
      </c>
      <c r="E2" s="5">
        <v>195</v>
      </c>
      <c r="F2" s="17">
        <v>2</v>
      </c>
      <c r="G2" s="5">
        <v>198</v>
      </c>
      <c r="H2" s="17">
        <v>2</v>
      </c>
      <c r="I2" s="5">
        <v>198</v>
      </c>
      <c r="J2" s="17">
        <v>7</v>
      </c>
      <c r="K2" s="5">
        <v>197</v>
      </c>
      <c r="L2" s="17">
        <v>4</v>
      </c>
      <c r="M2" s="5"/>
      <c r="N2" s="17"/>
      <c r="O2" s="5"/>
      <c r="P2" s="17"/>
      <c r="Q2" s="6">
        <v>4</v>
      </c>
      <c r="R2" s="6">
        <v>788</v>
      </c>
      <c r="S2" s="7">
        <v>197</v>
      </c>
      <c r="T2" s="31">
        <v>15</v>
      </c>
      <c r="U2" s="8">
        <v>3</v>
      </c>
      <c r="V2" s="9">
        <v>200</v>
      </c>
    </row>
    <row r="4" spans="1:24">
      <c r="Q4" s="27">
        <f>SUM(Q2:Q3)</f>
        <v>4</v>
      </c>
      <c r="R4" s="27">
        <f>SUM(R2:R3)</f>
        <v>788</v>
      </c>
      <c r="S4" s="28">
        <f>SUM(R4/Q4)</f>
        <v>197</v>
      </c>
      <c r="T4" s="27">
        <f>SUM(T2:T3)</f>
        <v>15</v>
      </c>
      <c r="U4" s="27">
        <f>SUM(U2:U3)</f>
        <v>3</v>
      </c>
      <c r="V4" s="29">
        <f>SUM(S4+U4)</f>
        <v>200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B2:C2" name="Range1_24"/>
    <protectedRange algorithmName="SHA-512" hashValue="ON39YdpmFHfN9f47KpiRvqrKx0V9+erV1CNkpWzYhW/Qyc6aT8rEyCrvauWSYGZK2ia3o7vd3akF07acHAFpOA==" saltValue="yVW9XmDwTqEnmpSGai0KYg==" spinCount="100000" sqref="E2:P2 T2" name="Range1_3_5_10"/>
  </protectedRanges>
  <hyperlinks>
    <hyperlink ref="X1" location="'OLH 2025'!A1" display="Return to Rankings" xr:uid="{9370F433-F396-4B8A-80CC-ED367E61D57B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C18C-B035-4F9C-A7B4-31B44CFF232E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1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201</v>
      </c>
      <c r="C2" s="3">
        <v>45829</v>
      </c>
      <c r="D2" s="4" t="s">
        <v>207</v>
      </c>
      <c r="E2" s="5">
        <v>198</v>
      </c>
      <c r="F2" s="17">
        <v>0</v>
      </c>
      <c r="G2" s="5">
        <v>194</v>
      </c>
      <c r="H2" s="17">
        <v>3</v>
      </c>
      <c r="I2" s="5">
        <v>196</v>
      </c>
      <c r="J2" s="17">
        <v>3</v>
      </c>
      <c r="K2" s="5"/>
      <c r="L2" s="17"/>
      <c r="M2" s="5"/>
      <c r="N2" s="17"/>
      <c r="O2" s="5"/>
      <c r="P2" s="17"/>
      <c r="Q2" s="6">
        <v>3</v>
      </c>
      <c r="R2" s="6">
        <v>588</v>
      </c>
      <c r="S2" s="7">
        <v>196</v>
      </c>
      <c r="T2" s="31">
        <v>6</v>
      </c>
      <c r="U2" s="8">
        <v>11</v>
      </c>
      <c r="V2" s="9">
        <v>207</v>
      </c>
    </row>
    <row r="3" spans="1:24" ht="15" customHeight="1">
      <c r="A3" s="1" t="s">
        <v>12</v>
      </c>
      <c r="B3" s="2" t="s">
        <v>201</v>
      </c>
      <c r="C3" s="3">
        <v>45850</v>
      </c>
      <c r="D3" s="4" t="s">
        <v>207</v>
      </c>
      <c r="E3" s="5">
        <v>198</v>
      </c>
      <c r="F3" s="17">
        <v>4</v>
      </c>
      <c r="G3" s="5">
        <v>192</v>
      </c>
      <c r="H3" s="17">
        <v>1</v>
      </c>
      <c r="I3" s="5">
        <v>197</v>
      </c>
      <c r="J3" s="17">
        <v>3</v>
      </c>
      <c r="K3" s="5"/>
      <c r="L3" s="17"/>
      <c r="M3" s="5"/>
      <c r="N3" s="17"/>
      <c r="O3" s="5"/>
      <c r="P3" s="17"/>
      <c r="Q3" s="6">
        <v>3</v>
      </c>
      <c r="R3" s="6">
        <v>587</v>
      </c>
      <c r="S3" s="7">
        <v>195.66666666666666</v>
      </c>
      <c r="T3" s="31">
        <v>8</v>
      </c>
      <c r="U3" s="8">
        <v>6</v>
      </c>
      <c r="V3" s="9">
        <v>201.66666666666666</v>
      </c>
    </row>
    <row r="4" spans="1:24">
      <c r="A4" s="1" t="s">
        <v>12</v>
      </c>
      <c r="B4" s="2" t="s">
        <v>201</v>
      </c>
      <c r="C4" s="3">
        <v>45885</v>
      </c>
      <c r="D4" s="4" t="s">
        <v>207</v>
      </c>
      <c r="E4" s="5">
        <v>192</v>
      </c>
      <c r="F4" s="17">
        <v>4</v>
      </c>
      <c r="G4" s="5">
        <v>198</v>
      </c>
      <c r="H4" s="17">
        <v>4</v>
      </c>
      <c r="I4" s="5">
        <v>193</v>
      </c>
      <c r="J4" s="17">
        <v>2</v>
      </c>
      <c r="K4" s="5">
        <v>196</v>
      </c>
      <c r="L4" s="17">
        <v>3</v>
      </c>
      <c r="M4" s="5">
        <v>191</v>
      </c>
      <c r="N4" s="17">
        <v>1</v>
      </c>
      <c r="O4" s="5">
        <v>194</v>
      </c>
      <c r="P4" s="17">
        <v>2</v>
      </c>
      <c r="Q4" s="6">
        <v>6</v>
      </c>
      <c r="R4" s="6">
        <v>1164</v>
      </c>
      <c r="S4" s="7">
        <v>194</v>
      </c>
      <c r="T4" s="31">
        <v>16</v>
      </c>
      <c r="U4" s="8">
        <v>8</v>
      </c>
      <c r="V4" s="9">
        <v>202</v>
      </c>
    </row>
    <row r="5" spans="1:24">
      <c r="A5" s="57" t="s">
        <v>12</v>
      </c>
      <c r="B5" s="2" t="s">
        <v>201</v>
      </c>
      <c r="C5" s="3">
        <v>45920</v>
      </c>
      <c r="D5" s="55" t="s">
        <v>207</v>
      </c>
      <c r="E5" s="5">
        <v>196</v>
      </c>
      <c r="F5" s="17">
        <v>4</v>
      </c>
      <c r="G5" s="5">
        <v>197</v>
      </c>
      <c r="H5" s="17">
        <v>3</v>
      </c>
      <c r="I5" s="5">
        <v>196</v>
      </c>
      <c r="J5" s="17">
        <v>3</v>
      </c>
      <c r="K5" s="5"/>
      <c r="L5" s="17"/>
      <c r="M5" s="5"/>
      <c r="N5" s="17"/>
      <c r="O5" s="5"/>
      <c r="P5" s="17"/>
      <c r="Q5" s="8">
        <v>3</v>
      </c>
      <c r="R5" s="8">
        <v>589</v>
      </c>
      <c r="S5" s="7">
        <v>196.33333333333334</v>
      </c>
      <c r="T5" s="31">
        <v>10</v>
      </c>
      <c r="U5" s="8">
        <v>3</v>
      </c>
      <c r="V5" s="7">
        <v>199.33333333333334</v>
      </c>
    </row>
    <row r="6" spans="1:24">
      <c r="A6" s="57" t="s">
        <v>12</v>
      </c>
      <c r="B6" s="2" t="s">
        <v>201</v>
      </c>
      <c r="C6" s="3">
        <v>45948</v>
      </c>
      <c r="D6" s="55" t="s">
        <v>207</v>
      </c>
      <c r="E6" s="5">
        <v>197</v>
      </c>
      <c r="F6" s="17">
        <v>2</v>
      </c>
      <c r="G6" s="5">
        <v>198</v>
      </c>
      <c r="H6" s="17">
        <v>3</v>
      </c>
      <c r="I6" s="5">
        <v>193</v>
      </c>
      <c r="J6" s="17">
        <v>1</v>
      </c>
      <c r="K6" s="5">
        <v>196</v>
      </c>
      <c r="L6" s="17">
        <v>0</v>
      </c>
      <c r="M6" s="5">
        <v>195</v>
      </c>
      <c r="N6" s="17">
        <v>0</v>
      </c>
      <c r="O6" s="5">
        <v>195</v>
      </c>
      <c r="P6" s="17">
        <v>0</v>
      </c>
      <c r="Q6" s="8">
        <v>6</v>
      </c>
      <c r="R6" s="8">
        <v>1174</v>
      </c>
      <c r="S6" s="7">
        <v>195.66666666666666</v>
      </c>
      <c r="T6" s="31">
        <v>6</v>
      </c>
      <c r="U6" s="8">
        <v>18</v>
      </c>
      <c r="V6" s="7">
        <v>213.66666666666666</v>
      </c>
    </row>
    <row r="8" spans="1:24">
      <c r="Q8" s="27">
        <f>SUM(Q2:Q7)</f>
        <v>21</v>
      </c>
      <c r="R8" s="27">
        <f>SUM(R2:R7)</f>
        <v>4102</v>
      </c>
      <c r="S8" s="28">
        <f>SUM(R8/Q8)</f>
        <v>195.33333333333334</v>
      </c>
      <c r="T8" s="27">
        <f>SUM(T2:T7)</f>
        <v>46</v>
      </c>
      <c r="U8" s="27">
        <f>SUM(U2:U7)</f>
        <v>46</v>
      </c>
      <c r="V8" s="29">
        <f>SUM(S8+U8)</f>
        <v>241.33333333333334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7_1"/>
    <protectedRange algorithmName="SHA-512" hashValue="ON39YdpmFHfN9f47KpiRvqrKx0V9+erV1CNkpWzYhW/Qyc6aT8rEyCrvauWSYGZK2ia3o7vd3akF07acHAFpOA==" saltValue="yVW9XmDwTqEnmpSGai0KYg==" spinCount="100000" sqref="D5" name="Range1_1_12_1"/>
    <protectedRange algorithmName="SHA-512" hashValue="ON39YdpmFHfN9f47KpiRvqrKx0V9+erV1CNkpWzYhW/Qyc6aT8rEyCrvauWSYGZK2ia3o7vd3akF07acHAFpOA==" saltValue="yVW9XmDwTqEnmpSGai0KYg==" spinCount="100000" sqref="T5" name="Range1_3_5_8_1"/>
    <protectedRange algorithmName="SHA-512" hashValue="ON39YdpmFHfN9f47KpiRvqrKx0V9+erV1CNkpWzYhW/Qyc6aT8rEyCrvauWSYGZK2ia3o7vd3akF07acHAFpOA==" saltValue="yVW9XmDwTqEnmpSGai0KYg==" spinCount="100000" sqref="B6:C6" name="Range1_12_2"/>
    <protectedRange algorithmName="SHA-512" hashValue="ON39YdpmFHfN9f47KpiRvqrKx0V9+erV1CNkpWzYhW/Qyc6aT8rEyCrvauWSYGZK2ia3o7vd3akF07acHAFpOA==" saltValue="yVW9XmDwTqEnmpSGai0KYg==" spinCount="100000" sqref="D6" name="Range1_1_3_2"/>
    <protectedRange algorithmName="SHA-512" hashValue="ON39YdpmFHfN9f47KpiRvqrKx0V9+erV1CNkpWzYhW/Qyc6aT8rEyCrvauWSYGZK2ia3o7vd3akF07acHAFpOA==" saltValue="yVW9XmDwTqEnmpSGai0KYg==" spinCount="100000" sqref="E6:P6 T6" name="Range1_3_5_3_2"/>
  </protectedRanges>
  <conditionalFormatting sqref="M5:O5">
    <cfRule type="cellIs" dxfId="1863" priority="12" operator="greaterThanOrEqual">
      <formula>200</formula>
    </cfRule>
  </conditionalFormatting>
  <conditionalFormatting sqref="E5">
    <cfRule type="cellIs" dxfId="1862" priority="13" operator="greaterThanOrEqual">
      <formula>200</formula>
    </cfRule>
    <cfRule type="top10" dxfId="1861" priority="14" rank="1"/>
  </conditionalFormatting>
  <conditionalFormatting sqref="G5">
    <cfRule type="cellIs" dxfId="1860" priority="15" operator="greaterThanOrEqual">
      <formula>200</formula>
    </cfRule>
    <cfRule type="top10" dxfId="1859" priority="16" rank="1"/>
  </conditionalFormatting>
  <conditionalFormatting sqref="I5">
    <cfRule type="cellIs" dxfId="1858" priority="17" operator="greaterThanOrEqual">
      <formula>200</formula>
    </cfRule>
    <cfRule type="top10" dxfId="1857" priority="18" rank="1"/>
  </conditionalFormatting>
  <conditionalFormatting sqref="K5">
    <cfRule type="cellIs" dxfId="1856" priority="19" operator="greaterThanOrEqual">
      <formula>200</formula>
    </cfRule>
    <cfRule type="top10" dxfId="1855" priority="20" rank="1"/>
  </conditionalFormatting>
  <conditionalFormatting sqref="M5">
    <cfRule type="top10" dxfId="1854" priority="21" rank="1"/>
  </conditionalFormatting>
  <conditionalFormatting sqref="O5">
    <cfRule type="top10" dxfId="1853" priority="22" rank="1"/>
  </conditionalFormatting>
  <conditionalFormatting sqref="M6:P6">
    <cfRule type="cellIs" dxfId="1852" priority="3" operator="greaterThanOrEqual">
      <formula>200</formula>
    </cfRule>
  </conditionalFormatting>
  <conditionalFormatting sqref="E6">
    <cfRule type="cellIs" dxfId="1851" priority="4" operator="greaterThanOrEqual">
      <formula>200</formula>
    </cfRule>
    <cfRule type="top10" dxfId="1850" priority="5" rank="1"/>
  </conditionalFormatting>
  <conditionalFormatting sqref="G6">
    <cfRule type="cellIs" dxfId="1849" priority="6" operator="greaterThanOrEqual">
      <formula>200</formula>
    </cfRule>
    <cfRule type="top10" dxfId="1848" priority="7" rank="1"/>
  </conditionalFormatting>
  <conditionalFormatting sqref="I6">
    <cfRule type="cellIs" dxfId="1847" priority="8" operator="greaterThanOrEqual">
      <formula>200</formula>
    </cfRule>
    <cfRule type="top10" dxfId="1846" priority="9" rank="1"/>
  </conditionalFormatting>
  <conditionalFormatting sqref="M6">
    <cfRule type="top10" dxfId="1845" priority="10" rank="1"/>
  </conditionalFormatting>
  <conditionalFormatting sqref="O6">
    <cfRule type="top10" dxfId="1844" priority="11" rank="1"/>
  </conditionalFormatting>
  <conditionalFormatting sqref="K6">
    <cfRule type="cellIs" dxfId="1843" priority="1" operator="greaterThanOrEqual">
      <formula>200</formula>
    </cfRule>
    <cfRule type="top10" dxfId="1842" priority="2" rank="1"/>
  </conditionalFormatting>
  <hyperlinks>
    <hyperlink ref="X1" location="'OLH 2025'!A1" display="Return to Rankings" xr:uid="{DF3DFF3E-997F-4E71-A3BF-D45BF12EE129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248A-959E-447F-915A-705AA63482D9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223</v>
      </c>
      <c r="C2" s="3">
        <v>45872</v>
      </c>
      <c r="D2" s="4" t="s">
        <v>91</v>
      </c>
      <c r="E2" s="5">
        <v>192</v>
      </c>
      <c r="F2" s="17">
        <v>4</v>
      </c>
      <c r="G2" s="5">
        <v>185</v>
      </c>
      <c r="H2" s="17">
        <v>0</v>
      </c>
      <c r="I2" s="5">
        <v>186</v>
      </c>
      <c r="J2" s="17">
        <v>0</v>
      </c>
      <c r="K2" s="5">
        <v>191</v>
      </c>
      <c r="L2" s="17">
        <v>4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8</v>
      </c>
      <c r="U2" s="8">
        <v>2</v>
      </c>
      <c r="V2" s="9">
        <v>190.5</v>
      </c>
    </row>
    <row r="3" spans="1:24">
      <c r="A3" s="1" t="s">
        <v>12</v>
      </c>
      <c r="B3" s="2" t="s">
        <v>223</v>
      </c>
      <c r="C3" s="3">
        <v>45885</v>
      </c>
      <c r="D3" s="4" t="s">
        <v>73</v>
      </c>
      <c r="E3" s="5">
        <v>194</v>
      </c>
      <c r="F3" s="17">
        <v>4</v>
      </c>
      <c r="G3" s="5">
        <v>192</v>
      </c>
      <c r="H3" s="17">
        <v>1</v>
      </c>
      <c r="I3" s="5">
        <v>192</v>
      </c>
      <c r="J3" s="17">
        <v>0</v>
      </c>
      <c r="K3" s="5">
        <v>191</v>
      </c>
      <c r="L3" s="17">
        <v>2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7</v>
      </c>
      <c r="U3" s="8">
        <v>2</v>
      </c>
      <c r="V3" s="9">
        <v>194.25</v>
      </c>
    </row>
    <row r="4" spans="1:24">
      <c r="A4" s="1" t="s">
        <v>12</v>
      </c>
      <c r="B4" s="2" t="s">
        <v>223</v>
      </c>
      <c r="C4" s="3">
        <v>45907</v>
      </c>
      <c r="D4" s="4" t="s">
        <v>54</v>
      </c>
      <c r="E4" s="5">
        <v>193</v>
      </c>
      <c r="F4" s="17">
        <v>2</v>
      </c>
      <c r="G4" s="5">
        <v>195</v>
      </c>
      <c r="H4" s="17">
        <v>3</v>
      </c>
      <c r="I4" s="5">
        <v>193</v>
      </c>
      <c r="J4" s="17"/>
      <c r="K4" s="5">
        <v>191</v>
      </c>
      <c r="L4" s="17">
        <v>1</v>
      </c>
      <c r="M4" s="5">
        <v>185</v>
      </c>
      <c r="N4" s="17">
        <v>3</v>
      </c>
      <c r="O4" s="5">
        <v>187</v>
      </c>
      <c r="P4" s="17">
        <v>2</v>
      </c>
      <c r="Q4" s="6">
        <v>6</v>
      </c>
      <c r="R4" s="6">
        <v>1144</v>
      </c>
      <c r="S4" s="7">
        <v>190.66666666666666</v>
      </c>
      <c r="T4" s="31">
        <v>11</v>
      </c>
      <c r="U4" s="8">
        <v>4</v>
      </c>
      <c r="V4" s="9">
        <v>194.66666666666666</v>
      </c>
    </row>
    <row r="5" spans="1:24">
      <c r="A5" s="57" t="s">
        <v>12</v>
      </c>
      <c r="B5" s="2" t="s">
        <v>223</v>
      </c>
      <c r="C5" s="3">
        <v>45920</v>
      </c>
      <c r="D5" s="55" t="s">
        <v>73</v>
      </c>
      <c r="E5" s="49">
        <v>194</v>
      </c>
      <c r="F5" s="48">
        <v>0</v>
      </c>
      <c r="G5" s="49">
        <v>188</v>
      </c>
      <c r="H5" s="48">
        <v>2</v>
      </c>
      <c r="I5" s="49">
        <v>190</v>
      </c>
      <c r="J5" s="48">
        <v>0</v>
      </c>
      <c r="K5" s="48">
        <v>190</v>
      </c>
      <c r="L5" s="48">
        <v>2</v>
      </c>
      <c r="M5" s="5"/>
      <c r="N5" s="17"/>
      <c r="O5" s="5"/>
      <c r="P5" s="17"/>
      <c r="Q5" s="8">
        <v>4</v>
      </c>
      <c r="R5" s="8">
        <v>762</v>
      </c>
      <c r="S5" s="7">
        <v>190.5</v>
      </c>
      <c r="T5" s="31">
        <v>4</v>
      </c>
      <c r="U5" s="8">
        <v>2</v>
      </c>
      <c r="V5" s="7">
        <v>192.5</v>
      </c>
    </row>
    <row r="6" spans="1:24">
      <c r="A6" s="57" t="s">
        <v>12</v>
      </c>
      <c r="B6" s="2" t="s">
        <v>223</v>
      </c>
      <c r="C6" s="3">
        <v>45935</v>
      </c>
      <c r="D6" s="55" t="s">
        <v>91</v>
      </c>
      <c r="E6" s="5">
        <v>194</v>
      </c>
      <c r="F6" s="17">
        <v>3</v>
      </c>
      <c r="G6" s="5">
        <v>193</v>
      </c>
      <c r="H6" s="17">
        <v>2</v>
      </c>
      <c r="I6" s="5">
        <v>194</v>
      </c>
      <c r="J6" s="17">
        <v>2</v>
      </c>
      <c r="K6" s="5">
        <v>191</v>
      </c>
      <c r="L6" s="17">
        <v>1</v>
      </c>
      <c r="M6" s="5"/>
      <c r="N6" s="17"/>
      <c r="O6" s="5"/>
      <c r="P6" s="17"/>
      <c r="Q6" s="8">
        <v>4</v>
      </c>
      <c r="R6" s="8">
        <v>772</v>
      </c>
      <c r="S6" s="7">
        <v>193</v>
      </c>
      <c r="T6" s="31">
        <v>8</v>
      </c>
      <c r="U6" s="8">
        <v>3</v>
      </c>
      <c r="V6" s="7">
        <v>201.25</v>
      </c>
    </row>
    <row r="7" spans="1:24">
      <c r="A7" s="57" t="s">
        <v>12</v>
      </c>
      <c r="B7" s="2" t="s">
        <v>223</v>
      </c>
      <c r="C7" s="3">
        <v>45963</v>
      </c>
      <c r="D7" s="55" t="s">
        <v>91</v>
      </c>
      <c r="E7" s="5">
        <v>188</v>
      </c>
      <c r="F7" s="17">
        <v>1</v>
      </c>
      <c r="G7" s="5">
        <v>191</v>
      </c>
      <c r="H7" s="17">
        <v>1</v>
      </c>
      <c r="I7" s="5">
        <v>194</v>
      </c>
      <c r="J7" s="17">
        <v>5</v>
      </c>
      <c r="K7" s="5">
        <v>192</v>
      </c>
      <c r="L7" s="17">
        <v>1</v>
      </c>
      <c r="M7" s="5"/>
      <c r="N7" s="17"/>
      <c r="O7" s="5"/>
      <c r="P7" s="17"/>
      <c r="Q7" s="8">
        <v>4</v>
      </c>
      <c r="R7" s="8">
        <v>765</v>
      </c>
      <c r="S7" s="7">
        <v>191.25</v>
      </c>
      <c r="T7" s="31">
        <v>8</v>
      </c>
      <c r="U7" s="8">
        <v>6</v>
      </c>
      <c r="V7" s="7">
        <v>197.25</v>
      </c>
    </row>
    <row r="9" spans="1:24">
      <c r="Q9" s="27">
        <f>SUM(Q2:Q8)</f>
        <v>26</v>
      </c>
      <c r="R9" s="27">
        <f>SUM(R2:R8)</f>
        <v>4966</v>
      </c>
      <c r="S9" s="28">
        <f>SUM(R9/Q9)</f>
        <v>191</v>
      </c>
      <c r="T9" s="27">
        <f>SUM(T2:T8)</f>
        <v>46</v>
      </c>
      <c r="U9" s="27">
        <f>SUM(U2:U8)</f>
        <v>19</v>
      </c>
      <c r="V9" s="29">
        <f>SUM(S9+U9)</f>
        <v>210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:C4" name="Range1_3"/>
    <protectedRange algorithmName="SHA-512" hashValue="ON39YdpmFHfN9f47KpiRvqrKx0V9+erV1CNkpWzYhW/Qyc6aT8rEyCrvauWSYGZK2ia3o7vd3akF07acHAFpOA==" saltValue="yVW9XmDwTqEnmpSGai0KYg==" spinCount="100000" sqref="D4" name="Range1_1_2"/>
    <protectedRange algorithmName="SHA-512" hashValue="ON39YdpmFHfN9f47KpiRvqrKx0V9+erV1CNkpWzYhW/Qyc6aT8rEyCrvauWSYGZK2ia3o7vd3akF07acHAFpOA==" saltValue="yVW9XmDwTqEnmpSGai0KYg==" spinCount="100000" sqref="T4" name="Range1_3_5_2"/>
    <protectedRange algorithmName="SHA-512" hashValue="ON39YdpmFHfN9f47KpiRvqrKx0V9+erV1CNkpWzYhW/Qyc6aT8rEyCrvauWSYGZK2ia3o7vd3akF07acHAFpOA==" saltValue="yVW9XmDwTqEnmpSGai0KYg==" spinCount="100000" sqref="E5:P5" name="Range1_21"/>
    <protectedRange algorithmName="SHA-512" hashValue="ON39YdpmFHfN9f47KpiRvqrKx0V9+erV1CNkpWzYhW/Qyc6aT8rEyCrvauWSYGZK2ia3o7vd3akF07acHAFpOA==" saltValue="yVW9XmDwTqEnmpSGai0KYg==" spinCount="100000" sqref="B5:C5" name="Range1_1_2_4"/>
    <protectedRange algorithmName="SHA-512" hashValue="ON39YdpmFHfN9f47KpiRvqrKx0V9+erV1CNkpWzYhW/Qyc6aT8rEyCrvauWSYGZK2ia3o7vd3akF07acHAFpOA==" saltValue="yVW9XmDwTqEnmpSGai0KYg==" spinCount="100000" sqref="D5" name="Range1_1_1_2_2"/>
    <protectedRange algorithmName="SHA-512" hashValue="ON39YdpmFHfN9f47KpiRvqrKx0V9+erV1CNkpWzYhW/Qyc6aT8rEyCrvauWSYGZK2ia3o7vd3akF07acHAFpOA==" saltValue="yVW9XmDwTqEnmpSGai0KYg==" spinCount="100000" sqref="T5" name="Range1_3_5_9"/>
    <protectedRange algorithmName="SHA-512" hashValue="ON39YdpmFHfN9f47KpiRvqrKx0V9+erV1CNkpWzYhW/Qyc6aT8rEyCrvauWSYGZK2ia3o7vd3akF07acHAFpOA==" saltValue="yVW9XmDwTqEnmpSGai0KYg==" spinCount="100000" sqref="B6:C6" name="Range1_13_2"/>
    <protectedRange algorithmName="SHA-512" hashValue="ON39YdpmFHfN9f47KpiRvqrKx0V9+erV1CNkpWzYhW/Qyc6aT8rEyCrvauWSYGZK2ia3o7vd3akF07acHAFpOA==" saltValue="yVW9XmDwTqEnmpSGai0KYg==" spinCount="100000" sqref="D6" name="Range1_1_4_2"/>
    <protectedRange algorithmName="SHA-512" hashValue="ON39YdpmFHfN9f47KpiRvqrKx0V9+erV1CNkpWzYhW/Qyc6aT8rEyCrvauWSYGZK2ia3o7vd3akF07acHAFpOA==" saltValue="yVW9XmDwTqEnmpSGai0KYg==" spinCount="100000" sqref="E6 G6:O6" name="Range1_33_1_2"/>
    <protectedRange algorithmName="SHA-512" hashValue="ON39YdpmFHfN9f47KpiRvqrKx0V9+erV1CNkpWzYhW/Qyc6aT8rEyCrvauWSYGZK2ia3o7vd3akF07acHAFpOA==" saltValue="yVW9XmDwTqEnmpSGai0KYg==" spinCount="100000" sqref="T6" name="Range1_3_5_4_3"/>
  </protectedRanges>
  <conditionalFormatting sqref="E4">
    <cfRule type="top10" dxfId="1841" priority="20" rank="1"/>
  </conditionalFormatting>
  <conditionalFormatting sqref="E4:P4">
    <cfRule type="cellIs" dxfId="1840" priority="26" operator="greaterThanOrEqual">
      <formula>200</formula>
    </cfRule>
  </conditionalFormatting>
  <conditionalFormatting sqref="G4">
    <cfRule type="top10" dxfId="1839" priority="21" rank="1"/>
  </conditionalFormatting>
  <conditionalFormatting sqref="I4">
    <cfRule type="top10" dxfId="1838" priority="22" rank="1"/>
  </conditionalFormatting>
  <conditionalFormatting sqref="K4">
    <cfRule type="top10" dxfId="1837" priority="23" rank="1"/>
  </conditionalFormatting>
  <conditionalFormatting sqref="M4">
    <cfRule type="top10" dxfId="1836" priority="24" rank="1"/>
  </conditionalFormatting>
  <conditionalFormatting sqref="O4">
    <cfRule type="top10" dxfId="1835" priority="25" rank="1"/>
  </conditionalFormatting>
  <conditionalFormatting sqref="E5">
    <cfRule type="cellIs" dxfId="1834" priority="10" operator="greaterThanOrEqual">
      <formula>200</formula>
    </cfRule>
    <cfRule type="top10" dxfId="1833" priority="11" rank="1"/>
  </conditionalFormatting>
  <conditionalFormatting sqref="G5">
    <cfRule type="cellIs" dxfId="1832" priority="8" operator="greaterThanOrEqual">
      <formula>200</formula>
    </cfRule>
    <cfRule type="top10" dxfId="1831" priority="9" rank="1"/>
  </conditionalFormatting>
  <conditionalFormatting sqref="I5">
    <cfRule type="top10" dxfId="1830" priority="12" rank="1"/>
    <cfRule type="cellIs" dxfId="1829" priority="13" operator="greaterThanOrEqual">
      <formula>193</formula>
    </cfRule>
  </conditionalFormatting>
  <conditionalFormatting sqref="K5">
    <cfRule type="top10" dxfId="1828" priority="14" rank="1"/>
    <cfRule type="cellIs" dxfId="1827" priority="15" operator="greaterThanOrEqual">
      <formula>193</formula>
    </cfRule>
  </conditionalFormatting>
  <conditionalFormatting sqref="M5">
    <cfRule type="cellIs" dxfId="1826" priority="16" operator="greaterThanOrEqual">
      <formula>193</formula>
    </cfRule>
    <cfRule type="top10" dxfId="1825" priority="17" rank="1"/>
  </conditionalFormatting>
  <conditionalFormatting sqref="O5">
    <cfRule type="top10" dxfId="1824" priority="18" rank="1"/>
    <cfRule type="cellIs" dxfId="1823" priority="19" operator="greaterThanOrEqual">
      <formula>193</formula>
    </cfRule>
  </conditionalFormatting>
  <conditionalFormatting sqref="E6">
    <cfRule type="top10" dxfId="1822" priority="7" rank="1"/>
  </conditionalFormatting>
  <conditionalFormatting sqref="G6">
    <cfRule type="top10" dxfId="1821" priority="6" rank="1"/>
  </conditionalFormatting>
  <conditionalFormatting sqref="I6">
    <cfRule type="top10" dxfId="1820" priority="5" rank="1"/>
  </conditionalFormatting>
  <conditionalFormatting sqref="K6">
    <cfRule type="top10" dxfId="1819" priority="4" rank="1"/>
  </conditionalFormatting>
  <conditionalFormatting sqref="M6">
    <cfRule type="top10" dxfId="1818" priority="3" rank="1"/>
  </conditionalFormatting>
  <conditionalFormatting sqref="O6">
    <cfRule type="top10" dxfId="1817" priority="2" rank="1"/>
  </conditionalFormatting>
  <conditionalFormatting sqref="E6:P6">
    <cfRule type="cellIs" dxfId="1816" priority="1" operator="greaterThanOrEqual">
      <formula>200</formula>
    </cfRule>
  </conditionalFormatting>
  <hyperlinks>
    <hyperlink ref="X1" location="'OLH 2025'!A1" display="Return to Rankings" xr:uid="{8FA4BFCA-C04A-4561-95F0-1A711A81AD95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2E9A-643F-4F03-94FB-851C39CF24FD}">
  <dimension ref="A1:X28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56</v>
      </c>
      <c r="C2" s="3">
        <v>45703</v>
      </c>
      <c r="D2" s="4" t="s">
        <v>25</v>
      </c>
      <c r="E2" s="5">
        <v>192</v>
      </c>
      <c r="F2" s="17">
        <v>2</v>
      </c>
      <c r="G2" s="5">
        <v>191</v>
      </c>
      <c r="H2" s="17">
        <v>0</v>
      </c>
      <c r="I2" s="5">
        <v>192</v>
      </c>
      <c r="J2" s="17">
        <v>4</v>
      </c>
      <c r="K2" s="5">
        <v>188</v>
      </c>
      <c r="L2" s="17">
        <v>0</v>
      </c>
      <c r="M2" s="5"/>
      <c r="N2" s="17"/>
      <c r="O2" s="5"/>
      <c r="P2" s="17"/>
      <c r="Q2" s="6">
        <v>4</v>
      </c>
      <c r="R2" s="6">
        <v>763</v>
      </c>
      <c r="S2" s="7">
        <v>190.75</v>
      </c>
      <c r="T2" s="31">
        <v>6</v>
      </c>
      <c r="U2" s="8">
        <v>4</v>
      </c>
      <c r="V2" s="9">
        <v>194.75</v>
      </c>
    </row>
    <row r="3" spans="1:24">
      <c r="A3" s="1" t="s">
        <v>12</v>
      </c>
      <c r="B3" s="2" t="s">
        <v>56</v>
      </c>
      <c r="C3" s="3">
        <v>45709</v>
      </c>
      <c r="D3" s="4" t="s">
        <v>25</v>
      </c>
      <c r="E3" s="5">
        <v>195</v>
      </c>
      <c r="F3" s="17">
        <v>2</v>
      </c>
      <c r="G3" s="5">
        <v>197</v>
      </c>
      <c r="H3" s="17">
        <v>0</v>
      </c>
      <c r="I3" s="5">
        <v>193</v>
      </c>
      <c r="J3" s="17">
        <v>2</v>
      </c>
      <c r="K3" s="5">
        <v>196.001</v>
      </c>
      <c r="L3" s="17">
        <v>1</v>
      </c>
      <c r="M3" s="5"/>
      <c r="N3" s="17"/>
      <c r="O3" s="5"/>
      <c r="P3" s="17"/>
      <c r="Q3" s="6">
        <v>4</v>
      </c>
      <c r="R3" s="6">
        <v>781.00099999999998</v>
      </c>
      <c r="S3" s="7">
        <v>195.25024999999999</v>
      </c>
      <c r="T3" s="31">
        <v>5</v>
      </c>
      <c r="U3" s="8">
        <v>3</v>
      </c>
      <c r="V3" s="9">
        <v>198.25024999999999</v>
      </c>
    </row>
    <row r="4" spans="1:24">
      <c r="A4" s="1" t="s">
        <v>12</v>
      </c>
      <c r="B4" s="2" t="s">
        <v>56</v>
      </c>
      <c r="C4" s="3">
        <v>45710</v>
      </c>
      <c r="D4" s="4" t="s">
        <v>25</v>
      </c>
      <c r="E4" s="5">
        <v>193</v>
      </c>
      <c r="F4" s="17">
        <v>3</v>
      </c>
      <c r="G4" s="5">
        <v>199</v>
      </c>
      <c r="H4" s="17">
        <v>5</v>
      </c>
      <c r="I4" s="5">
        <v>198.001</v>
      </c>
      <c r="J4" s="17">
        <v>2</v>
      </c>
      <c r="K4" s="5">
        <v>198.001</v>
      </c>
      <c r="L4" s="17">
        <v>5</v>
      </c>
      <c r="M4" s="5"/>
      <c r="N4" s="17"/>
      <c r="O4" s="5"/>
      <c r="P4" s="17"/>
      <c r="Q4" s="6">
        <v>4</v>
      </c>
      <c r="R4" s="6">
        <v>788.00199999999995</v>
      </c>
      <c r="S4" s="7">
        <v>197.00049999999999</v>
      </c>
      <c r="T4" s="31">
        <v>15</v>
      </c>
      <c r="U4" s="8">
        <v>11</v>
      </c>
      <c r="V4" s="9">
        <v>208.00049999999999</v>
      </c>
    </row>
    <row r="5" spans="1:24">
      <c r="A5" s="1" t="s">
        <v>12</v>
      </c>
      <c r="B5" s="2" t="s">
        <v>56</v>
      </c>
      <c r="C5" s="3">
        <v>45716</v>
      </c>
      <c r="D5" s="4" t="s">
        <v>25</v>
      </c>
      <c r="E5" s="5">
        <v>194</v>
      </c>
      <c r="F5" s="17">
        <v>4</v>
      </c>
      <c r="G5" s="5">
        <v>194</v>
      </c>
      <c r="H5" s="17">
        <v>0</v>
      </c>
      <c r="I5" s="5">
        <v>193</v>
      </c>
      <c r="J5" s="17">
        <v>2</v>
      </c>
      <c r="K5" s="5">
        <v>199</v>
      </c>
      <c r="L5" s="17">
        <v>3</v>
      </c>
      <c r="M5" s="5"/>
      <c r="N5" s="17"/>
      <c r="O5" s="5"/>
      <c r="P5" s="17"/>
      <c r="Q5" s="6">
        <v>4</v>
      </c>
      <c r="R5" s="6">
        <v>780</v>
      </c>
      <c r="S5" s="7">
        <v>195</v>
      </c>
      <c r="T5" s="31">
        <v>9</v>
      </c>
      <c r="U5" s="8">
        <v>11</v>
      </c>
      <c r="V5" s="9">
        <v>206</v>
      </c>
    </row>
    <row r="6" spans="1:24">
      <c r="A6" s="1" t="s">
        <v>12</v>
      </c>
      <c r="B6" s="2" t="s">
        <v>56</v>
      </c>
      <c r="C6" s="3">
        <v>45730</v>
      </c>
      <c r="D6" s="4" t="s">
        <v>25</v>
      </c>
      <c r="E6" s="5">
        <v>193</v>
      </c>
      <c r="F6" s="17">
        <v>0</v>
      </c>
      <c r="G6" s="5">
        <v>193.001</v>
      </c>
      <c r="H6" s="17">
        <v>4</v>
      </c>
      <c r="I6" s="5">
        <v>193</v>
      </c>
      <c r="J6" s="17">
        <v>3</v>
      </c>
      <c r="K6" s="5">
        <v>194.001</v>
      </c>
      <c r="L6" s="17">
        <v>2</v>
      </c>
      <c r="M6" s="5"/>
      <c r="N6" s="17"/>
      <c r="O6" s="5"/>
      <c r="P6" s="17"/>
      <c r="Q6" s="6">
        <v>4</v>
      </c>
      <c r="R6" s="6">
        <v>773.00199999999995</v>
      </c>
      <c r="S6" s="7">
        <v>193.25049999999999</v>
      </c>
      <c r="T6" s="31">
        <v>9</v>
      </c>
      <c r="U6" s="8">
        <v>9</v>
      </c>
      <c r="V6" s="9">
        <v>202.25049999999999</v>
      </c>
    </row>
    <row r="7" spans="1:24">
      <c r="A7" s="1" t="s">
        <v>12</v>
      </c>
      <c r="B7" s="2" t="s">
        <v>56</v>
      </c>
      <c r="C7" s="3">
        <v>45731</v>
      </c>
      <c r="D7" s="4" t="s">
        <v>25</v>
      </c>
      <c r="E7" s="5">
        <v>191</v>
      </c>
      <c r="F7" s="17">
        <v>1</v>
      </c>
      <c r="G7" s="5">
        <v>193</v>
      </c>
      <c r="H7" s="17">
        <v>1</v>
      </c>
      <c r="I7" s="5">
        <v>191</v>
      </c>
      <c r="J7" s="17">
        <v>0</v>
      </c>
      <c r="K7" s="5">
        <v>192</v>
      </c>
      <c r="L7" s="17">
        <v>0</v>
      </c>
      <c r="M7" s="5"/>
      <c r="N7" s="17"/>
      <c r="O7" s="5"/>
      <c r="P7" s="17"/>
      <c r="Q7" s="6">
        <v>4</v>
      </c>
      <c r="R7" s="6">
        <v>767</v>
      </c>
      <c r="S7" s="7">
        <v>191.75</v>
      </c>
      <c r="T7" s="31">
        <v>2</v>
      </c>
      <c r="U7" s="8">
        <v>6</v>
      </c>
      <c r="V7" s="9">
        <v>197.75</v>
      </c>
    </row>
    <row r="8" spans="1:24">
      <c r="A8" s="1" t="s">
        <v>12</v>
      </c>
      <c r="B8" s="2" t="s">
        <v>56</v>
      </c>
      <c r="C8" s="3">
        <v>45737</v>
      </c>
      <c r="D8" s="4" t="s">
        <v>25</v>
      </c>
      <c r="E8" s="5">
        <v>192</v>
      </c>
      <c r="F8" s="17">
        <v>0</v>
      </c>
      <c r="G8" s="5">
        <v>190</v>
      </c>
      <c r="H8" s="17">
        <v>1</v>
      </c>
      <c r="I8" s="5">
        <v>197</v>
      </c>
      <c r="J8" s="17">
        <v>3</v>
      </c>
      <c r="K8" s="5">
        <v>195</v>
      </c>
      <c r="L8" s="17">
        <v>2</v>
      </c>
      <c r="M8" s="5"/>
      <c r="N8" s="17"/>
      <c r="O8" s="5"/>
      <c r="P8" s="17"/>
      <c r="Q8" s="6">
        <v>4</v>
      </c>
      <c r="R8" s="6">
        <v>774</v>
      </c>
      <c r="S8" s="7">
        <v>193.5</v>
      </c>
      <c r="T8" s="31">
        <v>6</v>
      </c>
      <c r="U8" s="8">
        <v>11</v>
      </c>
      <c r="V8" s="9">
        <v>204.5</v>
      </c>
    </row>
    <row r="9" spans="1:24">
      <c r="A9" s="1" t="s">
        <v>12</v>
      </c>
      <c r="B9" s="2" t="s">
        <v>56</v>
      </c>
      <c r="C9" s="3">
        <v>45738</v>
      </c>
      <c r="D9" s="4" t="s">
        <v>25</v>
      </c>
      <c r="E9" s="5">
        <v>195</v>
      </c>
      <c r="F9" s="17">
        <v>3</v>
      </c>
      <c r="G9" s="5">
        <v>194</v>
      </c>
      <c r="H9" s="17">
        <v>3</v>
      </c>
      <c r="I9" s="5">
        <v>193</v>
      </c>
      <c r="J9" s="17">
        <v>2</v>
      </c>
      <c r="K9" s="5">
        <v>191.001</v>
      </c>
      <c r="L9" s="17">
        <v>4</v>
      </c>
      <c r="M9" s="5"/>
      <c r="N9" s="17"/>
      <c r="O9" s="5"/>
      <c r="P9" s="17"/>
      <c r="Q9" s="6">
        <v>4</v>
      </c>
      <c r="R9" s="6">
        <v>773.00099999999998</v>
      </c>
      <c r="S9" s="7">
        <v>193.25024999999999</v>
      </c>
      <c r="T9" s="31">
        <v>12</v>
      </c>
      <c r="U9" s="8">
        <v>8</v>
      </c>
      <c r="V9" s="9">
        <v>201.25024999999999</v>
      </c>
    </row>
    <row r="10" spans="1:24">
      <c r="A10" s="1" t="s">
        <v>12</v>
      </c>
      <c r="B10" s="2" t="s">
        <v>56</v>
      </c>
      <c r="C10" s="3">
        <v>45744</v>
      </c>
      <c r="D10" s="4" t="s">
        <v>25</v>
      </c>
      <c r="E10" s="5">
        <v>195</v>
      </c>
      <c r="F10" s="17">
        <v>1</v>
      </c>
      <c r="G10" s="5">
        <v>198</v>
      </c>
      <c r="H10" s="17">
        <v>1</v>
      </c>
      <c r="I10" s="5">
        <v>190</v>
      </c>
      <c r="J10" s="17">
        <v>0</v>
      </c>
      <c r="K10" s="5">
        <v>198</v>
      </c>
      <c r="L10" s="17">
        <v>3</v>
      </c>
      <c r="M10" s="5"/>
      <c r="N10" s="17"/>
      <c r="O10" s="5"/>
      <c r="P10" s="17"/>
      <c r="Q10" s="6">
        <v>4</v>
      </c>
      <c r="R10" s="6">
        <v>781</v>
      </c>
      <c r="S10" s="7">
        <v>195.25</v>
      </c>
      <c r="T10" s="31">
        <v>5</v>
      </c>
      <c r="U10" s="8">
        <v>6</v>
      </c>
      <c r="V10" s="9">
        <v>201.25</v>
      </c>
    </row>
    <row r="11" spans="1:24">
      <c r="A11" s="1" t="s">
        <v>12</v>
      </c>
      <c r="B11" s="2" t="s">
        <v>56</v>
      </c>
      <c r="C11" s="3">
        <v>45745</v>
      </c>
      <c r="D11" s="4" t="s">
        <v>25</v>
      </c>
      <c r="E11" s="5">
        <v>197.001</v>
      </c>
      <c r="F11" s="17">
        <v>3</v>
      </c>
      <c r="G11" s="5">
        <v>193</v>
      </c>
      <c r="H11" s="17">
        <v>2</v>
      </c>
      <c r="I11" s="5">
        <v>195</v>
      </c>
      <c r="J11" s="17">
        <v>5</v>
      </c>
      <c r="K11" s="5">
        <v>196</v>
      </c>
      <c r="L11" s="17">
        <v>1</v>
      </c>
      <c r="M11" s="5"/>
      <c r="N11" s="17"/>
      <c r="O11" s="5"/>
      <c r="P11" s="17"/>
      <c r="Q11" s="6">
        <v>4</v>
      </c>
      <c r="R11" s="6">
        <v>781.00099999999998</v>
      </c>
      <c r="S11" s="7">
        <v>195.25024999999999</v>
      </c>
      <c r="T11" s="31">
        <v>11</v>
      </c>
      <c r="U11" s="8">
        <v>8</v>
      </c>
      <c r="V11" s="9">
        <v>203.25024999999999</v>
      </c>
    </row>
    <row r="12" spans="1:24">
      <c r="A12" s="1" t="s">
        <v>12</v>
      </c>
      <c r="B12" s="2" t="s">
        <v>56</v>
      </c>
      <c r="C12" s="3">
        <v>45751</v>
      </c>
      <c r="D12" s="4" t="s">
        <v>25</v>
      </c>
      <c r="E12" s="5">
        <v>197</v>
      </c>
      <c r="F12" s="17">
        <v>0</v>
      </c>
      <c r="G12" s="5">
        <v>195</v>
      </c>
      <c r="H12" s="17">
        <v>3</v>
      </c>
      <c r="I12" s="5">
        <v>188</v>
      </c>
      <c r="J12" s="17">
        <v>1</v>
      </c>
      <c r="K12" s="5">
        <v>196</v>
      </c>
      <c r="L12" s="17">
        <v>1</v>
      </c>
      <c r="M12" s="5"/>
      <c r="N12" s="17"/>
      <c r="O12" s="5"/>
      <c r="P12" s="17"/>
      <c r="Q12" s="6">
        <v>4</v>
      </c>
      <c r="R12" s="6">
        <v>776</v>
      </c>
      <c r="S12" s="7">
        <v>194</v>
      </c>
      <c r="T12" s="31">
        <v>5</v>
      </c>
      <c r="U12" s="8">
        <v>7</v>
      </c>
      <c r="V12" s="9">
        <v>201</v>
      </c>
    </row>
    <row r="13" spans="1:24">
      <c r="A13" s="1" t="s">
        <v>12</v>
      </c>
      <c r="B13" s="2" t="s">
        <v>56</v>
      </c>
      <c r="C13" s="3">
        <v>45752</v>
      </c>
      <c r="D13" s="4" t="s">
        <v>92</v>
      </c>
      <c r="E13" s="5">
        <v>195</v>
      </c>
      <c r="F13" s="17">
        <v>0</v>
      </c>
      <c r="G13" s="5">
        <v>193</v>
      </c>
      <c r="H13" s="17">
        <v>3</v>
      </c>
      <c r="I13" s="5">
        <v>196</v>
      </c>
      <c r="J13" s="17">
        <v>1</v>
      </c>
      <c r="K13" s="5">
        <v>192</v>
      </c>
      <c r="L13" s="17">
        <v>5</v>
      </c>
      <c r="M13" s="5"/>
      <c r="N13" s="17"/>
      <c r="O13" s="5"/>
      <c r="P13" s="17"/>
      <c r="Q13" s="6">
        <v>4</v>
      </c>
      <c r="R13" s="6">
        <v>776</v>
      </c>
      <c r="S13" s="7">
        <v>194</v>
      </c>
      <c r="T13" s="31">
        <v>9</v>
      </c>
      <c r="U13" s="8">
        <v>2</v>
      </c>
      <c r="V13" s="9">
        <v>196</v>
      </c>
    </row>
    <row r="14" spans="1:24">
      <c r="A14" s="1" t="s">
        <v>12</v>
      </c>
      <c r="B14" s="2" t="s">
        <v>56</v>
      </c>
      <c r="C14" s="3">
        <v>45779</v>
      </c>
      <c r="D14" s="4" t="s">
        <v>25</v>
      </c>
      <c r="E14" s="5">
        <v>193</v>
      </c>
      <c r="F14" s="17">
        <v>2</v>
      </c>
      <c r="G14" s="5">
        <v>194</v>
      </c>
      <c r="H14" s="17">
        <v>1</v>
      </c>
      <c r="I14" s="5">
        <v>196</v>
      </c>
      <c r="J14" s="17">
        <v>2</v>
      </c>
      <c r="K14" s="5">
        <v>197.001</v>
      </c>
      <c r="L14" s="17">
        <v>6</v>
      </c>
      <c r="M14" s="5"/>
      <c r="N14" s="17"/>
      <c r="O14" s="5"/>
      <c r="P14" s="17"/>
      <c r="Q14" s="6">
        <v>4</v>
      </c>
      <c r="R14" s="6">
        <v>780.00099999999998</v>
      </c>
      <c r="S14" s="7">
        <v>195.00024999999999</v>
      </c>
      <c r="T14" s="31">
        <v>11</v>
      </c>
      <c r="U14" s="8">
        <v>13</v>
      </c>
      <c r="V14" s="9">
        <v>208.00024999999999</v>
      </c>
    </row>
    <row r="15" spans="1:24">
      <c r="A15" s="1" t="s">
        <v>12</v>
      </c>
      <c r="B15" s="2" t="s">
        <v>56</v>
      </c>
      <c r="C15" s="3">
        <v>45780</v>
      </c>
      <c r="D15" s="4" t="s">
        <v>92</v>
      </c>
      <c r="E15" s="5">
        <v>198</v>
      </c>
      <c r="F15" s="17">
        <v>2</v>
      </c>
      <c r="G15" s="5">
        <v>199.001</v>
      </c>
      <c r="H15" s="17">
        <v>4</v>
      </c>
      <c r="I15" s="5">
        <v>195</v>
      </c>
      <c r="J15" s="17">
        <v>2</v>
      </c>
      <c r="K15" s="5">
        <v>198</v>
      </c>
      <c r="L15" s="17">
        <v>2</v>
      </c>
      <c r="M15" s="5"/>
      <c r="N15" s="17"/>
      <c r="O15" s="5"/>
      <c r="P15" s="17"/>
      <c r="Q15" s="6">
        <v>4</v>
      </c>
      <c r="R15" s="6">
        <v>790.00099999999998</v>
      </c>
      <c r="S15" s="7">
        <v>197.50024999999999</v>
      </c>
      <c r="T15" s="31">
        <v>10</v>
      </c>
      <c r="U15" s="8">
        <v>5</v>
      </c>
      <c r="V15" s="9">
        <v>202.50024999999999</v>
      </c>
    </row>
    <row r="16" spans="1:24">
      <c r="A16" s="1" t="s">
        <v>12</v>
      </c>
      <c r="B16" s="2" t="s">
        <v>56</v>
      </c>
      <c r="C16" s="3">
        <v>45793</v>
      </c>
      <c r="D16" s="4" t="s">
        <v>25</v>
      </c>
      <c r="E16" s="5">
        <v>186</v>
      </c>
      <c r="F16" s="17">
        <v>1</v>
      </c>
      <c r="G16" s="5">
        <v>193</v>
      </c>
      <c r="H16" s="17">
        <v>3</v>
      </c>
      <c r="I16" s="5">
        <v>191</v>
      </c>
      <c r="J16" s="17">
        <v>1</v>
      </c>
      <c r="K16" s="5">
        <v>191</v>
      </c>
      <c r="L16" s="17">
        <v>1</v>
      </c>
      <c r="M16" s="5"/>
      <c r="N16" s="17"/>
      <c r="O16" s="5"/>
      <c r="P16" s="17"/>
      <c r="Q16" s="6">
        <v>4</v>
      </c>
      <c r="R16" s="6">
        <v>761</v>
      </c>
      <c r="S16" s="7">
        <v>190.25</v>
      </c>
      <c r="T16" s="31">
        <v>6</v>
      </c>
      <c r="U16" s="8">
        <v>2</v>
      </c>
      <c r="V16" s="9">
        <v>192.25</v>
      </c>
    </row>
    <row r="17" spans="1:22">
      <c r="A17" s="1" t="s">
        <v>12</v>
      </c>
      <c r="B17" s="2" t="s">
        <v>56</v>
      </c>
      <c r="C17" s="3">
        <v>45800</v>
      </c>
      <c r="D17" s="4" t="s">
        <v>25</v>
      </c>
      <c r="E17" s="5">
        <v>197</v>
      </c>
      <c r="F17" s="17">
        <v>3</v>
      </c>
      <c r="G17" s="5">
        <v>198</v>
      </c>
      <c r="H17" s="17">
        <v>3</v>
      </c>
      <c r="I17" s="5">
        <v>194</v>
      </c>
      <c r="J17" s="17">
        <v>3</v>
      </c>
      <c r="K17" s="5">
        <v>189</v>
      </c>
      <c r="L17" s="17">
        <v>1</v>
      </c>
      <c r="M17" s="5"/>
      <c r="N17" s="17"/>
      <c r="O17" s="5"/>
      <c r="P17" s="17"/>
      <c r="Q17" s="6">
        <v>4</v>
      </c>
      <c r="R17" s="6">
        <v>778</v>
      </c>
      <c r="S17" s="7">
        <v>194.5</v>
      </c>
      <c r="T17" s="31">
        <v>10</v>
      </c>
      <c r="U17" s="8">
        <v>5</v>
      </c>
      <c r="V17" s="9">
        <v>199.5</v>
      </c>
    </row>
    <row r="18" spans="1:22">
      <c r="A18" s="1" t="s">
        <v>12</v>
      </c>
      <c r="B18" s="2" t="s">
        <v>56</v>
      </c>
      <c r="C18" s="3">
        <v>45835</v>
      </c>
      <c r="D18" s="4" t="s">
        <v>25</v>
      </c>
      <c r="E18" s="5">
        <v>197</v>
      </c>
      <c r="F18" s="17">
        <v>2</v>
      </c>
      <c r="G18" s="5">
        <v>196</v>
      </c>
      <c r="H18" s="17">
        <v>1</v>
      </c>
      <c r="I18" s="5">
        <v>198</v>
      </c>
      <c r="J18" s="17">
        <v>1</v>
      </c>
      <c r="K18" s="5">
        <v>199.001</v>
      </c>
      <c r="L18" s="17">
        <v>4</v>
      </c>
      <c r="M18" s="5"/>
      <c r="N18" s="17"/>
      <c r="O18" s="5"/>
      <c r="P18" s="17"/>
      <c r="Q18" s="6">
        <v>4</v>
      </c>
      <c r="R18" s="6">
        <v>790.00099999999998</v>
      </c>
      <c r="S18" s="7">
        <v>197.50024999999999</v>
      </c>
      <c r="T18" s="31">
        <v>8</v>
      </c>
      <c r="U18" s="8">
        <v>6</v>
      </c>
      <c r="V18" s="9">
        <v>203.50024999999999</v>
      </c>
    </row>
    <row r="19" spans="1:22">
      <c r="A19" s="1" t="s">
        <v>12</v>
      </c>
      <c r="B19" s="2" t="s">
        <v>56</v>
      </c>
      <c r="C19" s="3">
        <v>45477</v>
      </c>
      <c r="D19" s="4" t="s">
        <v>25</v>
      </c>
      <c r="E19" s="5">
        <v>194</v>
      </c>
      <c r="F19" s="17">
        <v>0</v>
      </c>
      <c r="G19" s="5">
        <v>195</v>
      </c>
      <c r="H19" s="17">
        <v>2</v>
      </c>
      <c r="I19" s="5">
        <v>198.001</v>
      </c>
      <c r="J19" s="17">
        <v>3</v>
      </c>
      <c r="K19" s="5">
        <v>199.001</v>
      </c>
      <c r="L19" s="17">
        <v>2</v>
      </c>
      <c r="M19" s="5"/>
      <c r="N19" s="17"/>
      <c r="O19" s="5"/>
      <c r="P19" s="17"/>
      <c r="Q19" s="6">
        <v>4</v>
      </c>
      <c r="R19" s="6">
        <v>786.00199999999995</v>
      </c>
      <c r="S19" s="7">
        <v>196.50049999999999</v>
      </c>
      <c r="T19" s="31">
        <v>7</v>
      </c>
      <c r="U19" s="8">
        <v>8</v>
      </c>
      <c r="V19" s="9">
        <v>204.50049999999999</v>
      </c>
    </row>
    <row r="20" spans="1:22">
      <c r="A20" s="1" t="s">
        <v>12</v>
      </c>
      <c r="B20" s="2" t="s">
        <v>56</v>
      </c>
      <c r="C20" s="3">
        <v>45849</v>
      </c>
      <c r="D20" s="4" t="s">
        <v>25</v>
      </c>
      <c r="E20" s="5">
        <v>198.001</v>
      </c>
      <c r="F20" s="17">
        <v>4</v>
      </c>
      <c r="G20" s="5">
        <v>199.001</v>
      </c>
      <c r="H20" s="17">
        <v>5</v>
      </c>
      <c r="I20" s="5">
        <v>198</v>
      </c>
      <c r="J20" s="17">
        <v>3</v>
      </c>
      <c r="K20" s="5">
        <v>197</v>
      </c>
      <c r="L20" s="17">
        <v>0</v>
      </c>
      <c r="M20" s="5"/>
      <c r="N20" s="17"/>
      <c r="O20" s="5"/>
      <c r="P20" s="17"/>
      <c r="Q20" s="6">
        <v>4</v>
      </c>
      <c r="R20" s="6">
        <v>792.00199999999995</v>
      </c>
      <c r="S20" s="7">
        <v>198.00049999999999</v>
      </c>
      <c r="T20" s="31">
        <v>12</v>
      </c>
      <c r="U20" s="8">
        <v>6</v>
      </c>
      <c r="V20" s="9">
        <v>204.00049999999999</v>
      </c>
    </row>
    <row r="21" spans="1:22">
      <c r="A21" s="1" t="s">
        <v>12</v>
      </c>
      <c r="B21" s="2" t="s">
        <v>56</v>
      </c>
      <c r="C21" s="3">
        <v>45870</v>
      </c>
      <c r="D21" s="4" t="s">
        <v>25</v>
      </c>
      <c r="E21" s="5">
        <v>199.001</v>
      </c>
      <c r="F21" s="17">
        <v>6</v>
      </c>
      <c r="G21" s="5">
        <v>199</v>
      </c>
      <c r="H21" s="17">
        <v>3</v>
      </c>
      <c r="I21" s="5">
        <v>199</v>
      </c>
      <c r="J21" s="17">
        <v>1</v>
      </c>
      <c r="K21" s="5">
        <v>199.001</v>
      </c>
      <c r="L21" s="17">
        <v>5</v>
      </c>
      <c r="M21" s="5"/>
      <c r="N21" s="17"/>
      <c r="O21" s="5"/>
      <c r="P21" s="17"/>
      <c r="Q21" s="6">
        <v>4</v>
      </c>
      <c r="R21" s="6">
        <v>796.00199999999995</v>
      </c>
      <c r="S21" s="7">
        <v>199.00049999999999</v>
      </c>
      <c r="T21" s="31">
        <v>15</v>
      </c>
      <c r="U21" s="8">
        <v>8</v>
      </c>
      <c r="V21" s="9">
        <v>207.00049999999999</v>
      </c>
    </row>
    <row r="22" spans="1:22">
      <c r="A22" s="1" t="s">
        <v>12</v>
      </c>
      <c r="B22" s="2" t="s">
        <v>56</v>
      </c>
      <c r="C22" s="3">
        <v>45905</v>
      </c>
      <c r="D22" s="4" t="s">
        <v>25</v>
      </c>
      <c r="E22" s="5">
        <v>199</v>
      </c>
      <c r="F22" s="17">
        <v>3</v>
      </c>
      <c r="G22" s="5">
        <v>196</v>
      </c>
      <c r="H22" s="17">
        <v>2</v>
      </c>
      <c r="I22" s="5">
        <v>200</v>
      </c>
      <c r="J22" s="17">
        <v>1</v>
      </c>
      <c r="K22" s="5">
        <v>197</v>
      </c>
      <c r="L22" s="17">
        <v>2</v>
      </c>
      <c r="M22" s="5"/>
      <c r="N22" s="17"/>
      <c r="O22" s="5"/>
      <c r="P22" s="17"/>
      <c r="Q22" s="6">
        <v>4</v>
      </c>
      <c r="R22" s="6">
        <v>792</v>
      </c>
      <c r="S22" s="7">
        <v>198</v>
      </c>
      <c r="T22" s="31">
        <v>8</v>
      </c>
      <c r="U22" s="8">
        <v>4</v>
      </c>
      <c r="V22" s="9">
        <v>202</v>
      </c>
    </row>
    <row r="23" spans="1:22">
      <c r="A23" s="56" t="s">
        <v>12</v>
      </c>
      <c r="B23" s="2" t="s">
        <v>56</v>
      </c>
      <c r="C23" s="3">
        <v>45912</v>
      </c>
      <c r="D23" s="55" t="s">
        <v>25</v>
      </c>
      <c r="E23" s="5">
        <v>197</v>
      </c>
      <c r="F23" s="17">
        <v>3</v>
      </c>
      <c r="G23" s="5">
        <v>199</v>
      </c>
      <c r="H23" s="17">
        <v>4</v>
      </c>
      <c r="I23" s="5">
        <v>198</v>
      </c>
      <c r="J23" s="17">
        <v>4</v>
      </c>
      <c r="K23" s="5">
        <v>199</v>
      </c>
      <c r="L23" s="17">
        <v>7</v>
      </c>
      <c r="M23" s="5"/>
      <c r="N23" s="17"/>
      <c r="O23" s="5"/>
      <c r="P23" s="17"/>
      <c r="Q23" s="8">
        <v>4</v>
      </c>
      <c r="R23" s="8">
        <v>793</v>
      </c>
      <c r="S23" s="7">
        <v>198.25</v>
      </c>
      <c r="T23" s="31">
        <v>18</v>
      </c>
      <c r="U23" s="8">
        <v>13</v>
      </c>
      <c r="V23" s="7">
        <v>211.25</v>
      </c>
    </row>
    <row r="24" spans="1:22">
      <c r="A24" s="1" t="s">
        <v>12</v>
      </c>
      <c r="B24" s="2" t="s">
        <v>56</v>
      </c>
      <c r="C24" s="3">
        <v>45927</v>
      </c>
      <c r="D24" s="4" t="s">
        <v>25</v>
      </c>
      <c r="E24" s="5">
        <v>199</v>
      </c>
      <c r="F24" s="17">
        <v>1</v>
      </c>
      <c r="G24" s="5">
        <v>200</v>
      </c>
      <c r="H24" s="17">
        <v>3</v>
      </c>
      <c r="I24" s="5">
        <v>198</v>
      </c>
      <c r="J24" s="17">
        <v>5</v>
      </c>
      <c r="K24" s="5">
        <v>198</v>
      </c>
      <c r="L24" s="17">
        <v>1</v>
      </c>
      <c r="M24" s="5"/>
      <c r="N24" s="17"/>
      <c r="O24" s="5"/>
      <c r="P24" s="17"/>
      <c r="Q24" s="6">
        <v>4</v>
      </c>
      <c r="R24" s="6">
        <v>795</v>
      </c>
      <c r="S24" s="7">
        <v>198.75</v>
      </c>
      <c r="T24" s="31">
        <v>10</v>
      </c>
      <c r="U24" s="8">
        <v>7</v>
      </c>
      <c r="V24" s="9">
        <v>205.75</v>
      </c>
    </row>
    <row r="25" spans="1:22">
      <c r="A25" s="57" t="s">
        <v>12</v>
      </c>
      <c r="B25" s="2" t="s">
        <v>56</v>
      </c>
      <c r="C25" s="3">
        <v>45933</v>
      </c>
      <c r="D25" s="55" t="s">
        <v>25</v>
      </c>
      <c r="E25" s="5">
        <v>199</v>
      </c>
      <c r="F25" s="17">
        <v>1</v>
      </c>
      <c r="G25" s="5">
        <v>199</v>
      </c>
      <c r="H25" s="17">
        <v>4</v>
      </c>
      <c r="I25" s="5">
        <v>198</v>
      </c>
      <c r="J25" s="17">
        <v>3</v>
      </c>
      <c r="K25" s="5">
        <v>199</v>
      </c>
      <c r="L25" s="17">
        <v>5</v>
      </c>
      <c r="M25" s="5"/>
      <c r="N25" s="17"/>
      <c r="O25" s="5"/>
      <c r="P25" s="17"/>
      <c r="Q25" s="8">
        <v>4</v>
      </c>
      <c r="R25" s="8">
        <v>795</v>
      </c>
      <c r="S25" s="7">
        <v>198.75</v>
      </c>
      <c r="T25" s="31">
        <v>13</v>
      </c>
      <c r="U25" s="8">
        <v>13</v>
      </c>
      <c r="V25" s="7">
        <v>196</v>
      </c>
    </row>
    <row r="26" spans="1:22">
      <c r="A26" s="57" t="s">
        <v>12</v>
      </c>
      <c r="B26" s="2" t="s">
        <v>56</v>
      </c>
      <c r="C26" s="3">
        <v>45940</v>
      </c>
      <c r="D26" s="55" t="s">
        <v>25</v>
      </c>
      <c r="E26" s="5">
        <v>194</v>
      </c>
      <c r="F26" s="17">
        <v>2</v>
      </c>
      <c r="G26" s="5">
        <v>197</v>
      </c>
      <c r="H26" s="17">
        <v>2</v>
      </c>
      <c r="I26" s="5">
        <v>196</v>
      </c>
      <c r="J26" s="17">
        <v>4</v>
      </c>
      <c r="K26" s="5">
        <v>200</v>
      </c>
      <c r="L26" s="17">
        <v>5</v>
      </c>
      <c r="M26" s="5"/>
      <c r="N26" s="17"/>
      <c r="O26" s="5"/>
      <c r="P26" s="17"/>
      <c r="Q26" s="8">
        <v>4</v>
      </c>
      <c r="R26" s="8">
        <v>787</v>
      </c>
      <c r="S26" s="7">
        <v>196.75</v>
      </c>
      <c r="T26" s="31">
        <v>13</v>
      </c>
      <c r="U26" s="8">
        <v>6</v>
      </c>
      <c r="V26" s="7">
        <v>202.75</v>
      </c>
    </row>
    <row r="28" spans="1:22">
      <c r="Q28" s="27">
        <f>SUM(Q2:Q27)</f>
        <v>100</v>
      </c>
      <c r="R28" s="27">
        <f>SUM(R2:R27)</f>
        <v>19548.016000000003</v>
      </c>
      <c r="S28" s="28">
        <f>SUM(R28/Q28)</f>
        <v>195.48016000000004</v>
      </c>
      <c r="T28" s="27">
        <f>SUM(T2:T27)</f>
        <v>235</v>
      </c>
      <c r="U28" s="27">
        <f>SUM(U2:U27)</f>
        <v>182</v>
      </c>
      <c r="V28" s="29">
        <f>SUM(S28+U28)</f>
        <v>377.48016000000007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B3:C4" name="Range1_6"/>
    <protectedRange sqref="D2 D3:D4" name="Range1_1_4"/>
    <protectedRange sqref="E2:J2 M2:P2 M3:P4 E3:J4" name="Range1_3_5_4"/>
    <protectedRange sqref="K2:L2 K3:L4" name="Range1_3_5"/>
    <protectedRange sqref="T2 T3:T4" name="Range1_3_5_1"/>
    <protectedRange algorithmName="SHA-512" hashValue="ON39YdpmFHfN9f47KpiRvqrKx0V9+erV1CNkpWzYhW/Qyc6aT8rEyCrvauWSYGZK2ia3o7vd3akF07acHAFpOA==" saltValue="yVW9XmDwTqEnmpSGai0KYg==" spinCount="100000" sqref="B10:C11" name="Range1"/>
    <protectedRange algorithmName="SHA-512" hashValue="ON39YdpmFHfN9f47KpiRvqrKx0V9+erV1CNkpWzYhW/Qyc6aT8rEyCrvauWSYGZK2ia3o7vd3akF07acHAFpOA==" saltValue="yVW9XmDwTqEnmpSGai0KYg==" spinCount="100000" sqref="D10:D11" name="Range1_1"/>
    <protectedRange algorithmName="SHA-512" hashValue="ON39YdpmFHfN9f47KpiRvqrKx0V9+erV1CNkpWzYhW/Qyc6aT8rEyCrvauWSYGZK2ia3o7vd3akF07acHAFpOA==" saltValue="yVW9XmDwTqEnmpSGai0KYg==" spinCount="100000" sqref="T10:T11 E10:P11" name="Range1_3_5_2"/>
    <protectedRange algorithmName="SHA-512" hashValue="ON39YdpmFHfN9f47KpiRvqrKx0V9+erV1CNkpWzYhW/Qyc6aT8rEyCrvauWSYGZK2ia3o7vd3akF07acHAFpOA==" saltValue="yVW9XmDwTqEnmpSGai0KYg==" spinCount="100000" sqref="B19:C19" name="Range1_7"/>
    <protectedRange algorithmName="SHA-512" hashValue="ON39YdpmFHfN9f47KpiRvqrKx0V9+erV1CNkpWzYhW/Qyc6aT8rEyCrvauWSYGZK2ia3o7vd3akF07acHAFpOA==" saltValue="yVW9XmDwTqEnmpSGai0KYg==" spinCount="100000" sqref="D19" name="Range1_1_5"/>
    <protectedRange algorithmName="SHA-512" hashValue="ON39YdpmFHfN9f47KpiRvqrKx0V9+erV1CNkpWzYhW/Qyc6aT8rEyCrvauWSYGZK2ia3o7vd3akF07acHAFpOA==" saltValue="yVW9XmDwTqEnmpSGai0KYg==" spinCount="100000" sqref="E19:P19 T19" name="Range1_3_5_5"/>
    <protectedRange algorithmName="SHA-512" hashValue="ON39YdpmFHfN9f47KpiRvqrKx0V9+erV1CNkpWzYhW/Qyc6aT8rEyCrvauWSYGZK2ia3o7vd3akF07acHAFpOA==" saltValue="yVW9XmDwTqEnmpSGai0KYg==" spinCount="100000" sqref="B22:C22 E22:P22" name="Range1_3"/>
    <protectedRange algorithmName="SHA-512" hashValue="ON39YdpmFHfN9f47KpiRvqrKx0V9+erV1CNkpWzYhW/Qyc6aT8rEyCrvauWSYGZK2ia3o7vd3akF07acHAFpOA==" saltValue="yVW9XmDwTqEnmpSGai0KYg==" spinCount="100000" sqref="D22" name="Range1_1_2"/>
    <protectedRange algorithmName="SHA-512" hashValue="ON39YdpmFHfN9f47KpiRvqrKx0V9+erV1CNkpWzYhW/Qyc6aT8rEyCrvauWSYGZK2ia3o7vd3akF07acHAFpOA==" saltValue="yVW9XmDwTqEnmpSGai0KYg==" spinCount="100000" sqref="T22" name="Range1_3_5_2_1"/>
    <protectedRange algorithmName="SHA-512" hashValue="ON39YdpmFHfN9f47KpiRvqrKx0V9+erV1CNkpWzYhW/Qyc6aT8rEyCrvauWSYGZK2ia3o7vd3akF07acHAFpOA==" saltValue="yVW9XmDwTqEnmpSGai0KYg==" spinCount="100000" sqref="B23:C23" name="Range1_12_1"/>
    <protectedRange algorithmName="SHA-512" hashValue="ON39YdpmFHfN9f47KpiRvqrKx0V9+erV1CNkpWzYhW/Qyc6aT8rEyCrvauWSYGZK2ia3o7vd3akF07acHAFpOA==" saltValue="yVW9XmDwTqEnmpSGai0KYg==" spinCount="100000" sqref="D23" name="Range1_1_3_2_2"/>
    <protectedRange algorithmName="SHA-512" hashValue="ON39YdpmFHfN9f47KpiRvqrKx0V9+erV1CNkpWzYhW/Qyc6aT8rEyCrvauWSYGZK2ia3o7vd3akF07acHAFpOA==" saltValue="yVW9XmDwTqEnmpSGai0KYg==" spinCount="100000" sqref="E23:P23 T23" name="Range1_3_5_3_2_1"/>
    <protectedRange algorithmName="SHA-512" hashValue="ON39YdpmFHfN9f47KpiRvqrKx0V9+erV1CNkpWzYhW/Qyc6aT8rEyCrvauWSYGZK2ia3o7vd3akF07acHAFpOA==" saltValue="yVW9XmDwTqEnmpSGai0KYg==" spinCount="100000" sqref="B24:C24" name="Range1_12"/>
    <protectedRange algorithmName="SHA-512" hashValue="ON39YdpmFHfN9f47KpiRvqrKx0V9+erV1CNkpWzYhW/Qyc6aT8rEyCrvauWSYGZK2ia3o7vd3akF07acHAFpOA==" saltValue="yVW9XmDwTqEnmpSGai0KYg==" spinCount="100000" sqref="D24" name="Range1_1_3"/>
    <protectedRange algorithmName="SHA-512" hashValue="ON39YdpmFHfN9f47KpiRvqrKx0V9+erV1CNkpWzYhW/Qyc6aT8rEyCrvauWSYGZK2ia3o7vd3akF07acHAFpOA==" saltValue="yVW9XmDwTqEnmpSGai0KYg==" spinCount="100000" sqref="T24 E24:P24" name="Range1_3_5_3"/>
    <protectedRange algorithmName="SHA-512" hashValue="ON39YdpmFHfN9f47KpiRvqrKx0V9+erV1CNkpWzYhW/Qyc6aT8rEyCrvauWSYGZK2ia3o7vd3akF07acHAFpOA==" saltValue="yVW9XmDwTqEnmpSGai0KYg==" spinCount="100000" sqref="B25:C25 E25:P25" name="Range1_14_1"/>
    <protectedRange algorithmName="SHA-512" hashValue="ON39YdpmFHfN9f47KpiRvqrKx0V9+erV1CNkpWzYhW/Qyc6aT8rEyCrvauWSYGZK2ia3o7vd3akF07acHAFpOA==" saltValue="yVW9XmDwTqEnmpSGai0KYg==" spinCount="100000" sqref="D25" name="Range1_1_7_2"/>
    <protectedRange algorithmName="SHA-512" hashValue="ON39YdpmFHfN9f47KpiRvqrKx0V9+erV1CNkpWzYhW/Qyc6aT8rEyCrvauWSYGZK2ia3o7vd3akF07acHAFpOA==" saltValue="yVW9XmDwTqEnmpSGai0KYg==" spinCount="100000" sqref="T25" name="Range1_3_5_7_1"/>
    <protectedRange sqref="T26" name="Range1_3_5_7"/>
  </protectedRanges>
  <conditionalFormatting sqref="E22">
    <cfRule type="top10" dxfId="1815" priority="29" rank="1"/>
  </conditionalFormatting>
  <conditionalFormatting sqref="E22:P22">
    <cfRule type="cellIs" dxfId="1814" priority="35" operator="greaterThanOrEqual">
      <formula>200</formula>
    </cfRule>
  </conditionalFormatting>
  <conditionalFormatting sqref="G22">
    <cfRule type="top10" dxfId="1813" priority="30" rank="1"/>
  </conditionalFormatting>
  <conditionalFormatting sqref="I22">
    <cfRule type="top10" dxfId="1812" priority="31" rank="1"/>
  </conditionalFormatting>
  <conditionalFormatting sqref="K22">
    <cfRule type="top10" dxfId="1811" priority="32" rank="1"/>
  </conditionalFormatting>
  <conditionalFormatting sqref="M22">
    <cfRule type="top10" dxfId="1810" priority="33" rank="1"/>
  </conditionalFormatting>
  <conditionalFormatting sqref="O22">
    <cfRule type="top10" dxfId="1809" priority="34" rank="1"/>
  </conditionalFormatting>
  <conditionalFormatting sqref="E23:P23">
    <cfRule type="cellIs" dxfId="1808" priority="22" operator="greaterThanOrEqual">
      <formula>200</formula>
    </cfRule>
  </conditionalFormatting>
  <conditionalFormatting sqref="E23">
    <cfRule type="top10" dxfId="1807" priority="23" rank="1"/>
  </conditionalFormatting>
  <conditionalFormatting sqref="G23">
    <cfRule type="top10" dxfId="1806" priority="24" rank="1"/>
  </conditionalFormatting>
  <conditionalFormatting sqref="I23">
    <cfRule type="top10" dxfId="1805" priority="25" rank="1"/>
  </conditionalFormatting>
  <conditionalFormatting sqref="K23">
    <cfRule type="top10" dxfId="1804" priority="26" rank="1"/>
  </conditionalFormatting>
  <conditionalFormatting sqref="M23">
    <cfRule type="top10" dxfId="1803" priority="27" rank="1"/>
  </conditionalFormatting>
  <conditionalFormatting sqref="O23">
    <cfRule type="top10" dxfId="1802" priority="28" rank="1"/>
  </conditionalFormatting>
  <conditionalFormatting sqref="E24">
    <cfRule type="top10" dxfId="1801" priority="21" rank="1"/>
  </conditionalFormatting>
  <conditionalFormatting sqref="G24">
    <cfRule type="top10" dxfId="1800" priority="20" rank="1"/>
  </conditionalFormatting>
  <conditionalFormatting sqref="E24:P24">
    <cfRule type="cellIs" dxfId="1799" priority="19" operator="greaterThanOrEqual">
      <formula>200</formula>
    </cfRule>
  </conditionalFormatting>
  <conditionalFormatting sqref="I24">
    <cfRule type="top10" dxfId="1798" priority="18" rank="1"/>
  </conditionalFormatting>
  <conditionalFormatting sqref="K24">
    <cfRule type="top10" dxfId="1797" priority="17" rank="1"/>
  </conditionalFormatting>
  <conditionalFormatting sqref="M24">
    <cfRule type="top10" dxfId="1796" priority="16" rank="1"/>
  </conditionalFormatting>
  <conditionalFormatting sqref="O24">
    <cfRule type="top10" dxfId="1795" priority="15" rank="1"/>
  </conditionalFormatting>
  <conditionalFormatting sqref="E25">
    <cfRule type="top10" dxfId="1794" priority="14" rank="1"/>
  </conditionalFormatting>
  <conditionalFormatting sqref="G25">
    <cfRule type="top10" dxfId="1793" priority="13" rank="1"/>
  </conditionalFormatting>
  <conditionalFormatting sqref="I25">
    <cfRule type="top10" dxfId="1792" priority="12" rank="1"/>
  </conditionalFormatting>
  <conditionalFormatting sqref="K25">
    <cfRule type="top10" dxfId="1791" priority="11" rank="1"/>
  </conditionalFormatting>
  <conditionalFormatting sqref="M25">
    <cfRule type="top10" dxfId="1790" priority="10" rank="1"/>
  </conditionalFormatting>
  <conditionalFormatting sqref="O25">
    <cfRule type="top10" dxfId="1789" priority="9" rank="1"/>
  </conditionalFormatting>
  <conditionalFormatting sqref="E25:P25">
    <cfRule type="cellIs" dxfId="1788" priority="8" operator="greaterThanOrEqual">
      <formula>200</formula>
    </cfRule>
  </conditionalFormatting>
  <conditionalFormatting sqref="E26">
    <cfRule type="top10" dxfId="1787" priority="7" rank="1"/>
  </conditionalFormatting>
  <conditionalFormatting sqref="G26">
    <cfRule type="top10" dxfId="1786" priority="6" rank="1"/>
  </conditionalFormatting>
  <conditionalFormatting sqref="I26">
    <cfRule type="top10" dxfId="1785" priority="5" rank="1"/>
  </conditionalFormatting>
  <conditionalFormatting sqref="K26">
    <cfRule type="top10" dxfId="1784" priority="4" rank="1"/>
  </conditionalFormatting>
  <conditionalFormatting sqref="M26">
    <cfRule type="top10" dxfId="1783" priority="3" rank="1"/>
  </conditionalFormatting>
  <conditionalFormatting sqref="O26">
    <cfRule type="top10" dxfId="1782" priority="2" rank="1"/>
  </conditionalFormatting>
  <conditionalFormatting sqref="E26:P26">
    <cfRule type="top10" dxfId="1781" priority="1" stopIfTrue="1" rank="10"/>
  </conditionalFormatting>
  <hyperlinks>
    <hyperlink ref="X1" location="'OLH 2025'!A1" display="Return to Rankings" xr:uid="{793052E0-50E0-4751-8035-C511861BE4F4}"/>
  </hyperlink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BE209-22F9-450C-98AA-9C9791999962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4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32</v>
      </c>
      <c r="C2" s="3">
        <v>45696</v>
      </c>
      <c r="D2" s="4" t="s">
        <v>53</v>
      </c>
      <c r="E2" s="5">
        <v>197</v>
      </c>
      <c r="F2" s="17">
        <v>5</v>
      </c>
      <c r="G2" s="5">
        <v>190</v>
      </c>
      <c r="H2" s="17">
        <v>1</v>
      </c>
      <c r="I2" s="5">
        <v>198</v>
      </c>
      <c r="J2" s="17">
        <v>5</v>
      </c>
      <c r="K2" s="5">
        <v>197</v>
      </c>
      <c r="L2" s="17">
        <v>3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18">
        <v>14</v>
      </c>
      <c r="U2" s="8">
        <v>11</v>
      </c>
      <c r="V2" s="9">
        <v>206.5</v>
      </c>
    </row>
    <row r="3" spans="1:24" ht="15" customHeight="1">
      <c r="A3" s="1" t="s">
        <v>12</v>
      </c>
      <c r="B3" s="2" t="s">
        <v>32</v>
      </c>
      <c r="C3" s="3">
        <v>45710</v>
      </c>
      <c r="D3" s="4" t="s">
        <v>53</v>
      </c>
      <c r="E3" s="5">
        <v>197</v>
      </c>
      <c r="F3" s="17">
        <v>3</v>
      </c>
      <c r="G3" s="5">
        <v>196</v>
      </c>
      <c r="H3" s="17">
        <v>3</v>
      </c>
      <c r="I3" s="5">
        <v>198</v>
      </c>
      <c r="J3" s="17">
        <v>5</v>
      </c>
      <c r="K3" s="5">
        <v>199</v>
      </c>
      <c r="L3" s="17">
        <v>6</v>
      </c>
      <c r="M3" s="5"/>
      <c r="N3" s="17"/>
      <c r="O3" s="5"/>
      <c r="P3" s="17"/>
      <c r="Q3" s="6">
        <v>4</v>
      </c>
      <c r="R3" s="6">
        <v>790</v>
      </c>
      <c r="S3" s="7">
        <v>197.5</v>
      </c>
      <c r="T3" s="31">
        <v>17</v>
      </c>
      <c r="U3" s="8">
        <v>5</v>
      </c>
      <c r="V3" s="9">
        <v>202.5</v>
      </c>
    </row>
    <row r="4" spans="1:24" ht="15" customHeight="1">
      <c r="A4" s="1" t="s">
        <v>12</v>
      </c>
      <c r="B4" s="2" t="s">
        <v>32</v>
      </c>
      <c r="C4" s="3">
        <v>45745</v>
      </c>
      <c r="D4" s="4" t="s">
        <v>53</v>
      </c>
      <c r="E4" s="5">
        <v>190</v>
      </c>
      <c r="F4" s="17">
        <v>1</v>
      </c>
      <c r="G4" s="5">
        <v>195</v>
      </c>
      <c r="H4" s="17">
        <v>5</v>
      </c>
      <c r="I4" s="5">
        <v>193</v>
      </c>
      <c r="J4" s="17">
        <v>3</v>
      </c>
      <c r="K4" s="5">
        <v>192</v>
      </c>
      <c r="L4" s="17">
        <v>5</v>
      </c>
      <c r="M4" s="5">
        <v>196</v>
      </c>
      <c r="N4" s="17">
        <v>2</v>
      </c>
      <c r="O4" s="5">
        <v>195</v>
      </c>
      <c r="P4" s="17">
        <v>3</v>
      </c>
      <c r="Q4" s="6">
        <v>6</v>
      </c>
      <c r="R4" s="6">
        <v>1161</v>
      </c>
      <c r="S4" s="7">
        <v>193.5</v>
      </c>
      <c r="T4" s="31">
        <v>19</v>
      </c>
      <c r="U4" s="8">
        <v>10</v>
      </c>
      <c r="V4" s="9">
        <v>203.5</v>
      </c>
    </row>
    <row r="5" spans="1:24" ht="15" customHeight="1">
      <c r="A5" s="1" t="s">
        <v>12</v>
      </c>
      <c r="B5" s="2" t="s">
        <v>32</v>
      </c>
      <c r="C5" s="3">
        <v>45759</v>
      </c>
      <c r="D5" s="4" t="s">
        <v>53</v>
      </c>
      <c r="E5" s="5">
        <v>189</v>
      </c>
      <c r="F5" s="17">
        <v>2</v>
      </c>
      <c r="G5" s="5">
        <v>187</v>
      </c>
      <c r="H5" s="17">
        <v>1</v>
      </c>
      <c r="I5" s="5">
        <v>190</v>
      </c>
      <c r="J5" s="17">
        <v>4</v>
      </c>
      <c r="K5" s="5">
        <v>187</v>
      </c>
      <c r="L5" s="17">
        <v>0</v>
      </c>
      <c r="M5" s="5"/>
      <c r="N5" s="17"/>
      <c r="O5" s="5"/>
      <c r="P5" s="17"/>
      <c r="Q5" s="6">
        <v>4</v>
      </c>
      <c r="R5" s="6">
        <v>753</v>
      </c>
      <c r="S5" s="7">
        <v>188.25</v>
      </c>
      <c r="T5" s="31">
        <v>7</v>
      </c>
      <c r="U5" s="8">
        <v>9</v>
      </c>
      <c r="V5" s="9">
        <v>197.25</v>
      </c>
    </row>
    <row r="6" spans="1:24">
      <c r="A6" s="1" t="s">
        <v>12</v>
      </c>
      <c r="B6" s="2" t="s">
        <v>32</v>
      </c>
      <c r="C6" s="3">
        <v>45808</v>
      </c>
      <c r="D6" s="4" t="s">
        <v>25</v>
      </c>
      <c r="E6" s="5">
        <v>197</v>
      </c>
      <c r="F6" s="17">
        <v>6</v>
      </c>
      <c r="G6" s="5">
        <v>195</v>
      </c>
      <c r="H6" s="17">
        <v>6</v>
      </c>
      <c r="I6" s="5">
        <v>197</v>
      </c>
      <c r="J6" s="17">
        <v>6</v>
      </c>
      <c r="K6" s="5">
        <v>197</v>
      </c>
      <c r="L6" s="17">
        <v>3</v>
      </c>
      <c r="M6" s="5">
        <v>196</v>
      </c>
      <c r="N6" s="17">
        <v>4</v>
      </c>
      <c r="O6" s="5">
        <v>194</v>
      </c>
      <c r="P6" s="17">
        <v>5</v>
      </c>
      <c r="Q6" s="6">
        <v>6</v>
      </c>
      <c r="R6" s="6">
        <v>1176</v>
      </c>
      <c r="S6" s="7">
        <v>196</v>
      </c>
      <c r="T6" s="31">
        <v>30</v>
      </c>
      <c r="U6" s="8">
        <v>6</v>
      </c>
      <c r="V6" s="9">
        <v>202</v>
      </c>
    </row>
    <row r="7" spans="1:24" ht="15" customHeight="1">
      <c r="A7" s="1" t="s">
        <v>12</v>
      </c>
      <c r="B7" s="2" t="s">
        <v>32</v>
      </c>
      <c r="C7" s="3">
        <v>45892</v>
      </c>
      <c r="D7" s="4" t="s">
        <v>53</v>
      </c>
      <c r="E7" s="5">
        <v>193</v>
      </c>
      <c r="F7" s="17">
        <v>1</v>
      </c>
      <c r="G7" s="5">
        <v>194</v>
      </c>
      <c r="H7" s="17">
        <v>2</v>
      </c>
      <c r="I7" s="5">
        <v>194</v>
      </c>
      <c r="J7" s="17">
        <v>3</v>
      </c>
      <c r="K7" s="5">
        <v>195</v>
      </c>
      <c r="L7" s="17">
        <v>3</v>
      </c>
      <c r="M7" s="5"/>
      <c r="N7" s="17"/>
      <c r="O7" s="5"/>
      <c r="P7" s="17"/>
      <c r="Q7" s="6">
        <v>4</v>
      </c>
      <c r="R7" s="6">
        <v>776</v>
      </c>
      <c r="S7" s="7">
        <v>194</v>
      </c>
      <c r="T7" s="31">
        <v>9</v>
      </c>
      <c r="U7" s="8">
        <v>4</v>
      </c>
      <c r="V7" s="9">
        <v>198</v>
      </c>
    </row>
    <row r="8" spans="1:24">
      <c r="A8" s="57" t="s">
        <v>12</v>
      </c>
      <c r="B8" s="2" t="s">
        <v>32</v>
      </c>
      <c r="C8" s="3">
        <v>45949</v>
      </c>
      <c r="D8" s="55" t="s">
        <v>53</v>
      </c>
      <c r="E8" s="5">
        <v>193</v>
      </c>
      <c r="F8" s="17">
        <v>3</v>
      </c>
      <c r="G8" s="5">
        <v>195.00200000000001</v>
      </c>
      <c r="H8" s="17">
        <v>4</v>
      </c>
      <c r="I8" s="5">
        <v>196.001</v>
      </c>
      <c r="J8" s="17">
        <v>5</v>
      </c>
      <c r="K8" s="5">
        <v>195</v>
      </c>
      <c r="L8" s="17">
        <v>3</v>
      </c>
      <c r="M8" s="5">
        <v>196</v>
      </c>
      <c r="N8" s="17">
        <v>1</v>
      </c>
      <c r="O8" s="5">
        <v>199</v>
      </c>
      <c r="P8" s="17">
        <v>5</v>
      </c>
      <c r="Q8" s="8">
        <v>6</v>
      </c>
      <c r="R8" s="8">
        <v>1174.0030000000002</v>
      </c>
      <c r="S8" s="7">
        <v>195.6671666666667</v>
      </c>
      <c r="T8" s="31">
        <v>21</v>
      </c>
      <c r="U8" s="8">
        <v>20</v>
      </c>
      <c r="V8" s="7">
        <v>215.6671666666667</v>
      </c>
    </row>
    <row r="10" spans="1:24">
      <c r="Q10" s="27">
        <f>SUM(Q2:Q9)</f>
        <v>34</v>
      </c>
      <c r="R10" s="27">
        <f>SUM(R2:R9)</f>
        <v>6612.0030000000006</v>
      </c>
      <c r="S10" s="28">
        <f>SUM(R10/Q10)</f>
        <v>194.47067647058824</v>
      </c>
      <c r="T10" s="27">
        <f>SUM(T2:T9)</f>
        <v>117</v>
      </c>
      <c r="U10" s="27">
        <f>SUM(U2:U9)</f>
        <v>65</v>
      </c>
      <c r="V10" s="29">
        <f>SUM(S10+U10)</f>
        <v>259.47067647058827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T4 E4:P4" name="Range1_3_5"/>
    <protectedRange algorithmName="SHA-512" hashValue="ON39YdpmFHfN9f47KpiRvqrKx0V9+erV1CNkpWzYhW/Qyc6aT8rEyCrvauWSYGZK2ia3o7vd3akF07acHAFpOA==" saltValue="yVW9XmDwTqEnmpSGai0KYg==" spinCount="100000" sqref="C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T5 E5:P5" name="Range1_3_5_1"/>
    <protectedRange algorithmName="SHA-512" hashValue="ON39YdpmFHfN9f47KpiRvqrKx0V9+erV1CNkpWzYhW/Qyc6aT8rEyCrvauWSYGZK2ia3o7vd3akF07acHAFpOA==" saltValue="yVW9XmDwTqEnmpSGai0KYg==" spinCount="100000" sqref="B6:C6" name="Range1_12_1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T6 E6:P6" name="Range1_3_5_3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2"/>
    <protectedRange algorithmName="SHA-512" hashValue="ON39YdpmFHfN9f47KpiRvqrKx0V9+erV1CNkpWzYhW/Qyc6aT8rEyCrvauWSYGZK2ia3o7vd3akF07acHAFpOA==" saltValue="yVW9XmDwTqEnmpSGai0KYg==" spinCount="100000" sqref="T8 E8:P8" name="Range1_3_5_3_2"/>
  </protectedRanges>
  <conditionalFormatting sqref="M8:P8">
    <cfRule type="cellIs" dxfId="1780" priority="1" operator="greaterThanOrEqual">
      <formula>200</formula>
    </cfRule>
  </conditionalFormatting>
  <conditionalFormatting sqref="E8">
    <cfRule type="cellIs" dxfId="1779" priority="2" operator="greaterThanOrEqual">
      <formula>200</formula>
    </cfRule>
    <cfRule type="top10" dxfId="1778" priority="3" rank="1"/>
  </conditionalFormatting>
  <conditionalFormatting sqref="G8">
    <cfRule type="cellIs" dxfId="1777" priority="4" operator="greaterThanOrEqual">
      <formula>200</formula>
    </cfRule>
    <cfRule type="top10" dxfId="1776" priority="5" rank="1"/>
  </conditionalFormatting>
  <conditionalFormatting sqref="I8">
    <cfRule type="cellIs" dxfId="1775" priority="6" operator="greaterThanOrEqual">
      <formula>200</formula>
    </cfRule>
    <cfRule type="top10" dxfId="1774" priority="7" rank="1"/>
  </conditionalFormatting>
  <conditionalFormatting sqref="M8">
    <cfRule type="top10" dxfId="1773" priority="8" rank="1"/>
  </conditionalFormatting>
  <conditionalFormatting sqref="O8">
    <cfRule type="top10" dxfId="1772" priority="9" rank="1"/>
  </conditionalFormatting>
  <hyperlinks>
    <hyperlink ref="X1" location="'OLH 2025'!A1" display="Return to Rankings" xr:uid="{4A769B18-1427-4A77-84D5-790329E4113D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FDED8-2FB2-45C5-B2D7-5416209ED74E}">
  <dimension ref="A1:X4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82</v>
      </c>
      <c r="C2" s="3">
        <v>45738</v>
      </c>
      <c r="D2" s="4" t="s">
        <v>90</v>
      </c>
      <c r="E2" s="5">
        <v>165</v>
      </c>
      <c r="F2" s="17"/>
      <c r="G2" s="5">
        <v>168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333</v>
      </c>
      <c r="S2" s="7">
        <v>166.5</v>
      </c>
      <c r="T2" s="31">
        <v>0</v>
      </c>
      <c r="U2" s="8">
        <v>4</v>
      </c>
      <c r="V2" s="9">
        <v>170.5</v>
      </c>
    </row>
    <row r="4" spans="1:24">
      <c r="Q4" s="27">
        <f>SUM(Q2:Q3)</f>
        <v>2</v>
      </c>
      <c r="R4" s="27">
        <f>SUM(R2:R3)</f>
        <v>333</v>
      </c>
      <c r="S4" s="28">
        <f>SUM(R4/Q4)</f>
        <v>166.5</v>
      </c>
      <c r="T4" s="27">
        <f>SUM(T2:T3)</f>
        <v>0</v>
      </c>
      <c r="U4" s="27">
        <f>SUM(U2:U3)</f>
        <v>4</v>
      </c>
      <c r="V4" s="29">
        <f>SUM(S4+U4)</f>
        <v>170.5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EB2B6C02-7A6C-4D22-AEBF-C44C17F11A11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58BC-DCEC-4CB4-A2A9-AD6D7311E1C3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33</v>
      </c>
      <c r="C2" s="3">
        <v>45696</v>
      </c>
      <c r="D2" s="4" t="s">
        <v>54</v>
      </c>
      <c r="E2" s="5">
        <v>192</v>
      </c>
      <c r="F2" s="17">
        <v>3</v>
      </c>
      <c r="G2" s="5">
        <v>193</v>
      </c>
      <c r="H2" s="17">
        <v>0</v>
      </c>
      <c r="I2" s="5">
        <v>196</v>
      </c>
      <c r="J2" s="17">
        <v>2</v>
      </c>
      <c r="K2" s="5">
        <v>195</v>
      </c>
      <c r="L2" s="17">
        <v>3</v>
      </c>
      <c r="M2" s="5"/>
      <c r="N2" s="17"/>
      <c r="O2" s="5"/>
      <c r="P2" s="17"/>
      <c r="Q2" s="6">
        <v>4</v>
      </c>
      <c r="R2" s="6">
        <v>776</v>
      </c>
      <c r="S2" s="7">
        <v>194</v>
      </c>
      <c r="T2" s="31">
        <v>8</v>
      </c>
      <c r="U2" s="8">
        <v>4</v>
      </c>
      <c r="V2" s="9">
        <v>198</v>
      </c>
    </row>
    <row r="3" spans="1:24">
      <c r="A3" s="1" t="s">
        <v>12</v>
      </c>
      <c r="B3" s="2" t="s">
        <v>33</v>
      </c>
      <c r="C3" s="3">
        <v>45728</v>
      </c>
      <c r="D3" s="4" t="s">
        <v>54</v>
      </c>
      <c r="E3" s="5">
        <v>190</v>
      </c>
      <c r="F3" s="17"/>
      <c r="G3" s="5">
        <v>191</v>
      </c>
      <c r="H3" s="17">
        <v>2</v>
      </c>
      <c r="I3" s="5">
        <v>197</v>
      </c>
      <c r="J3" s="17">
        <v>1</v>
      </c>
      <c r="K3" s="5">
        <v>196</v>
      </c>
      <c r="L3" s="17">
        <v>4</v>
      </c>
      <c r="M3" s="5"/>
      <c r="N3" s="17"/>
      <c r="O3" s="5"/>
      <c r="P3" s="17"/>
      <c r="Q3" s="6">
        <v>4</v>
      </c>
      <c r="R3" s="6">
        <v>774</v>
      </c>
      <c r="S3" s="7">
        <v>193.5</v>
      </c>
      <c r="T3" s="31">
        <v>7</v>
      </c>
      <c r="U3" s="8">
        <v>9</v>
      </c>
      <c r="V3" s="9">
        <v>202.5</v>
      </c>
    </row>
    <row r="4" spans="1:24">
      <c r="A4" s="1" t="s">
        <v>12</v>
      </c>
      <c r="B4" s="2" t="s">
        <v>33</v>
      </c>
      <c r="C4" s="3">
        <v>45756</v>
      </c>
      <c r="D4" s="4" t="s">
        <v>54</v>
      </c>
      <c r="E4" s="5">
        <v>195</v>
      </c>
      <c r="F4" s="17">
        <v>2</v>
      </c>
      <c r="G4" s="5">
        <v>196</v>
      </c>
      <c r="H4" s="17">
        <v>2</v>
      </c>
      <c r="I4" s="5">
        <v>196</v>
      </c>
      <c r="J4" s="17">
        <v>3</v>
      </c>
      <c r="K4" s="5">
        <v>196</v>
      </c>
      <c r="L4" s="17">
        <v>2</v>
      </c>
      <c r="M4" s="5"/>
      <c r="N4" s="17"/>
      <c r="O4" s="5"/>
      <c r="P4" s="17"/>
      <c r="Q4" s="6">
        <v>4</v>
      </c>
      <c r="R4" s="6">
        <v>783</v>
      </c>
      <c r="S4" s="7">
        <v>195.75</v>
      </c>
      <c r="T4" s="31">
        <v>9</v>
      </c>
      <c r="U4" s="8">
        <v>3</v>
      </c>
      <c r="V4" s="9">
        <v>198.75</v>
      </c>
    </row>
    <row r="6" spans="1:24">
      <c r="Q6" s="27">
        <f>SUM(Q2:Q5)</f>
        <v>12</v>
      </c>
      <c r="R6" s="27">
        <f>SUM(R2:R5)</f>
        <v>2333</v>
      </c>
      <c r="S6" s="28">
        <f>SUM(R6/Q6)</f>
        <v>194.41666666666666</v>
      </c>
      <c r="T6" s="27">
        <f>SUM(T2:T5)</f>
        <v>24</v>
      </c>
      <c r="U6" s="27">
        <f>SUM(U2:U5)</f>
        <v>16</v>
      </c>
      <c r="V6" s="29">
        <f>SUM(S6+U6)</f>
        <v>210.41666666666666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2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T4 E4:P4" name="Range1_3_5_1"/>
  </protectedRanges>
  <hyperlinks>
    <hyperlink ref="X1" location="'OLH 2025'!A1" display="Return to Rankings" xr:uid="{46873D68-E72C-4ECA-B11E-8CDCC857B246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8A773-93B8-4E1A-B238-A6793652620D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254</v>
      </c>
      <c r="C2" s="3">
        <v>45906</v>
      </c>
      <c r="D2" s="4" t="s">
        <v>123</v>
      </c>
      <c r="E2" s="5">
        <v>195</v>
      </c>
      <c r="F2" s="17">
        <v>1</v>
      </c>
      <c r="G2" s="5">
        <v>195</v>
      </c>
      <c r="H2" s="17">
        <v>3</v>
      </c>
      <c r="I2" s="5">
        <v>191</v>
      </c>
      <c r="J2" s="17">
        <v>0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774</v>
      </c>
      <c r="S2" s="7">
        <v>193.5</v>
      </c>
      <c r="T2" s="31">
        <v>5</v>
      </c>
      <c r="U2" s="8">
        <v>2</v>
      </c>
      <c r="V2" s="9">
        <v>195.5</v>
      </c>
    </row>
    <row r="3" spans="1:24">
      <c r="A3" s="57" t="s">
        <v>12</v>
      </c>
      <c r="B3" s="2" t="s">
        <v>254</v>
      </c>
      <c r="C3" s="3">
        <v>45948</v>
      </c>
      <c r="D3" s="55" t="s">
        <v>123</v>
      </c>
      <c r="E3" s="5">
        <v>186</v>
      </c>
      <c r="F3" s="17">
        <v>2</v>
      </c>
      <c r="G3" s="5">
        <v>190</v>
      </c>
      <c r="H3" s="17">
        <v>2</v>
      </c>
      <c r="I3" s="5">
        <v>181</v>
      </c>
      <c r="J3" s="17">
        <v>0</v>
      </c>
      <c r="K3" s="5">
        <v>183</v>
      </c>
      <c r="L3" s="17">
        <v>0</v>
      </c>
      <c r="M3" s="5"/>
      <c r="N3" s="17"/>
      <c r="O3" s="5"/>
      <c r="P3" s="17"/>
      <c r="Q3" s="8">
        <v>4</v>
      </c>
      <c r="R3" s="8">
        <v>740</v>
      </c>
      <c r="S3" s="7">
        <v>185</v>
      </c>
      <c r="T3" s="31">
        <v>4</v>
      </c>
      <c r="U3" s="8">
        <v>2</v>
      </c>
      <c r="V3" s="7">
        <v>187</v>
      </c>
    </row>
    <row r="5" spans="1:24">
      <c r="Q5" s="27">
        <f>SUM(Q2:Q4)</f>
        <v>8</v>
      </c>
      <c r="R5" s="27">
        <f>SUM(R2:R4)</f>
        <v>1514</v>
      </c>
      <c r="S5" s="28">
        <f>SUM(R5/Q5)</f>
        <v>189.25</v>
      </c>
      <c r="T5" s="27">
        <f>SUM(T2:T4)</f>
        <v>9</v>
      </c>
      <c r="U5" s="27">
        <f>SUM(U2:U4)</f>
        <v>4</v>
      </c>
      <c r="V5" s="29">
        <f>SUM(S5+U5)</f>
        <v>193.25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2"/>
    <protectedRange algorithmName="SHA-512" hashValue="ON39YdpmFHfN9f47KpiRvqrKx0V9+erV1CNkpWzYhW/Qyc6aT8rEyCrvauWSYGZK2ia3o7vd3akF07acHAFpOA==" saltValue="yVW9XmDwTqEnmpSGai0KYg==" spinCount="100000" sqref="E3:P3 T3" name="Range1_3_5_3_2"/>
  </protectedRanges>
  <conditionalFormatting sqref="E2">
    <cfRule type="top10" dxfId="1771" priority="10" rank="1"/>
  </conditionalFormatting>
  <conditionalFormatting sqref="E2:P2">
    <cfRule type="cellIs" dxfId="1770" priority="16" operator="greaterThanOrEqual">
      <formula>200</formula>
    </cfRule>
  </conditionalFormatting>
  <conditionalFormatting sqref="G2">
    <cfRule type="top10" dxfId="1769" priority="11" rank="1"/>
  </conditionalFormatting>
  <conditionalFormatting sqref="I2">
    <cfRule type="top10" dxfId="1768" priority="12" rank="1"/>
  </conditionalFormatting>
  <conditionalFormatting sqref="K2">
    <cfRule type="top10" dxfId="1767" priority="13" rank="1"/>
  </conditionalFormatting>
  <conditionalFormatting sqref="M2">
    <cfRule type="top10" dxfId="1766" priority="14" rank="1"/>
  </conditionalFormatting>
  <conditionalFormatting sqref="O2">
    <cfRule type="top10" dxfId="1765" priority="15" rank="1"/>
  </conditionalFormatting>
  <conditionalFormatting sqref="M3:P3">
    <cfRule type="cellIs" dxfId="1764" priority="1" operator="greaterThanOrEqual">
      <formula>200</formula>
    </cfRule>
  </conditionalFormatting>
  <conditionalFormatting sqref="E3">
    <cfRule type="cellIs" dxfId="1763" priority="2" operator="greaterThanOrEqual">
      <formula>200</formula>
    </cfRule>
    <cfRule type="top10" dxfId="1762" priority="3" rank="1"/>
  </conditionalFormatting>
  <conditionalFormatting sqref="G3">
    <cfRule type="cellIs" dxfId="1761" priority="4" operator="greaterThanOrEqual">
      <formula>200</formula>
    </cfRule>
    <cfRule type="top10" dxfId="1760" priority="5" rank="1"/>
  </conditionalFormatting>
  <conditionalFormatting sqref="I3">
    <cfRule type="cellIs" dxfId="1759" priority="6" operator="greaterThanOrEqual">
      <formula>200</formula>
    </cfRule>
    <cfRule type="top10" dxfId="1758" priority="7" rank="1"/>
  </conditionalFormatting>
  <conditionalFormatting sqref="M3">
    <cfRule type="top10" dxfId="1757" priority="8" rank="1"/>
  </conditionalFormatting>
  <conditionalFormatting sqref="O3">
    <cfRule type="top10" dxfId="1756" priority="9" rank="1"/>
  </conditionalFormatting>
  <hyperlinks>
    <hyperlink ref="X1" location="'OLH 2025'!A1" display="Return to Rankings" xr:uid="{BE6048E2-497D-44F2-95F9-82AD61863E91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D9044-71A1-493C-8BD0-916555E99C89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111</v>
      </c>
      <c r="C2" s="3">
        <v>45766</v>
      </c>
      <c r="D2" s="4" t="s">
        <v>123</v>
      </c>
      <c r="E2" s="5">
        <v>195</v>
      </c>
      <c r="F2" s="17">
        <v>3</v>
      </c>
      <c r="G2" s="5">
        <v>190</v>
      </c>
      <c r="H2" s="17">
        <v>1</v>
      </c>
      <c r="I2" s="5">
        <v>194</v>
      </c>
      <c r="J2" s="17">
        <v>5</v>
      </c>
      <c r="K2" s="5">
        <v>186</v>
      </c>
      <c r="L2" s="17">
        <v>2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11</v>
      </c>
      <c r="U2" s="8">
        <v>2</v>
      </c>
      <c r="V2" s="9">
        <v>193.25</v>
      </c>
    </row>
    <row r="3" spans="1:24">
      <c r="A3" s="1" t="s">
        <v>12</v>
      </c>
      <c r="B3" s="2" t="s">
        <v>111</v>
      </c>
      <c r="C3" s="3">
        <v>45794</v>
      </c>
      <c r="D3" s="4" t="s">
        <v>123</v>
      </c>
      <c r="E3" s="5">
        <v>198</v>
      </c>
      <c r="F3" s="17">
        <v>3</v>
      </c>
      <c r="G3" s="5">
        <v>194</v>
      </c>
      <c r="H3" s="17">
        <v>2</v>
      </c>
      <c r="I3" s="5">
        <v>195</v>
      </c>
      <c r="J3" s="17">
        <v>3</v>
      </c>
      <c r="K3" s="5">
        <v>193</v>
      </c>
      <c r="L3" s="17">
        <v>2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10</v>
      </c>
      <c r="U3" s="8">
        <v>8</v>
      </c>
      <c r="V3" s="9">
        <v>203</v>
      </c>
    </row>
    <row r="4" spans="1:24">
      <c r="A4" s="1" t="s">
        <v>12</v>
      </c>
      <c r="B4" s="2" t="s">
        <v>111</v>
      </c>
      <c r="C4" s="3">
        <v>45829</v>
      </c>
      <c r="D4" s="4" t="s">
        <v>123</v>
      </c>
      <c r="E4" s="5">
        <v>194</v>
      </c>
      <c r="F4" s="17">
        <v>3</v>
      </c>
      <c r="G4" s="5">
        <v>193</v>
      </c>
      <c r="H4" s="17">
        <v>5</v>
      </c>
      <c r="I4" s="5">
        <v>197.01</v>
      </c>
      <c r="J4" s="17">
        <v>3</v>
      </c>
      <c r="K4" s="5">
        <v>199.001</v>
      </c>
      <c r="L4" s="17">
        <v>3</v>
      </c>
      <c r="M4" s="5">
        <v>199.001</v>
      </c>
      <c r="N4" s="17">
        <v>5</v>
      </c>
      <c r="O4" s="5">
        <v>197</v>
      </c>
      <c r="P4" s="17">
        <v>2</v>
      </c>
      <c r="Q4" s="6">
        <v>6</v>
      </c>
      <c r="R4" s="6">
        <v>1179.0119999999999</v>
      </c>
      <c r="S4" s="7">
        <v>196.50199999999998</v>
      </c>
      <c r="T4" s="31">
        <v>21</v>
      </c>
      <c r="U4" s="8">
        <v>22</v>
      </c>
      <c r="V4" s="9">
        <v>218.50199999999998</v>
      </c>
    </row>
    <row r="5" spans="1:24">
      <c r="A5" s="1" t="s">
        <v>12</v>
      </c>
      <c r="B5" s="2" t="s">
        <v>111</v>
      </c>
      <c r="C5" s="3">
        <v>45857</v>
      </c>
      <c r="D5" s="4" t="s">
        <v>123</v>
      </c>
      <c r="E5" s="5">
        <v>194</v>
      </c>
      <c r="F5" s="17">
        <v>1</v>
      </c>
      <c r="G5" s="5">
        <v>196</v>
      </c>
      <c r="H5" s="17">
        <v>3</v>
      </c>
      <c r="I5" s="5">
        <v>194</v>
      </c>
      <c r="J5" s="17">
        <v>1</v>
      </c>
      <c r="K5" s="5">
        <v>195</v>
      </c>
      <c r="L5" s="17">
        <v>2</v>
      </c>
      <c r="M5" s="5"/>
      <c r="N5" s="17"/>
      <c r="O5" s="5"/>
      <c r="P5" s="17"/>
      <c r="Q5" s="6">
        <v>4</v>
      </c>
      <c r="R5" s="6">
        <v>779</v>
      </c>
      <c r="S5" s="7">
        <v>194.75</v>
      </c>
      <c r="T5" s="31">
        <v>7</v>
      </c>
      <c r="U5" s="8">
        <v>3</v>
      </c>
      <c r="V5" s="9">
        <v>197.75</v>
      </c>
    </row>
    <row r="6" spans="1:24">
      <c r="A6" s="1" t="s">
        <v>12</v>
      </c>
      <c r="B6" s="2" t="s">
        <v>111</v>
      </c>
      <c r="C6" s="3">
        <v>45871</v>
      </c>
      <c r="D6" s="4" t="s">
        <v>123</v>
      </c>
      <c r="E6" s="5">
        <v>197.001</v>
      </c>
      <c r="F6" s="17">
        <v>3</v>
      </c>
      <c r="G6" s="5">
        <v>197</v>
      </c>
      <c r="H6" s="17">
        <v>3</v>
      </c>
      <c r="I6" s="5">
        <v>197</v>
      </c>
      <c r="J6" s="17">
        <v>4</v>
      </c>
      <c r="K6" s="5">
        <v>198</v>
      </c>
      <c r="L6" s="17">
        <v>3</v>
      </c>
      <c r="M6" s="5"/>
      <c r="N6" s="17"/>
      <c r="O6" s="5"/>
      <c r="P6" s="17"/>
      <c r="Q6" s="6">
        <v>4</v>
      </c>
      <c r="R6" s="6">
        <v>789.00099999999998</v>
      </c>
      <c r="S6" s="7">
        <v>197.25024999999999</v>
      </c>
      <c r="T6" s="31">
        <v>13</v>
      </c>
      <c r="U6" s="8">
        <v>4</v>
      </c>
      <c r="V6" s="9">
        <v>201.25024999999999</v>
      </c>
    </row>
    <row r="7" spans="1:24">
      <c r="A7" s="1" t="s">
        <v>12</v>
      </c>
      <c r="B7" s="2" t="s">
        <v>111</v>
      </c>
      <c r="C7" s="3">
        <v>45885</v>
      </c>
      <c r="D7" s="4" t="s">
        <v>123</v>
      </c>
      <c r="E7" s="46">
        <v>200</v>
      </c>
      <c r="F7" s="17">
        <v>1</v>
      </c>
      <c r="G7" s="5">
        <v>198</v>
      </c>
      <c r="H7" s="17">
        <v>6</v>
      </c>
      <c r="I7" s="5">
        <v>197</v>
      </c>
      <c r="J7" s="17">
        <v>3</v>
      </c>
      <c r="K7" s="5">
        <v>197.001</v>
      </c>
      <c r="L7" s="17">
        <v>2</v>
      </c>
      <c r="M7" s="5"/>
      <c r="N7" s="17"/>
      <c r="O7" s="5"/>
      <c r="P7" s="17"/>
      <c r="Q7" s="6">
        <v>4</v>
      </c>
      <c r="R7" s="6">
        <v>792.00099999999998</v>
      </c>
      <c r="S7" s="7">
        <v>198.00024999999999</v>
      </c>
      <c r="T7" s="31">
        <v>12</v>
      </c>
      <c r="U7" s="8">
        <v>9</v>
      </c>
      <c r="V7" s="9">
        <v>207.00024999999999</v>
      </c>
    </row>
    <row r="8" spans="1:24">
      <c r="A8" s="1" t="s">
        <v>12</v>
      </c>
      <c r="B8" s="2" t="s">
        <v>111</v>
      </c>
      <c r="C8" s="3">
        <v>45906</v>
      </c>
      <c r="D8" s="4" t="s">
        <v>123</v>
      </c>
      <c r="E8" s="5">
        <v>196</v>
      </c>
      <c r="F8" s="17">
        <v>3</v>
      </c>
      <c r="G8" s="5">
        <v>200</v>
      </c>
      <c r="H8" s="17">
        <v>3</v>
      </c>
      <c r="I8" s="5">
        <v>196</v>
      </c>
      <c r="J8" s="17">
        <v>4</v>
      </c>
      <c r="K8" s="5">
        <v>197</v>
      </c>
      <c r="L8" s="17">
        <v>3</v>
      </c>
      <c r="M8" s="5"/>
      <c r="N8" s="17"/>
      <c r="O8" s="5"/>
      <c r="P8" s="17"/>
      <c r="Q8" s="6">
        <v>4</v>
      </c>
      <c r="R8" s="6">
        <v>789</v>
      </c>
      <c r="S8" s="7">
        <v>197.25</v>
      </c>
      <c r="T8" s="31">
        <v>13</v>
      </c>
      <c r="U8" s="8">
        <v>2</v>
      </c>
      <c r="V8" s="9">
        <v>199.25</v>
      </c>
    </row>
    <row r="9" spans="1:24">
      <c r="A9" s="57" t="s">
        <v>12</v>
      </c>
      <c r="B9" s="2" t="s">
        <v>111</v>
      </c>
      <c r="C9" s="3">
        <v>45920</v>
      </c>
      <c r="D9" s="55" t="s">
        <v>123</v>
      </c>
      <c r="E9" s="5">
        <v>198</v>
      </c>
      <c r="F9" s="17">
        <v>4</v>
      </c>
      <c r="G9" s="5">
        <v>197</v>
      </c>
      <c r="H9" s="17">
        <v>3</v>
      </c>
      <c r="I9" s="5">
        <v>197.001</v>
      </c>
      <c r="J9" s="17">
        <v>4</v>
      </c>
      <c r="K9" s="5">
        <v>198.001</v>
      </c>
      <c r="L9" s="17">
        <v>3</v>
      </c>
      <c r="M9" s="5"/>
      <c r="N9" s="17"/>
      <c r="O9" s="5"/>
      <c r="P9" s="17"/>
      <c r="Q9" s="8">
        <v>4</v>
      </c>
      <c r="R9" s="8">
        <v>790.00199999999995</v>
      </c>
      <c r="S9" s="7">
        <v>197.50049999999999</v>
      </c>
      <c r="T9" s="31">
        <v>14</v>
      </c>
      <c r="U9" s="8">
        <v>6</v>
      </c>
      <c r="V9" s="7">
        <v>203.50049999999999</v>
      </c>
    </row>
    <row r="10" spans="1:24">
      <c r="A10" s="57" t="s">
        <v>12</v>
      </c>
      <c r="B10" s="2" t="s">
        <v>111</v>
      </c>
      <c r="C10" s="3">
        <v>45948</v>
      </c>
      <c r="D10" s="55" t="s">
        <v>123</v>
      </c>
      <c r="E10" s="5">
        <v>198</v>
      </c>
      <c r="F10" s="17">
        <v>3</v>
      </c>
      <c r="G10" s="5">
        <v>197</v>
      </c>
      <c r="H10" s="17">
        <v>2</v>
      </c>
      <c r="I10" s="5">
        <v>193</v>
      </c>
      <c r="J10" s="17">
        <v>0</v>
      </c>
      <c r="K10" s="5">
        <v>193</v>
      </c>
      <c r="L10" s="17">
        <v>4</v>
      </c>
      <c r="M10" s="5"/>
      <c r="N10" s="17"/>
      <c r="O10" s="5"/>
      <c r="P10" s="17"/>
      <c r="Q10" s="8">
        <v>4</v>
      </c>
      <c r="R10" s="8">
        <v>781</v>
      </c>
      <c r="S10" s="7">
        <v>195.25</v>
      </c>
      <c r="T10" s="31">
        <v>9</v>
      </c>
      <c r="U10" s="8">
        <v>2</v>
      </c>
      <c r="V10" s="7">
        <v>197.25</v>
      </c>
    </row>
    <row r="12" spans="1:24">
      <c r="Q12" s="27">
        <f>SUM(Q2:Q11)</f>
        <v>38</v>
      </c>
      <c r="R12" s="27">
        <f>SUM(R2:R11)</f>
        <v>7444.0159999999996</v>
      </c>
      <c r="S12" s="28">
        <f>SUM(R12/Q12)</f>
        <v>195.89515789473683</v>
      </c>
      <c r="T12" s="27">
        <f>SUM(T2:T11)</f>
        <v>110</v>
      </c>
      <c r="U12" s="27">
        <f>SUM(U2:U11)</f>
        <v>58</v>
      </c>
      <c r="V12" s="29">
        <f>SUM(S12+U12)</f>
        <v>253.89515789473683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8:P8 B8:C8" name="Range1_3"/>
    <protectedRange algorithmName="SHA-512" hashValue="ON39YdpmFHfN9f47KpiRvqrKx0V9+erV1CNkpWzYhW/Qyc6aT8rEyCrvauWSYGZK2ia3o7vd3akF07acHAFpOA==" saltValue="yVW9XmDwTqEnmpSGai0KYg==" spinCount="100000" sqref="D8" name="Range1_1_2"/>
    <protectedRange algorithmName="SHA-512" hashValue="ON39YdpmFHfN9f47KpiRvqrKx0V9+erV1CNkpWzYhW/Qyc6aT8rEyCrvauWSYGZK2ia3o7vd3akF07acHAFpOA==" saltValue="yVW9XmDwTqEnmpSGai0KYg==" spinCount="100000" sqref="T8" name="Range1_3_5_2"/>
    <protectedRange algorithmName="SHA-512" hashValue="ON39YdpmFHfN9f47KpiRvqrKx0V9+erV1CNkpWzYhW/Qyc6aT8rEyCrvauWSYGZK2ia3o7vd3akF07acHAFpOA==" saltValue="yVW9XmDwTqEnmpSGai0KYg==" spinCount="100000" sqref="B9:C9" name="Range1_12_3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E9:P9 T9" name="Range1_3_5_3_3"/>
    <protectedRange algorithmName="SHA-512" hashValue="ON39YdpmFHfN9f47KpiRvqrKx0V9+erV1CNkpWzYhW/Qyc6aT8rEyCrvauWSYGZK2ia3o7vd3akF07acHAFpOA==" saltValue="yVW9XmDwTqEnmpSGai0KYg==" spinCount="100000" sqref="B10:C10" name="Range1_13_2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E8">
    <cfRule type="top10" dxfId="1755" priority="15" rank="1"/>
  </conditionalFormatting>
  <conditionalFormatting sqref="E8:P8">
    <cfRule type="cellIs" dxfId="1754" priority="21" operator="greaterThanOrEqual">
      <formula>200</formula>
    </cfRule>
  </conditionalFormatting>
  <conditionalFormatting sqref="G8">
    <cfRule type="top10" dxfId="1753" priority="16" rank="1"/>
  </conditionalFormatting>
  <conditionalFormatting sqref="I8">
    <cfRule type="top10" dxfId="1752" priority="17" rank="1"/>
  </conditionalFormatting>
  <conditionalFormatting sqref="K8">
    <cfRule type="top10" dxfId="1751" priority="18" rank="1"/>
  </conditionalFormatting>
  <conditionalFormatting sqref="M8">
    <cfRule type="top10" dxfId="1750" priority="19" rank="1"/>
  </conditionalFormatting>
  <conditionalFormatting sqref="O8">
    <cfRule type="top10" dxfId="1749" priority="20" rank="1"/>
  </conditionalFormatting>
  <conditionalFormatting sqref="E9">
    <cfRule type="top10" dxfId="1748" priority="14" rank="1"/>
  </conditionalFormatting>
  <conditionalFormatting sqref="G9">
    <cfRule type="top10" dxfId="1747" priority="13" rank="1"/>
  </conditionalFormatting>
  <conditionalFormatting sqref="E9:P9">
    <cfRule type="cellIs" dxfId="1746" priority="12" operator="greaterThanOrEqual">
      <formula>200</formula>
    </cfRule>
  </conditionalFormatting>
  <conditionalFormatting sqref="I9">
    <cfRule type="top10" dxfId="1745" priority="11" rank="1"/>
  </conditionalFormatting>
  <conditionalFormatting sqref="K9">
    <cfRule type="top10" dxfId="1744" priority="10" rank="1"/>
  </conditionalFormatting>
  <conditionalFormatting sqref="M9">
    <cfRule type="top10" dxfId="1743" priority="9" rank="1"/>
  </conditionalFormatting>
  <conditionalFormatting sqref="O9">
    <cfRule type="top10" dxfId="1742" priority="8" rank="1"/>
  </conditionalFormatting>
  <conditionalFormatting sqref="E10:P10">
    <cfRule type="cellIs" dxfId="1741" priority="1" operator="greaterThanOrEqual">
      <formula>200</formula>
    </cfRule>
  </conditionalFormatting>
  <conditionalFormatting sqref="E10">
    <cfRule type="top10" dxfId="1740" priority="2" rank="1"/>
  </conditionalFormatting>
  <conditionalFormatting sqref="G10">
    <cfRule type="top10" dxfId="1739" priority="3" rank="1"/>
  </conditionalFormatting>
  <conditionalFormatting sqref="I10">
    <cfRule type="top10" dxfId="1738" priority="4" rank="1"/>
  </conditionalFormatting>
  <conditionalFormatting sqref="K10">
    <cfRule type="top10" dxfId="1737" priority="5" rank="1"/>
  </conditionalFormatting>
  <conditionalFormatting sqref="M10">
    <cfRule type="top10" dxfId="1736" priority="6" rank="1"/>
  </conditionalFormatting>
  <conditionalFormatting sqref="O10">
    <cfRule type="top10" dxfId="1735" priority="7" rank="1"/>
  </conditionalFormatting>
  <hyperlinks>
    <hyperlink ref="X1" location="'OLH 2025'!A1" display="Return to Rankings" xr:uid="{1D7D602A-9978-4AE8-A356-4F73121B8895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C1DF-9FF3-4F92-A8F7-A10E46F3AAC8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212</v>
      </c>
      <c r="C2" s="3">
        <v>45850</v>
      </c>
      <c r="D2" s="4" t="s">
        <v>30</v>
      </c>
      <c r="E2" s="5">
        <v>192</v>
      </c>
      <c r="F2" s="17">
        <v>0</v>
      </c>
      <c r="G2" s="5">
        <v>197</v>
      </c>
      <c r="H2" s="17">
        <v>0</v>
      </c>
      <c r="I2" s="5">
        <v>197</v>
      </c>
      <c r="J2" s="17">
        <v>6</v>
      </c>
      <c r="K2" s="5">
        <v>197</v>
      </c>
      <c r="L2" s="17">
        <v>4</v>
      </c>
      <c r="M2" s="5"/>
      <c r="N2" s="17"/>
      <c r="O2" s="5"/>
      <c r="P2" s="17"/>
      <c r="Q2" s="6">
        <v>4</v>
      </c>
      <c r="R2" s="6">
        <v>783</v>
      </c>
      <c r="S2" s="7">
        <v>195.75</v>
      </c>
      <c r="T2" s="18">
        <v>10</v>
      </c>
      <c r="U2" s="8">
        <v>2</v>
      </c>
      <c r="V2" s="9">
        <v>197.75</v>
      </c>
    </row>
    <row r="4" spans="1:24">
      <c r="Q4" s="27">
        <f>SUM(Q2:Q3)</f>
        <v>4</v>
      </c>
      <c r="R4" s="27">
        <f>SUM(R2:R3)</f>
        <v>783</v>
      </c>
      <c r="S4" s="28">
        <f>SUM(R4/Q4)</f>
        <v>195.75</v>
      </c>
      <c r="T4" s="27">
        <f>SUM(T2:T3)</f>
        <v>10</v>
      </c>
      <c r="U4" s="27">
        <f>SUM(U2:U3)</f>
        <v>2</v>
      </c>
      <c r="V4" s="29">
        <f>SUM(S4+U4)</f>
        <v>197.75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D33CFCF7-AAA7-41A0-A464-294AB63243D1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6E59-CC1F-4B85-8DB3-91C16A34606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229</v>
      </c>
      <c r="C2" s="3">
        <v>45879</v>
      </c>
      <c r="D2" s="4" t="s">
        <v>147</v>
      </c>
      <c r="E2" s="5">
        <v>199</v>
      </c>
      <c r="F2" s="17">
        <v>5</v>
      </c>
      <c r="G2" s="5">
        <v>198</v>
      </c>
      <c r="H2" s="17">
        <v>1</v>
      </c>
      <c r="I2" s="5">
        <v>192</v>
      </c>
      <c r="J2" s="17">
        <v>1</v>
      </c>
      <c r="K2" s="5">
        <v>193</v>
      </c>
      <c r="L2" s="17">
        <v>2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31">
        <v>9</v>
      </c>
      <c r="U2" s="8">
        <v>9</v>
      </c>
      <c r="V2" s="9">
        <v>204.5</v>
      </c>
    </row>
    <row r="4" spans="1:24">
      <c r="Q4" s="27">
        <f>SUM(Q2:Q3)</f>
        <v>4</v>
      </c>
      <c r="R4" s="27">
        <f>SUM(R2:R3)</f>
        <v>782</v>
      </c>
      <c r="S4" s="28">
        <f>SUM(R4/Q4)</f>
        <v>195.5</v>
      </c>
      <c r="T4" s="27">
        <f>SUM(T2:T3)</f>
        <v>9</v>
      </c>
      <c r="U4" s="27">
        <f>SUM(U2:U3)</f>
        <v>9</v>
      </c>
      <c r="V4" s="29">
        <f>SUM(S4+U4)</f>
        <v>204.5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6920010-49DC-4937-88FC-2D5D35498022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DB1BA-D7AC-4D59-BF3E-BDEAF5D4C35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55</v>
      </c>
      <c r="C2" s="3">
        <v>45689</v>
      </c>
      <c r="D2" s="4" t="s">
        <v>25</v>
      </c>
      <c r="E2" s="5">
        <v>194</v>
      </c>
      <c r="F2" s="17"/>
      <c r="G2" s="5">
        <v>189</v>
      </c>
      <c r="H2" s="17">
        <v>2</v>
      </c>
      <c r="I2" s="5">
        <v>181</v>
      </c>
      <c r="J2" s="17">
        <v>1</v>
      </c>
      <c r="K2" s="5">
        <v>187</v>
      </c>
      <c r="L2" s="17">
        <v>2</v>
      </c>
      <c r="M2" s="5"/>
      <c r="N2" s="17"/>
      <c r="O2" s="5"/>
      <c r="P2" s="17"/>
      <c r="Q2" s="6">
        <v>4</v>
      </c>
      <c r="R2" s="6">
        <v>751</v>
      </c>
      <c r="S2" s="7">
        <v>187.75</v>
      </c>
      <c r="T2" s="31">
        <v>5</v>
      </c>
      <c r="U2" s="8">
        <v>5</v>
      </c>
      <c r="V2" s="9">
        <v>192.75</v>
      </c>
    </row>
    <row r="4" spans="1:24">
      <c r="Q4" s="27">
        <f>SUM(Q2:Q3)</f>
        <v>4</v>
      </c>
      <c r="R4" s="27">
        <f>SUM(R2:R3)</f>
        <v>751</v>
      </c>
      <c r="S4" s="28">
        <f>SUM(R4/Q4)</f>
        <v>187.75</v>
      </c>
      <c r="T4" s="27">
        <f>SUM(T2:T3)</f>
        <v>5</v>
      </c>
      <c r="U4" s="27">
        <f>SUM(U2:U3)</f>
        <v>5</v>
      </c>
      <c r="V4" s="29">
        <f>SUM(S4+U4)</f>
        <v>192.75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43E47A4E-EF36-4B7D-912D-C620227BE014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E830-447B-45CA-AB77-90806EA36159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166</v>
      </c>
      <c r="C2" s="3">
        <v>45794</v>
      </c>
      <c r="D2" s="37" t="s">
        <v>160</v>
      </c>
      <c r="E2" s="38">
        <v>188.00200000000001</v>
      </c>
      <c r="F2" s="39">
        <v>0</v>
      </c>
      <c r="G2" s="38">
        <v>191</v>
      </c>
      <c r="H2" s="39">
        <v>3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379.00200000000001</v>
      </c>
      <c r="S2" s="41">
        <v>189.501</v>
      </c>
      <c r="T2" s="18">
        <v>3</v>
      </c>
      <c r="U2" s="42">
        <v>2</v>
      </c>
      <c r="V2" s="43">
        <v>191.5</v>
      </c>
    </row>
    <row r="3" spans="1:24">
      <c r="A3" s="1" t="s">
        <v>12</v>
      </c>
      <c r="B3" s="2" t="s">
        <v>195</v>
      </c>
      <c r="C3" s="3">
        <v>45829</v>
      </c>
      <c r="D3" s="4" t="s">
        <v>133</v>
      </c>
      <c r="E3" s="5">
        <v>198</v>
      </c>
      <c r="F3" s="17">
        <v>1</v>
      </c>
      <c r="G3" s="5">
        <v>197</v>
      </c>
      <c r="H3" s="17">
        <v>3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395</v>
      </c>
      <c r="S3" s="7">
        <v>197.5</v>
      </c>
      <c r="T3" s="31">
        <v>4</v>
      </c>
      <c r="U3" s="8">
        <v>3</v>
      </c>
      <c r="V3" s="9">
        <v>200.5</v>
      </c>
    </row>
    <row r="4" spans="1:24">
      <c r="A4" s="1" t="s">
        <v>12</v>
      </c>
      <c r="B4" s="2" t="s">
        <v>195</v>
      </c>
      <c r="C4" s="3">
        <v>45906</v>
      </c>
      <c r="D4" s="4" t="s">
        <v>246</v>
      </c>
      <c r="E4" s="5">
        <v>200.001</v>
      </c>
      <c r="F4" s="17">
        <v>3</v>
      </c>
      <c r="G4" s="5">
        <v>200</v>
      </c>
      <c r="H4" s="17">
        <v>2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400.00099999999998</v>
      </c>
      <c r="S4" s="7">
        <v>200.00049999999999</v>
      </c>
      <c r="T4" s="31">
        <v>5</v>
      </c>
      <c r="U4" s="8">
        <v>6</v>
      </c>
      <c r="V4" s="9">
        <v>206.00049999999999</v>
      </c>
    </row>
    <row r="6" spans="1:24">
      <c r="Q6" s="27">
        <f>SUM(Q2:Q5)</f>
        <v>6</v>
      </c>
      <c r="R6" s="27">
        <f>SUM(R2:R5)</f>
        <v>1174.0029999999999</v>
      </c>
      <c r="S6" s="28">
        <f>SUM(R6/Q6)</f>
        <v>195.66716666666665</v>
      </c>
      <c r="T6" s="27">
        <f>SUM(T2:T5)</f>
        <v>12</v>
      </c>
      <c r="U6" s="27">
        <f>SUM(U2:U5)</f>
        <v>11</v>
      </c>
      <c r="V6" s="29">
        <f>SUM(S6+U6)</f>
        <v>206.66716666666665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5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</protectedRanges>
  <conditionalFormatting sqref="E4:P4">
    <cfRule type="cellIs" dxfId="1734" priority="1" operator="greaterThanOrEqual">
      <formula>200</formula>
    </cfRule>
  </conditionalFormatting>
  <conditionalFormatting sqref="E4">
    <cfRule type="top10" dxfId="1733" priority="2" rank="1"/>
  </conditionalFormatting>
  <conditionalFormatting sqref="G4">
    <cfRule type="top10" dxfId="1732" priority="3" rank="1"/>
  </conditionalFormatting>
  <conditionalFormatting sqref="I4">
    <cfRule type="top10" dxfId="1731" priority="4" rank="1"/>
  </conditionalFormatting>
  <conditionalFormatting sqref="K4">
    <cfRule type="top10" dxfId="1730" priority="5" rank="1"/>
  </conditionalFormatting>
  <conditionalFormatting sqref="M4">
    <cfRule type="top10" dxfId="1729" priority="6" rank="1"/>
  </conditionalFormatting>
  <conditionalFormatting sqref="O4">
    <cfRule type="top10" dxfId="1728" priority="7" rank="1"/>
  </conditionalFormatting>
  <hyperlinks>
    <hyperlink ref="X1" location="'OLH 2025'!A1" display="Return to Rankings" xr:uid="{99565258-DEED-4ACB-8368-6DC17536C529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2D48A-219C-4766-AACF-0FD3CAECDB46}">
  <dimension ref="A1:X7"/>
  <sheetViews>
    <sheetView workbookViewId="0">
      <selection activeCell="A4" sqref="A4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197</v>
      </c>
      <c r="C2" s="3">
        <v>45829</v>
      </c>
      <c r="D2" s="4" t="s">
        <v>133</v>
      </c>
      <c r="E2" s="46">
        <v>200</v>
      </c>
      <c r="F2" s="17">
        <v>6</v>
      </c>
      <c r="G2" s="5">
        <v>198</v>
      </c>
      <c r="H2" s="17">
        <v>5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398</v>
      </c>
      <c r="S2" s="7">
        <v>199</v>
      </c>
      <c r="T2" s="31">
        <v>11</v>
      </c>
      <c r="U2" s="8">
        <v>6</v>
      </c>
      <c r="V2" s="9">
        <v>205</v>
      </c>
    </row>
    <row r="3" spans="1:24">
      <c r="A3" s="1" t="s">
        <v>12</v>
      </c>
      <c r="B3" s="2" t="s">
        <v>197</v>
      </c>
      <c r="C3" s="3">
        <v>45885</v>
      </c>
      <c r="D3" s="4" t="s">
        <v>187</v>
      </c>
      <c r="E3" s="46">
        <v>200</v>
      </c>
      <c r="F3" s="17">
        <v>3</v>
      </c>
      <c r="G3" s="46">
        <v>200</v>
      </c>
      <c r="H3" s="17">
        <v>5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400</v>
      </c>
      <c r="S3" s="7">
        <v>200</v>
      </c>
      <c r="T3" s="31">
        <v>8</v>
      </c>
      <c r="U3" s="8">
        <v>7</v>
      </c>
      <c r="V3" s="9">
        <v>207</v>
      </c>
    </row>
    <row r="4" spans="1:24">
      <c r="A4" s="1" t="s">
        <v>12</v>
      </c>
      <c r="B4" s="2" t="s">
        <v>197</v>
      </c>
      <c r="C4" s="3">
        <v>45902</v>
      </c>
      <c r="D4" s="4" t="s">
        <v>246</v>
      </c>
      <c r="E4" s="5">
        <v>198</v>
      </c>
      <c r="F4" s="17">
        <v>5</v>
      </c>
      <c r="G4" s="5">
        <v>198</v>
      </c>
      <c r="H4" s="17">
        <v>2</v>
      </c>
      <c r="I4" s="5">
        <v>197</v>
      </c>
      <c r="J4" s="17">
        <v>4</v>
      </c>
      <c r="K4" s="5"/>
      <c r="L4" s="17"/>
      <c r="M4" s="5"/>
      <c r="N4" s="17"/>
      <c r="O4" s="5"/>
      <c r="P4" s="17"/>
      <c r="Q4" s="6">
        <v>3</v>
      </c>
      <c r="R4" s="6">
        <v>593</v>
      </c>
      <c r="S4" s="7">
        <v>197.66666666666666</v>
      </c>
      <c r="T4" s="31">
        <v>11</v>
      </c>
      <c r="U4" s="8">
        <v>3</v>
      </c>
      <c r="V4" s="9">
        <v>200.66666666666666</v>
      </c>
    </row>
    <row r="5" spans="1:24">
      <c r="A5" s="1" t="s">
        <v>12</v>
      </c>
      <c r="B5" s="2" t="s">
        <v>197</v>
      </c>
      <c r="C5" s="3">
        <v>45906</v>
      </c>
      <c r="D5" s="4" t="s">
        <v>246</v>
      </c>
      <c r="E5" s="5">
        <v>200</v>
      </c>
      <c r="F5" s="17">
        <v>3</v>
      </c>
      <c r="G5" s="5">
        <v>200.001</v>
      </c>
      <c r="H5" s="17">
        <v>5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400.00099999999998</v>
      </c>
      <c r="S5" s="7">
        <v>200.00049999999999</v>
      </c>
      <c r="T5" s="31">
        <v>8</v>
      </c>
      <c r="U5" s="8">
        <v>7</v>
      </c>
      <c r="V5" s="9">
        <v>207.00049999999999</v>
      </c>
    </row>
    <row r="7" spans="1:24">
      <c r="Q7" s="27">
        <f>SUM(Q2:Q6)</f>
        <v>9</v>
      </c>
      <c r="R7" s="27">
        <f>SUM(R2:R6)</f>
        <v>1791.001</v>
      </c>
      <c r="S7" s="28">
        <f>SUM(R7/Q7)</f>
        <v>199.0001111111111</v>
      </c>
      <c r="T7" s="27">
        <f>SUM(T2:T6)</f>
        <v>38</v>
      </c>
      <c r="U7" s="27">
        <f>SUM(U2:U6)</f>
        <v>23</v>
      </c>
      <c r="V7" s="29">
        <f>SUM(S7+U7)</f>
        <v>222.0001111111111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10"/>
    <protectedRange algorithmName="SHA-512" hashValue="ON39YdpmFHfN9f47KpiRvqrKx0V9+erV1CNkpWzYhW/Qyc6aT8rEyCrvauWSYGZK2ia3o7vd3akF07acHAFpOA==" saltValue="yVW9XmDwTqEnmpSGai0KYg==" spinCount="100000" sqref="E2:P2 T2" name="Range1_3_5_12"/>
    <protectedRange algorithmName="SHA-512" hashValue="ON39YdpmFHfN9f47KpiRvqrKx0V9+erV1CNkpWzYhW/Qyc6aT8rEyCrvauWSYGZK2ia3o7vd3akF07acHAFpOA==" saltValue="yVW9XmDwTqEnmpSGai0KYg==" spinCount="100000" sqref="B4:C5" name="Range1_5"/>
    <protectedRange algorithmName="SHA-512" hashValue="ON39YdpmFHfN9f47KpiRvqrKx0V9+erV1CNkpWzYhW/Qyc6aT8rEyCrvauWSYGZK2ia3o7vd3akF07acHAFpOA==" saltValue="yVW9XmDwTqEnmpSGai0KYg==" spinCount="100000" sqref="D4:D5" name="Range1_1_3"/>
    <protectedRange algorithmName="SHA-512" hashValue="ON39YdpmFHfN9f47KpiRvqrKx0V9+erV1CNkpWzYhW/Qyc6aT8rEyCrvauWSYGZK2ia3o7vd3akF07acHAFpOA==" saltValue="yVW9XmDwTqEnmpSGai0KYg==" spinCount="100000" sqref="T4:T5" name="Range1_3_5_3"/>
  </protectedRanges>
  <conditionalFormatting sqref="E4:P5">
    <cfRule type="cellIs" dxfId="1727" priority="1" operator="greaterThanOrEqual">
      <formula>200</formula>
    </cfRule>
  </conditionalFormatting>
  <conditionalFormatting sqref="E4:E5">
    <cfRule type="top10" dxfId="1726" priority="2" rank="1"/>
  </conditionalFormatting>
  <conditionalFormatting sqref="G4:G5">
    <cfRule type="top10" dxfId="1725" priority="3" rank="1"/>
  </conditionalFormatting>
  <conditionalFormatting sqref="I4:I5">
    <cfRule type="top10" dxfId="1724" priority="4" rank="1"/>
  </conditionalFormatting>
  <conditionalFormatting sqref="K4:K5">
    <cfRule type="top10" dxfId="1723" priority="5" rank="1"/>
  </conditionalFormatting>
  <conditionalFormatting sqref="M4:M5">
    <cfRule type="top10" dxfId="1722" priority="6" rank="1"/>
  </conditionalFormatting>
  <conditionalFormatting sqref="O4:O5">
    <cfRule type="top10" dxfId="1721" priority="7" rank="1"/>
  </conditionalFormatting>
  <hyperlinks>
    <hyperlink ref="X1" location="'OLH 2025'!A1" display="Return to Rankings" xr:uid="{A4CC9F8E-CD34-4913-80F3-29DE7C8E8277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F6F36-42D6-4122-87BD-97711E0C3969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9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224</v>
      </c>
      <c r="C2" s="3">
        <v>45864</v>
      </c>
      <c r="D2" s="4" t="s">
        <v>75</v>
      </c>
      <c r="E2" s="5">
        <v>193</v>
      </c>
      <c r="F2" s="17">
        <v>1</v>
      </c>
      <c r="G2" s="5">
        <v>198</v>
      </c>
      <c r="H2" s="17">
        <v>3</v>
      </c>
      <c r="I2" s="5">
        <v>196</v>
      </c>
      <c r="J2" s="17">
        <v>3</v>
      </c>
      <c r="K2" s="5">
        <v>199</v>
      </c>
      <c r="L2" s="17">
        <v>3</v>
      </c>
      <c r="M2" s="5">
        <v>198</v>
      </c>
      <c r="N2" s="17">
        <v>3</v>
      </c>
      <c r="O2" s="5">
        <v>193</v>
      </c>
      <c r="P2" s="17">
        <v>7</v>
      </c>
      <c r="Q2" s="6">
        <v>6</v>
      </c>
      <c r="R2" s="6">
        <v>1177</v>
      </c>
      <c r="S2" s="7">
        <v>196.16666666666666</v>
      </c>
      <c r="T2" s="31">
        <v>20</v>
      </c>
      <c r="U2" s="8">
        <v>10</v>
      </c>
      <c r="V2" s="9">
        <v>206.16666666666666</v>
      </c>
    </row>
    <row r="4" spans="1:24">
      <c r="Q4" s="27">
        <f>SUM(Q2:Q3)</f>
        <v>6</v>
      </c>
      <c r="R4" s="27">
        <f>SUM(R2:R3)</f>
        <v>1177</v>
      </c>
      <c r="S4" s="28">
        <f>SUM(R4/Q4)</f>
        <v>196.16666666666666</v>
      </c>
      <c r="T4" s="27">
        <f>SUM(T2:T3)</f>
        <v>20</v>
      </c>
      <c r="U4" s="27">
        <f>SUM(U2:U3)</f>
        <v>10</v>
      </c>
      <c r="V4" s="29">
        <f>SUM(S4+U4)</f>
        <v>206.16666666666666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A83B047-F5DB-492B-86DE-6272A8EA7833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F6C23-64CB-43C4-B396-1CB03D7FC5C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6.109375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261</v>
      </c>
      <c r="C2" s="3">
        <v>45920</v>
      </c>
      <c r="D2" s="55" t="s">
        <v>75</v>
      </c>
      <c r="E2" s="5">
        <v>195</v>
      </c>
      <c r="F2" s="17">
        <v>4</v>
      </c>
      <c r="G2" s="5">
        <v>199</v>
      </c>
      <c r="H2" s="17">
        <v>3</v>
      </c>
      <c r="I2" s="5">
        <v>197</v>
      </c>
      <c r="J2" s="17">
        <v>5</v>
      </c>
      <c r="K2" s="5">
        <v>197</v>
      </c>
      <c r="L2" s="17">
        <v>2</v>
      </c>
      <c r="M2" s="5"/>
      <c r="N2" s="17"/>
      <c r="O2" s="5"/>
      <c r="P2" s="17"/>
      <c r="Q2" s="8">
        <v>4</v>
      </c>
      <c r="R2" s="8">
        <v>788</v>
      </c>
      <c r="S2" s="7">
        <v>197</v>
      </c>
      <c r="T2" s="31">
        <v>14</v>
      </c>
      <c r="U2" s="8">
        <v>6</v>
      </c>
      <c r="V2" s="7">
        <v>203</v>
      </c>
    </row>
    <row r="4" spans="1:24">
      <c r="Q4" s="27">
        <f>SUM(Q2:Q3)</f>
        <v>4</v>
      </c>
      <c r="R4" s="27">
        <f>SUM(R2:R3)</f>
        <v>788</v>
      </c>
      <c r="S4" s="28">
        <f>SUM(R4/Q4)</f>
        <v>197</v>
      </c>
      <c r="T4" s="27">
        <f>SUM(T2:T3)</f>
        <v>14</v>
      </c>
      <c r="U4" s="27">
        <f>SUM(U2:U3)</f>
        <v>6</v>
      </c>
      <c r="V4" s="29">
        <f>SUM(S4+U4)</f>
        <v>203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T2 E2:P2" name="Range1_3_5_3_3"/>
  </protectedRanges>
  <conditionalFormatting sqref="E2">
    <cfRule type="top10" dxfId="1720" priority="7" rank="1"/>
  </conditionalFormatting>
  <conditionalFormatting sqref="G2">
    <cfRule type="top10" dxfId="1719" priority="6" rank="1"/>
  </conditionalFormatting>
  <conditionalFormatting sqref="E2:P2">
    <cfRule type="cellIs" dxfId="1718" priority="5" operator="greaterThanOrEqual">
      <formula>200</formula>
    </cfRule>
  </conditionalFormatting>
  <conditionalFormatting sqref="I2">
    <cfRule type="top10" dxfId="1717" priority="4" rank="1"/>
  </conditionalFormatting>
  <conditionalFormatting sqref="K2">
    <cfRule type="top10" dxfId="1716" priority="3" rank="1"/>
  </conditionalFormatting>
  <conditionalFormatting sqref="M2">
    <cfRule type="top10" dxfId="1715" priority="2" rank="1"/>
  </conditionalFormatting>
  <conditionalFormatting sqref="O2">
    <cfRule type="top10" dxfId="1714" priority="1" rank="1"/>
  </conditionalFormatting>
  <hyperlinks>
    <hyperlink ref="X1" location="'OLH 2025'!A1" display="Return to Rankings" xr:uid="{5D279FE5-5C60-4C00-AF60-24AFECA2B4BB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DABFD-F31B-4EC0-B4EF-160D15BA8CB7}">
  <dimension ref="A1:X14"/>
  <sheetViews>
    <sheetView workbookViewId="0">
      <selection activeCell="A12" sqref="A12:V1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95</v>
      </c>
      <c r="C2" s="3">
        <v>45752</v>
      </c>
      <c r="D2" s="4" t="s">
        <v>61</v>
      </c>
      <c r="E2" s="5">
        <v>195</v>
      </c>
      <c r="F2" s="17">
        <v>5</v>
      </c>
      <c r="G2" s="5">
        <v>195</v>
      </c>
      <c r="H2" s="17">
        <v>1</v>
      </c>
      <c r="I2" s="5">
        <v>194</v>
      </c>
      <c r="J2" s="17">
        <v>3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771</v>
      </c>
      <c r="S2" s="7">
        <v>192.75</v>
      </c>
      <c r="T2" s="31">
        <v>10</v>
      </c>
      <c r="U2" s="8">
        <v>2</v>
      </c>
      <c r="V2" s="9">
        <v>194.75</v>
      </c>
    </row>
    <row r="3" spans="1:24">
      <c r="A3" s="1" t="s">
        <v>12</v>
      </c>
      <c r="B3" s="2" t="s">
        <v>95</v>
      </c>
      <c r="C3" s="3">
        <v>45765</v>
      </c>
      <c r="D3" s="4" t="s">
        <v>61</v>
      </c>
      <c r="E3" s="5">
        <v>190</v>
      </c>
      <c r="F3" s="17">
        <v>1</v>
      </c>
      <c r="G3" s="5">
        <v>190</v>
      </c>
      <c r="H3" s="17">
        <v>2</v>
      </c>
      <c r="I3" s="5">
        <v>185</v>
      </c>
      <c r="J3" s="17">
        <v>2</v>
      </c>
      <c r="K3" s="5">
        <v>185</v>
      </c>
      <c r="L3" s="17">
        <v>2</v>
      </c>
      <c r="M3" s="5"/>
      <c r="N3" s="17"/>
      <c r="O3" s="5"/>
      <c r="P3" s="17"/>
      <c r="Q3" s="6">
        <v>4</v>
      </c>
      <c r="R3" s="6">
        <v>750</v>
      </c>
      <c r="S3" s="7">
        <v>187.5</v>
      </c>
      <c r="T3" s="31">
        <v>7</v>
      </c>
      <c r="U3" s="8">
        <v>11</v>
      </c>
      <c r="V3" s="9">
        <v>198.5</v>
      </c>
    </row>
    <row r="4" spans="1:24">
      <c r="A4" s="1" t="s">
        <v>12</v>
      </c>
      <c r="B4" s="2" t="s">
        <v>95</v>
      </c>
      <c r="C4" s="3">
        <v>45780</v>
      </c>
      <c r="D4" s="4" t="s">
        <v>61</v>
      </c>
      <c r="E4" s="5">
        <v>195</v>
      </c>
      <c r="F4" s="17">
        <v>2</v>
      </c>
      <c r="G4" s="5">
        <v>195</v>
      </c>
      <c r="H4" s="17">
        <v>6</v>
      </c>
      <c r="I4" s="5">
        <v>191</v>
      </c>
      <c r="J4" s="17">
        <v>1</v>
      </c>
      <c r="K4" s="5">
        <v>190</v>
      </c>
      <c r="L4" s="17">
        <v>1</v>
      </c>
      <c r="M4" s="5"/>
      <c r="N4" s="17"/>
      <c r="O4" s="5"/>
      <c r="P4" s="17"/>
      <c r="Q4" s="6">
        <v>4</v>
      </c>
      <c r="R4" s="6">
        <v>771</v>
      </c>
      <c r="S4" s="7">
        <v>192.75</v>
      </c>
      <c r="T4" s="31">
        <v>10</v>
      </c>
      <c r="U4" s="8">
        <v>4</v>
      </c>
      <c r="V4" s="9">
        <v>196.75</v>
      </c>
    </row>
    <row r="5" spans="1:24">
      <c r="A5" s="1" t="s">
        <v>12</v>
      </c>
      <c r="B5" s="2" t="s">
        <v>95</v>
      </c>
      <c r="C5" s="3">
        <v>45793</v>
      </c>
      <c r="D5" s="4" t="s">
        <v>61</v>
      </c>
      <c r="E5" s="5">
        <v>193</v>
      </c>
      <c r="F5" s="17">
        <v>2</v>
      </c>
      <c r="G5" s="5">
        <v>196</v>
      </c>
      <c r="H5" s="17">
        <v>5</v>
      </c>
      <c r="I5" s="5">
        <v>195</v>
      </c>
      <c r="J5" s="17">
        <v>2</v>
      </c>
      <c r="K5" s="5">
        <v>194</v>
      </c>
      <c r="L5" s="17">
        <v>2</v>
      </c>
      <c r="M5" s="5"/>
      <c r="N5" s="17"/>
      <c r="O5" s="5"/>
      <c r="P5" s="17"/>
      <c r="Q5" s="6">
        <v>4</v>
      </c>
      <c r="R5" s="6">
        <v>778</v>
      </c>
      <c r="S5" s="7">
        <v>194.5</v>
      </c>
      <c r="T5" s="31">
        <v>11</v>
      </c>
      <c r="U5" s="8">
        <v>6</v>
      </c>
      <c r="V5" s="9">
        <v>200.5</v>
      </c>
    </row>
    <row r="6" spans="1:24">
      <c r="A6" s="1" t="s">
        <v>12</v>
      </c>
      <c r="B6" s="2" t="s">
        <v>95</v>
      </c>
      <c r="C6" s="3">
        <v>45828</v>
      </c>
      <c r="D6" s="4" t="s">
        <v>61</v>
      </c>
      <c r="E6" s="5">
        <v>196</v>
      </c>
      <c r="F6" s="17">
        <v>2</v>
      </c>
      <c r="G6" s="5">
        <v>197.02500000000001</v>
      </c>
      <c r="H6" s="17">
        <v>5</v>
      </c>
      <c r="I6" s="5">
        <v>197</v>
      </c>
      <c r="J6" s="17">
        <v>2</v>
      </c>
      <c r="K6" s="5">
        <v>195.02500000000001</v>
      </c>
      <c r="L6" s="17">
        <v>1</v>
      </c>
      <c r="M6" s="5"/>
      <c r="N6" s="17"/>
      <c r="O6" s="5"/>
      <c r="P6" s="17"/>
      <c r="Q6" s="6">
        <v>4</v>
      </c>
      <c r="R6" s="6">
        <v>785.05</v>
      </c>
      <c r="S6" s="7">
        <v>196.26249999999999</v>
      </c>
      <c r="T6" s="31">
        <v>10</v>
      </c>
      <c r="U6" s="8">
        <v>11</v>
      </c>
      <c r="V6" s="9">
        <v>207.26249999999999</v>
      </c>
    </row>
    <row r="7" spans="1:24">
      <c r="A7" s="1" t="s">
        <v>12</v>
      </c>
      <c r="B7" s="2" t="s">
        <v>95</v>
      </c>
      <c r="C7" s="3">
        <v>45856</v>
      </c>
      <c r="D7" s="4" t="s">
        <v>61</v>
      </c>
      <c r="E7" s="5">
        <v>197.001</v>
      </c>
      <c r="F7" s="17">
        <v>2</v>
      </c>
      <c r="G7" s="5">
        <v>198</v>
      </c>
      <c r="H7" s="17">
        <v>2</v>
      </c>
      <c r="I7" s="5">
        <v>198</v>
      </c>
      <c r="J7" s="17">
        <v>2</v>
      </c>
      <c r="K7" s="5">
        <v>193</v>
      </c>
      <c r="L7" s="17">
        <v>4</v>
      </c>
      <c r="M7" s="5"/>
      <c r="N7" s="17"/>
      <c r="O7" s="5"/>
      <c r="P7" s="17"/>
      <c r="Q7" s="6">
        <v>4</v>
      </c>
      <c r="R7" s="6">
        <v>786.00099999999998</v>
      </c>
      <c r="S7" s="7">
        <v>196.50024999999999</v>
      </c>
      <c r="T7" s="31">
        <v>10</v>
      </c>
      <c r="U7" s="8">
        <v>11</v>
      </c>
      <c r="V7" s="9">
        <v>207.50024999999999</v>
      </c>
    </row>
    <row r="8" spans="1:24">
      <c r="A8" s="1" t="s">
        <v>12</v>
      </c>
      <c r="B8" s="2" t="s">
        <v>95</v>
      </c>
      <c r="C8" s="3">
        <v>45871</v>
      </c>
      <c r="D8" s="4" t="s">
        <v>61</v>
      </c>
      <c r="E8" s="5">
        <v>198</v>
      </c>
      <c r="F8" s="17">
        <v>3</v>
      </c>
      <c r="G8" s="5">
        <v>196</v>
      </c>
      <c r="H8" s="17">
        <v>2</v>
      </c>
      <c r="I8" s="5">
        <v>197.005</v>
      </c>
      <c r="J8" s="17">
        <v>1</v>
      </c>
      <c r="K8" s="5">
        <v>194</v>
      </c>
      <c r="L8" s="17">
        <v>4</v>
      </c>
      <c r="M8" s="5"/>
      <c r="N8" s="17"/>
      <c r="O8" s="5"/>
      <c r="P8" s="17"/>
      <c r="Q8" s="6">
        <v>4</v>
      </c>
      <c r="R8" s="6">
        <v>785.005</v>
      </c>
      <c r="S8" s="7">
        <v>196.25125</v>
      </c>
      <c r="T8" s="31">
        <v>10</v>
      </c>
      <c r="U8" s="8">
        <v>6</v>
      </c>
      <c r="V8" s="9">
        <v>202.25125</v>
      </c>
    </row>
    <row r="9" spans="1:24">
      <c r="A9" s="1" t="s">
        <v>12</v>
      </c>
      <c r="B9" s="2" t="s">
        <v>95</v>
      </c>
      <c r="C9" s="3">
        <v>45892</v>
      </c>
      <c r="D9" s="4" t="s">
        <v>61</v>
      </c>
      <c r="E9" s="5">
        <v>198</v>
      </c>
      <c r="F9" s="17">
        <v>3</v>
      </c>
      <c r="G9" s="5">
        <v>198</v>
      </c>
      <c r="H9" s="17">
        <v>2</v>
      </c>
      <c r="I9" s="5"/>
      <c r="J9" s="17"/>
      <c r="K9" s="5"/>
      <c r="L9" s="17"/>
      <c r="M9" s="5"/>
      <c r="N9" s="17"/>
      <c r="O9" s="5"/>
      <c r="P9" s="17"/>
      <c r="Q9" s="6">
        <v>2</v>
      </c>
      <c r="R9" s="6">
        <v>396</v>
      </c>
      <c r="S9" s="7">
        <v>198</v>
      </c>
      <c r="T9" s="31">
        <v>5</v>
      </c>
      <c r="U9" s="8">
        <v>7</v>
      </c>
      <c r="V9" s="9">
        <v>205</v>
      </c>
    </row>
    <row r="10" spans="1:24">
      <c r="A10" s="1" t="s">
        <v>12</v>
      </c>
      <c r="B10" s="2" t="s">
        <v>95</v>
      </c>
      <c r="C10" s="3">
        <v>45899</v>
      </c>
      <c r="D10" s="4" t="s">
        <v>246</v>
      </c>
      <c r="E10" s="5">
        <v>198</v>
      </c>
      <c r="F10" s="17">
        <v>2</v>
      </c>
      <c r="G10" s="5">
        <v>197</v>
      </c>
      <c r="H10" s="17">
        <v>2</v>
      </c>
      <c r="I10" s="5">
        <v>195</v>
      </c>
      <c r="J10" s="17">
        <v>1</v>
      </c>
      <c r="K10" s="5">
        <v>199</v>
      </c>
      <c r="L10" s="17">
        <v>6</v>
      </c>
      <c r="M10" s="5">
        <v>193</v>
      </c>
      <c r="N10" s="17">
        <v>4</v>
      </c>
      <c r="O10" s="5">
        <v>196</v>
      </c>
      <c r="P10" s="17">
        <v>1</v>
      </c>
      <c r="Q10" s="6">
        <v>6</v>
      </c>
      <c r="R10" s="6">
        <v>1178</v>
      </c>
      <c r="S10" s="7">
        <v>196.33333333333334</v>
      </c>
      <c r="T10" s="31">
        <v>16</v>
      </c>
      <c r="U10" s="8">
        <v>4</v>
      </c>
      <c r="V10" s="9">
        <v>200.33333333333334</v>
      </c>
    </row>
    <row r="11" spans="1:24">
      <c r="A11" s="1" t="s">
        <v>12</v>
      </c>
      <c r="B11" s="2" t="s">
        <v>95</v>
      </c>
      <c r="C11" s="3">
        <v>45906</v>
      </c>
      <c r="D11" s="4" t="s">
        <v>246</v>
      </c>
      <c r="E11" s="5">
        <v>199</v>
      </c>
      <c r="F11" s="17">
        <v>2</v>
      </c>
      <c r="G11" s="5">
        <v>198</v>
      </c>
      <c r="H11" s="17">
        <v>0</v>
      </c>
      <c r="I11" s="5"/>
      <c r="J11" s="17"/>
      <c r="K11" s="5"/>
      <c r="L11" s="17"/>
      <c r="M11" s="5"/>
      <c r="N11" s="17"/>
      <c r="O11" s="5"/>
      <c r="P11" s="17"/>
      <c r="Q11" s="6">
        <v>2</v>
      </c>
      <c r="R11" s="6">
        <v>397</v>
      </c>
      <c r="S11" s="7">
        <v>198.5</v>
      </c>
      <c r="T11" s="31">
        <v>2</v>
      </c>
      <c r="U11" s="8">
        <v>2</v>
      </c>
      <c r="V11" s="9">
        <v>200.5</v>
      </c>
    </row>
    <row r="12" spans="1:24">
      <c r="A12" s="57" t="s">
        <v>12</v>
      </c>
      <c r="B12" s="2" t="s">
        <v>95</v>
      </c>
      <c r="C12" s="3">
        <v>45919</v>
      </c>
      <c r="D12" s="55" t="s">
        <v>61</v>
      </c>
      <c r="E12" s="5">
        <v>196</v>
      </c>
      <c r="F12" s="17">
        <v>0</v>
      </c>
      <c r="G12" s="5">
        <v>200</v>
      </c>
      <c r="H12" s="17">
        <v>0</v>
      </c>
      <c r="I12" s="5">
        <v>197</v>
      </c>
      <c r="J12" s="17">
        <v>0</v>
      </c>
      <c r="K12" s="5">
        <v>197</v>
      </c>
      <c r="L12" s="17">
        <v>2</v>
      </c>
      <c r="M12" s="5"/>
      <c r="N12" s="17"/>
      <c r="O12" s="5"/>
      <c r="P12" s="17"/>
      <c r="Q12" s="8">
        <v>4</v>
      </c>
      <c r="R12" s="8">
        <v>790</v>
      </c>
      <c r="S12" s="7">
        <v>197.5</v>
      </c>
      <c r="T12" s="31">
        <v>2</v>
      </c>
      <c r="U12" s="8">
        <v>9</v>
      </c>
      <c r="V12" s="7">
        <v>206.5</v>
      </c>
    </row>
    <row r="14" spans="1:24">
      <c r="Q14" s="27">
        <f>SUM(Q2:Q13)</f>
        <v>42</v>
      </c>
      <c r="R14" s="27">
        <f>SUM(R2:R13)</f>
        <v>8187.0560000000005</v>
      </c>
      <c r="S14" s="28">
        <f>SUM(R14/Q14)</f>
        <v>194.92990476190477</v>
      </c>
      <c r="T14" s="27">
        <f>SUM(T2:T13)</f>
        <v>93</v>
      </c>
      <c r="U14" s="27">
        <f>SUM(U2:U13)</f>
        <v>73</v>
      </c>
      <c r="V14" s="29">
        <f>SUM(S14+U14)</f>
        <v>267.92990476190477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2"/>
    <protectedRange algorithmName="SHA-512" hashValue="ON39YdpmFHfN9f47KpiRvqrKx0V9+erV1CNkpWzYhW/Qyc6aT8rEyCrvauWSYGZK2ia3o7vd3akF07acHAFpOA==" saltValue="yVW9XmDwTqEnmpSGai0KYg==" spinCount="100000" sqref="D6" name="Range1_1_10"/>
    <protectedRange algorithmName="SHA-512" hashValue="ON39YdpmFHfN9f47KpiRvqrKx0V9+erV1CNkpWzYhW/Qyc6aT8rEyCrvauWSYGZK2ia3o7vd3akF07acHAFpOA==" saltValue="yVW9XmDwTqEnmpSGai0KYg==" spinCount="100000" sqref="E6:P6 T6" name="Range1_3_5_12"/>
    <protectedRange algorithmName="SHA-512" hashValue="ON39YdpmFHfN9f47KpiRvqrKx0V9+erV1CNkpWzYhW/Qyc6aT8rEyCrvauWSYGZK2ia3o7vd3akF07acHAFpOA==" saltValue="yVW9XmDwTqEnmpSGai0KYg==" spinCount="100000" sqref="B10:C11" name="Range1_5"/>
    <protectedRange algorithmName="SHA-512" hashValue="ON39YdpmFHfN9f47KpiRvqrKx0V9+erV1CNkpWzYhW/Qyc6aT8rEyCrvauWSYGZK2ia3o7vd3akF07acHAFpOA==" saltValue="yVW9XmDwTqEnmpSGai0KYg==" spinCount="100000" sqref="D10:D11" name="Range1_1_3"/>
    <protectedRange algorithmName="SHA-512" hashValue="ON39YdpmFHfN9f47KpiRvqrKx0V9+erV1CNkpWzYhW/Qyc6aT8rEyCrvauWSYGZK2ia3o7vd3akF07acHAFpOA==" saltValue="yVW9XmDwTqEnmpSGai0KYg==" spinCount="100000" sqref="T10:T11" name="Range1_3_5_3"/>
    <protectedRange algorithmName="SHA-512" hashValue="ON39YdpmFHfN9f47KpiRvqrKx0V9+erV1CNkpWzYhW/Qyc6aT8rEyCrvauWSYGZK2ia3o7vd3akF07acHAFpOA==" saltValue="yVW9XmDwTqEnmpSGai0KYg==" spinCount="100000" sqref="B12:C12" name="Range1_13_3"/>
    <protectedRange algorithmName="SHA-512" hashValue="ON39YdpmFHfN9f47KpiRvqrKx0V9+erV1CNkpWzYhW/Qyc6aT8rEyCrvauWSYGZK2ia3o7vd3akF07acHAFpOA==" saltValue="yVW9XmDwTqEnmpSGai0KYg==" spinCount="100000" sqref="D12" name="Range1_1_4_3"/>
    <protectedRange algorithmName="SHA-512" hashValue="ON39YdpmFHfN9f47KpiRvqrKx0V9+erV1CNkpWzYhW/Qyc6aT8rEyCrvauWSYGZK2ia3o7vd3akF07acHAFpOA==" saltValue="yVW9XmDwTqEnmpSGai0KYg==" spinCount="100000" sqref="T12" name="Range1_3_5_4_3"/>
  </protectedRanges>
  <conditionalFormatting sqref="E10:P11">
    <cfRule type="cellIs" dxfId="1713" priority="8" operator="greaterThanOrEqual">
      <formula>200</formula>
    </cfRule>
  </conditionalFormatting>
  <conditionalFormatting sqref="E10:E11">
    <cfRule type="top10" dxfId="1712" priority="9" rank="1"/>
  </conditionalFormatting>
  <conditionalFormatting sqref="G10:G11">
    <cfRule type="top10" dxfId="1711" priority="10" rank="1"/>
  </conditionalFormatting>
  <conditionalFormatting sqref="I10:I11">
    <cfRule type="top10" dxfId="1710" priority="11" rank="1"/>
  </conditionalFormatting>
  <conditionalFormatting sqref="K10:K11">
    <cfRule type="top10" dxfId="1709" priority="12" rank="1"/>
  </conditionalFormatting>
  <conditionalFormatting sqref="M10:M11">
    <cfRule type="top10" dxfId="1708" priority="13" rank="1"/>
  </conditionalFormatting>
  <conditionalFormatting sqref="O10:O11">
    <cfRule type="top10" dxfId="1707" priority="14" rank="1"/>
  </conditionalFormatting>
  <conditionalFormatting sqref="E12">
    <cfRule type="top10" dxfId="1706" priority="7" rank="1"/>
  </conditionalFormatting>
  <conditionalFormatting sqref="G12">
    <cfRule type="top10" dxfId="1705" priority="6" rank="1"/>
  </conditionalFormatting>
  <conditionalFormatting sqref="I12">
    <cfRule type="top10" dxfId="1704" priority="5" rank="1"/>
  </conditionalFormatting>
  <conditionalFormatting sqref="K12">
    <cfRule type="top10" dxfId="1703" priority="4" rank="1"/>
  </conditionalFormatting>
  <conditionalFormatting sqref="M12">
    <cfRule type="top10" dxfId="1702" priority="3" rank="1"/>
  </conditionalFormatting>
  <conditionalFormatting sqref="O12">
    <cfRule type="top10" dxfId="1701" priority="2" rank="1"/>
  </conditionalFormatting>
  <conditionalFormatting sqref="E12:P12">
    <cfRule type="cellIs" dxfId="1700" priority="1" operator="greaterThanOrEqual">
      <formula>200</formula>
    </cfRule>
  </conditionalFormatting>
  <hyperlinks>
    <hyperlink ref="X1" location="'OLH 2025'!A1" display="Return to Rankings" xr:uid="{7895F7AB-C2B7-4A6B-A5EF-220E1FD0E42A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F1F37-E6F3-4F6B-829C-18D80B3D9D2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167</v>
      </c>
      <c r="C2" s="3">
        <v>45794</v>
      </c>
      <c r="D2" s="37" t="s">
        <v>160</v>
      </c>
      <c r="E2" s="38">
        <v>189</v>
      </c>
      <c r="F2" s="39">
        <v>2</v>
      </c>
      <c r="G2" s="38">
        <v>184</v>
      </c>
      <c r="H2" s="39">
        <v>0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373</v>
      </c>
      <c r="S2" s="41">
        <v>186.5</v>
      </c>
      <c r="T2" s="18">
        <v>2</v>
      </c>
      <c r="U2" s="42">
        <v>2</v>
      </c>
      <c r="V2" s="43">
        <v>188.5</v>
      </c>
    </row>
    <row r="4" spans="1:24">
      <c r="Q4" s="27">
        <f>SUM(Q2:Q3)</f>
        <v>2</v>
      </c>
      <c r="R4" s="27">
        <f>SUM(R2:R3)</f>
        <v>373</v>
      </c>
      <c r="S4" s="28">
        <f>SUM(R4/Q4)</f>
        <v>186.5</v>
      </c>
      <c r="T4" s="27">
        <f>SUM(T2:T3)</f>
        <v>2</v>
      </c>
      <c r="U4" s="27">
        <f>SUM(U2:U3)</f>
        <v>2</v>
      </c>
      <c r="V4" s="29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43B762D-55F3-480C-B86E-C81919BCCADA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062A7-D992-49AE-8EE2-BE35A062449D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104</v>
      </c>
      <c r="C2" s="3">
        <v>45759</v>
      </c>
      <c r="D2" s="4" t="s">
        <v>30</v>
      </c>
      <c r="E2" s="5">
        <v>194</v>
      </c>
      <c r="F2" s="17">
        <v>0</v>
      </c>
      <c r="G2" s="5">
        <v>194</v>
      </c>
      <c r="H2" s="17">
        <v>0</v>
      </c>
      <c r="I2" s="5">
        <v>195</v>
      </c>
      <c r="J2" s="17">
        <v>2</v>
      </c>
      <c r="K2" s="5">
        <v>196</v>
      </c>
      <c r="L2" s="17">
        <v>0</v>
      </c>
      <c r="M2" s="5"/>
      <c r="N2" s="17"/>
      <c r="O2" s="5"/>
      <c r="P2" s="17"/>
      <c r="Q2" s="6">
        <v>4</v>
      </c>
      <c r="R2" s="6">
        <v>779</v>
      </c>
      <c r="S2" s="7">
        <v>194.75</v>
      </c>
      <c r="T2" s="18">
        <v>2</v>
      </c>
      <c r="U2" s="8">
        <v>2</v>
      </c>
      <c r="V2" s="9">
        <v>196.75</v>
      </c>
    </row>
    <row r="3" spans="1:24">
      <c r="A3" s="1" t="s">
        <v>12</v>
      </c>
      <c r="B3" s="2" t="s">
        <v>104</v>
      </c>
      <c r="C3" s="3">
        <v>45850</v>
      </c>
      <c r="D3" s="4" t="s">
        <v>30</v>
      </c>
      <c r="E3" s="5">
        <v>198</v>
      </c>
      <c r="F3" s="17">
        <v>0</v>
      </c>
      <c r="G3" s="5">
        <v>197.01</v>
      </c>
      <c r="H3" s="17">
        <v>2</v>
      </c>
      <c r="I3" s="5">
        <v>194</v>
      </c>
      <c r="J3" s="17">
        <v>1</v>
      </c>
      <c r="K3" s="5">
        <v>196</v>
      </c>
      <c r="L3" s="17">
        <v>1</v>
      </c>
      <c r="M3" s="5"/>
      <c r="N3" s="17"/>
      <c r="O3" s="5"/>
      <c r="P3" s="17"/>
      <c r="Q3" s="6">
        <v>4</v>
      </c>
      <c r="R3" s="6">
        <v>785.01</v>
      </c>
      <c r="S3" s="7">
        <v>196.2525</v>
      </c>
      <c r="T3" s="18">
        <v>4</v>
      </c>
      <c r="U3" s="8">
        <v>3</v>
      </c>
      <c r="V3" s="9">
        <v>199.25</v>
      </c>
    </row>
    <row r="4" spans="1:24">
      <c r="A4" s="1" t="s">
        <v>12</v>
      </c>
      <c r="B4" s="2" t="s">
        <v>104</v>
      </c>
      <c r="C4" s="3">
        <v>45878</v>
      </c>
      <c r="D4" s="4" t="s">
        <v>30</v>
      </c>
      <c r="E4" s="5">
        <v>195</v>
      </c>
      <c r="F4" s="17">
        <v>1</v>
      </c>
      <c r="G4" s="5">
        <v>198</v>
      </c>
      <c r="H4" s="17">
        <v>1</v>
      </c>
      <c r="I4" s="5">
        <v>199</v>
      </c>
      <c r="J4" s="17">
        <v>3</v>
      </c>
      <c r="K4" s="5">
        <v>195</v>
      </c>
      <c r="L4" s="17">
        <v>3</v>
      </c>
      <c r="M4" s="5"/>
      <c r="N4" s="17"/>
      <c r="O4" s="5"/>
      <c r="P4" s="17"/>
      <c r="Q4" s="6">
        <v>4</v>
      </c>
      <c r="R4" s="6">
        <v>787</v>
      </c>
      <c r="S4" s="7">
        <v>196.75</v>
      </c>
      <c r="T4" s="31">
        <v>8</v>
      </c>
      <c r="U4" s="8">
        <v>3</v>
      </c>
      <c r="V4" s="9">
        <v>199.75</v>
      </c>
    </row>
    <row r="6" spans="1:24">
      <c r="Q6" s="27">
        <f>SUM(Q2:Q5)</f>
        <v>12</v>
      </c>
      <c r="R6" s="27">
        <f>SUM(R2:R5)</f>
        <v>2351.0100000000002</v>
      </c>
      <c r="S6" s="28">
        <f>SUM(R6/Q6)</f>
        <v>195.91750000000002</v>
      </c>
      <c r="T6" s="27">
        <f>SUM(T2:T5)</f>
        <v>14</v>
      </c>
      <c r="U6" s="27">
        <f>SUM(U2:U5)</f>
        <v>8</v>
      </c>
      <c r="V6" s="29">
        <f>SUM(S6+U6)</f>
        <v>203.91750000000002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8E5DA85-34A8-4201-90DB-1DF4A8B75BCB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C5613-DC39-4C1D-986F-9977EED14A9D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255</v>
      </c>
      <c r="C2" s="3">
        <v>45899</v>
      </c>
      <c r="D2" s="4" t="s">
        <v>246</v>
      </c>
      <c r="E2" s="5">
        <v>196</v>
      </c>
      <c r="F2" s="17">
        <v>3</v>
      </c>
      <c r="G2" s="5">
        <v>194</v>
      </c>
      <c r="H2" s="17">
        <v>2</v>
      </c>
      <c r="I2" s="5">
        <v>193</v>
      </c>
      <c r="J2" s="17">
        <v>2</v>
      </c>
      <c r="K2" s="5">
        <v>194</v>
      </c>
      <c r="L2" s="17">
        <v>2</v>
      </c>
      <c r="M2" s="5">
        <v>199.001</v>
      </c>
      <c r="N2" s="17">
        <v>4</v>
      </c>
      <c r="O2" s="5">
        <v>198</v>
      </c>
      <c r="P2" s="17">
        <v>2</v>
      </c>
      <c r="Q2" s="6">
        <v>6</v>
      </c>
      <c r="R2" s="6">
        <v>1174.001</v>
      </c>
      <c r="S2" s="7">
        <v>195.66683333333333</v>
      </c>
      <c r="T2" s="31">
        <v>15</v>
      </c>
      <c r="U2" s="8">
        <v>4</v>
      </c>
      <c r="V2" s="9">
        <v>199.66683333333333</v>
      </c>
    </row>
    <row r="3" spans="1:24">
      <c r="A3" s="57" t="s">
        <v>12</v>
      </c>
      <c r="B3" s="2" t="s">
        <v>255</v>
      </c>
      <c r="C3" s="3">
        <v>45920</v>
      </c>
      <c r="D3" s="55" t="s">
        <v>207</v>
      </c>
      <c r="E3" s="5">
        <v>197</v>
      </c>
      <c r="F3" s="17">
        <v>3</v>
      </c>
      <c r="G3" s="5">
        <v>198</v>
      </c>
      <c r="H3" s="17">
        <v>1</v>
      </c>
      <c r="I3" s="5">
        <v>195</v>
      </c>
      <c r="J3" s="17">
        <v>3</v>
      </c>
      <c r="K3" s="5"/>
      <c r="L3" s="17"/>
      <c r="M3" s="5"/>
      <c r="N3" s="17"/>
      <c r="O3" s="5"/>
      <c r="P3" s="17"/>
      <c r="Q3" s="8">
        <v>3</v>
      </c>
      <c r="R3" s="8">
        <v>590</v>
      </c>
      <c r="S3" s="7">
        <v>196.66666666666666</v>
      </c>
      <c r="T3" s="31">
        <v>7</v>
      </c>
      <c r="U3" s="8">
        <v>6</v>
      </c>
      <c r="V3" s="7">
        <v>202.66666666666666</v>
      </c>
    </row>
    <row r="5" spans="1:24">
      <c r="Q5" s="27">
        <f>SUM(Q2:Q4)</f>
        <v>9</v>
      </c>
      <c r="R5" s="27">
        <f>SUM(R2:R4)</f>
        <v>1764.001</v>
      </c>
      <c r="S5" s="28">
        <f>SUM(R5/Q5)</f>
        <v>196.0001111111111</v>
      </c>
      <c r="T5" s="27">
        <f>SUM(T2:T4)</f>
        <v>22</v>
      </c>
      <c r="U5" s="27">
        <f>SUM(U2:U4)</f>
        <v>10</v>
      </c>
      <c r="V5" s="29">
        <f>SUM(S5+U5)</f>
        <v>206.0001111111111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I2 K2 M2 O2 B2:C2" name="Range1_5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3:C3" name="Range1_13_3"/>
    <protectedRange algorithmName="SHA-512" hashValue="ON39YdpmFHfN9f47KpiRvqrKx0V9+erV1CNkpWzYhW/Qyc6aT8rEyCrvauWSYGZK2ia3o7vd3akF07acHAFpOA==" saltValue="yVW9XmDwTqEnmpSGai0KYg==" spinCount="100000" sqref="D3" name="Range1_1_4_3"/>
    <protectedRange algorithmName="SHA-512" hashValue="ON39YdpmFHfN9f47KpiRvqrKx0V9+erV1CNkpWzYhW/Qyc6aT8rEyCrvauWSYGZK2ia3o7vd3akF07acHAFpOA==" saltValue="yVW9XmDwTqEnmpSGai0KYg==" spinCount="100000" sqref="E3 G3:O3" name="Range1_33_1_5"/>
    <protectedRange algorithmName="SHA-512" hashValue="ON39YdpmFHfN9f47KpiRvqrKx0V9+erV1CNkpWzYhW/Qyc6aT8rEyCrvauWSYGZK2ia3o7vd3akF07acHAFpOA==" saltValue="yVW9XmDwTqEnmpSGai0KYg==" spinCount="100000" sqref="T3" name="Range1_3_5_4_3"/>
  </protectedRanges>
  <conditionalFormatting sqref="E2:P2">
    <cfRule type="cellIs" dxfId="1699" priority="8" operator="greaterThanOrEqual">
      <formula>200</formula>
    </cfRule>
  </conditionalFormatting>
  <conditionalFormatting sqref="E2">
    <cfRule type="top10" dxfId="1698" priority="9" rank="1"/>
  </conditionalFormatting>
  <conditionalFormatting sqref="G2">
    <cfRule type="top10" dxfId="1697" priority="10" rank="1"/>
  </conditionalFormatting>
  <conditionalFormatting sqref="I2">
    <cfRule type="top10" dxfId="1696" priority="11" rank="1"/>
  </conditionalFormatting>
  <conditionalFormatting sqref="K2">
    <cfRule type="top10" dxfId="1695" priority="12" rank="1"/>
  </conditionalFormatting>
  <conditionalFormatting sqref="M2">
    <cfRule type="top10" dxfId="1694" priority="13" rank="1"/>
  </conditionalFormatting>
  <conditionalFormatting sqref="O2">
    <cfRule type="top10" dxfId="1693" priority="14" rank="1"/>
  </conditionalFormatting>
  <conditionalFormatting sqref="E3">
    <cfRule type="top10" dxfId="1692" priority="7" rank="1"/>
  </conditionalFormatting>
  <conditionalFormatting sqref="G3">
    <cfRule type="top10" dxfId="1691" priority="6" rank="1"/>
  </conditionalFormatting>
  <conditionalFormatting sqref="I3">
    <cfRule type="top10" dxfId="1690" priority="5" rank="1"/>
  </conditionalFormatting>
  <conditionalFormatting sqref="K3">
    <cfRule type="top10" dxfId="1689" priority="4" rank="1"/>
  </conditionalFormatting>
  <conditionalFormatting sqref="M3">
    <cfRule type="top10" dxfId="1688" priority="3" rank="1"/>
  </conditionalFormatting>
  <conditionalFormatting sqref="O3">
    <cfRule type="top10" dxfId="1687" priority="2" rank="1"/>
  </conditionalFormatting>
  <conditionalFormatting sqref="E3:P3">
    <cfRule type="cellIs" dxfId="1686" priority="1" operator="greaterThanOrEqual">
      <formula>200</formula>
    </cfRule>
  </conditionalFormatting>
  <hyperlinks>
    <hyperlink ref="X1" location="'OLH 2025'!A1" display="Return to Rankings" xr:uid="{F975E8CD-1F2B-44C6-9DCD-692B558F1A75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B5384-4473-49FC-9459-A1969DB09997}">
  <dimension ref="A1:X4"/>
  <sheetViews>
    <sheetView topLeftCell="A4" workbookViewId="0">
      <selection activeCell="C39" sqref="C39:D4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252</v>
      </c>
      <c r="C2" s="3">
        <v>45902</v>
      </c>
      <c r="D2" s="4" t="s">
        <v>53</v>
      </c>
      <c r="E2" s="5">
        <v>178</v>
      </c>
      <c r="F2" s="17">
        <v>0</v>
      </c>
      <c r="G2" s="5">
        <v>175</v>
      </c>
      <c r="H2" s="17">
        <v>2</v>
      </c>
      <c r="I2" s="5">
        <v>177</v>
      </c>
      <c r="J2" s="17">
        <v>2</v>
      </c>
      <c r="K2" s="5">
        <v>175</v>
      </c>
      <c r="L2" s="17">
        <v>2</v>
      </c>
      <c r="M2" s="5"/>
      <c r="N2" s="17"/>
      <c r="O2" s="5"/>
      <c r="P2" s="17"/>
      <c r="Q2" s="6">
        <v>4</v>
      </c>
      <c r="R2" s="6">
        <v>705</v>
      </c>
      <c r="S2" s="7">
        <v>176.25</v>
      </c>
      <c r="T2" s="31">
        <v>6</v>
      </c>
      <c r="U2" s="8">
        <v>5</v>
      </c>
      <c r="V2" s="9">
        <v>181.25</v>
      </c>
    </row>
    <row r="4" spans="1:24">
      <c r="Q4" s="27">
        <f>SUM(Q2:Q3)</f>
        <v>4</v>
      </c>
      <c r="R4" s="27">
        <f>SUM(R2:R3)</f>
        <v>705</v>
      </c>
      <c r="S4" s="28">
        <f>SUM(R4/Q4)</f>
        <v>176.25</v>
      </c>
      <c r="T4" s="27">
        <f>SUM(T2:T3)</f>
        <v>6</v>
      </c>
      <c r="U4" s="27">
        <f>SUM(U2:U3)</f>
        <v>5</v>
      </c>
      <c r="V4" s="29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conditionalFormatting sqref="E2">
    <cfRule type="top10" dxfId="2040" priority="1" rank="1"/>
  </conditionalFormatting>
  <conditionalFormatting sqref="E2:P2">
    <cfRule type="cellIs" dxfId="2039" priority="7" operator="greaterThanOrEqual">
      <formula>200</formula>
    </cfRule>
  </conditionalFormatting>
  <conditionalFormatting sqref="G2">
    <cfRule type="top10" dxfId="2038" priority="2" rank="1"/>
  </conditionalFormatting>
  <conditionalFormatting sqref="I2">
    <cfRule type="top10" dxfId="2037" priority="3" rank="1"/>
  </conditionalFormatting>
  <conditionalFormatting sqref="K2">
    <cfRule type="top10" dxfId="2036" priority="4" rank="1"/>
  </conditionalFormatting>
  <conditionalFormatting sqref="M2">
    <cfRule type="top10" dxfId="2035" priority="5" rank="1"/>
  </conditionalFormatting>
  <conditionalFormatting sqref="O2">
    <cfRule type="top10" dxfId="2034" priority="6" rank="1"/>
  </conditionalFormatting>
  <hyperlinks>
    <hyperlink ref="X1" location="'OLH 2025'!A1" display="Return to Rankings" xr:uid="{D2A71CA8-975B-4A11-9191-28F5352B0AB9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63072-C438-4CA6-AF0D-90F2EA70E0A7}">
  <dimension ref="A1:X13"/>
  <sheetViews>
    <sheetView workbookViewId="0">
      <selection activeCell="A11" sqref="A11:V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35</v>
      </c>
      <c r="C2" s="3">
        <v>45696</v>
      </c>
      <c r="D2" s="4" t="s">
        <v>30</v>
      </c>
      <c r="E2" s="5">
        <v>198</v>
      </c>
      <c r="F2" s="17"/>
      <c r="G2" s="5">
        <v>197</v>
      </c>
      <c r="H2" s="17"/>
      <c r="I2" s="5">
        <v>197</v>
      </c>
      <c r="J2" s="17"/>
      <c r="K2" s="5">
        <v>195</v>
      </c>
      <c r="L2" s="17"/>
      <c r="M2" s="5"/>
      <c r="N2" s="17"/>
      <c r="O2" s="5"/>
      <c r="P2" s="17"/>
      <c r="Q2" s="6">
        <v>4</v>
      </c>
      <c r="R2" s="6">
        <v>787</v>
      </c>
      <c r="S2" s="7">
        <v>196.75</v>
      </c>
      <c r="T2" s="18">
        <v>0</v>
      </c>
      <c r="U2" s="8">
        <v>6</v>
      </c>
      <c r="V2" s="9">
        <v>202.75</v>
      </c>
    </row>
    <row r="3" spans="1:24">
      <c r="A3" s="1" t="s">
        <v>12</v>
      </c>
      <c r="B3" s="2" t="s">
        <v>35</v>
      </c>
      <c r="C3" s="3">
        <v>45752</v>
      </c>
      <c r="D3" s="4" t="s">
        <v>92</v>
      </c>
      <c r="E3" s="5">
        <v>196</v>
      </c>
      <c r="F3" s="17">
        <v>2</v>
      </c>
      <c r="G3" s="5">
        <v>195</v>
      </c>
      <c r="H3" s="17">
        <v>2</v>
      </c>
      <c r="I3" s="5">
        <v>193</v>
      </c>
      <c r="J3" s="17">
        <v>3</v>
      </c>
      <c r="K3" s="5">
        <v>196</v>
      </c>
      <c r="L3" s="17">
        <v>3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10</v>
      </c>
      <c r="U3" s="8">
        <v>2</v>
      </c>
      <c r="V3" s="9">
        <v>197</v>
      </c>
    </row>
    <row r="4" spans="1:24">
      <c r="A4" s="1" t="s">
        <v>12</v>
      </c>
      <c r="B4" s="2" t="s">
        <v>35</v>
      </c>
      <c r="C4" s="3">
        <v>45759</v>
      </c>
      <c r="D4" s="4" t="s">
        <v>30</v>
      </c>
      <c r="E4" s="5">
        <v>193</v>
      </c>
      <c r="F4" s="17">
        <v>1</v>
      </c>
      <c r="G4" s="5">
        <v>193</v>
      </c>
      <c r="H4" s="17">
        <v>1</v>
      </c>
      <c r="I4" s="5">
        <v>191</v>
      </c>
      <c r="J4" s="17">
        <v>0</v>
      </c>
      <c r="K4" s="5">
        <v>190</v>
      </c>
      <c r="L4" s="17">
        <v>2</v>
      </c>
      <c r="M4" s="5"/>
      <c r="N4" s="17"/>
      <c r="O4" s="5"/>
      <c r="P4" s="17"/>
      <c r="Q4" s="6">
        <v>4</v>
      </c>
      <c r="R4" s="6">
        <v>767</v>
      </c>
      <c r="S4" s="7">
        <v>191.75</v>
      </c>
      <c r="T4" s="18">
        <v>4</v>
      </c>
      <c r="U4" s="8">
        <v>2</v>
      </c>
      <c r="V4" s="9">
        <v>193.75</v>
      </c>
    </row>
    <row r="5" spans="1:24">
      <c r="A5" s="1" t="s">
        <v>12</v>
      </c>
      <c r="B5" s="2" t="s">
        <v>35</v>
      </c>
      <c r="C5" s="3">
        <v>45780</v>
      </c>
      <c r="D5" s="4" t="s">
        <v>92</v>
      </c>
      <c r="E5" s="5">
        <v>196</v>
      </c>
      <c r="F5" s="17">
        <v>5</v>
      </c>
      <c r="G5" s="5">
        <v>196</v>
      </c>
      <c r="H5" s="17">
        <v>3</v>
      </c>
      <c r="I5" s="5">
        <v>197</v>
      </c>
      <c r="J5" s="17">
        <v>4</v>
      </c>
      <c r="K5" s="5">
        <v>198</v>
      </c>
      <c r="L5" s="17">
        <v>2</v>
      </c>
      <c r="M5" s="5"/>
      <c r="N5" s="17"/>
      <c r="O5" s="5"/>
      <c r="P5" s="17"/>
      <c r="Q5" s="6">
        <v>4</v>
      </c>
      <c r="R5" s="6">
        <v>787</v>
      </c>
      <c r="S5" s="7">
        <v>196.75</v>
      </c>
      <c r="T5" s="31">
        <v>14</v>
      </c>
      <c r="U5" s="8">
        <v>2</v>
      </c>
      <c r="V5" s="9">
        <v>198.75</v>
      </c>
    </row>
    <row r="6" spans="1:24">
      <c r="A6" s="1" t="s">
        <v>12</v>
      </c>
      <c r="B6" s="2" t="s">
        <v>35</v>
      </c>
      <c r="C6" s="3">
        <v>45815</v>
      </c>
      <c r="D6" s="4" t="s">
        <v>92</v>
      </c>
      <c r="E6" s="5">
        <v>192</v>
      </c>
      <c r="F6" s="17">
        <v>2</v>
      </c>
      <c r="G6" s="5">
        <v>196</v>
      </c>
      <c r="H6" s="17">
        <v>2</v>
      </c>
      <c r="I6" s="5">
        <v>196</v>
      </c>
      <c r="J6" s="17">
        <v>1</v>
      </c>
      <c r="K6" s="5">
        <v>194</v>
      </c>
      <c r="L6" s="17">
        <v>3</v>
      </c>
      <c r="M6" s="5">
        <v>195</v>
      </c>
      <c r="N6" s="17">
        <v>3</v>
      </c>
      <c r="O6" s="5">
        <v>196</v>
      </c>
      <c r="P6" s="17">
        <v>2</v>
      </c>
      <c r="Q6" s="6">
        <v>6</v>
      </c>
      <c r="R6" s="6">
        <v>1169</v>
      </c>
      <c r="S6" s="7">
        <v>194.83333333333334</v>
      </c>
      <c r="T6" s="31">
        <v>13</v>
      </c>
      <c r="U6" s="8">
        <v>4</v>
      </c>
      <c r="V6" s="9">
        <v>198.83333333333334</v>
      </c>
    </row>
    <row r="7" spans="1:24">
      <c r="A7" s="1" t="s">
        <v>12</v>
      </c>
      <c r="B7" s="2" t="s">
        <v>35</v>
      </c>
      <c r="C7" s="3">
        <v>45822</v>
      </c>
      <c r="D7" s="4" t="s">
        <v>30</v>
      </c>
      <c r="E7" s="5">
        <v>194</v>
      </c>
      <c r="F7" s="17">
        <v>0</v>
      </c>
      <c r="G7" s="5">
        <v>190</v>
      </c>
      <c r="H7" s="17">
        <v>2</v>
      </c>
      <c r="I7" s="5">
        <v>190</v>
      </c>
      <c r="J7" s="17">
        <v>2</v>
      </c>
      <c r="K7" s="5">
        <v>192</v>
      </c>
      <c r="L7" s="17">
        <v>2</v>
      </c>
      <c r="M7" s="5"/>
      <c r="N7" s="17"/>
      <c r="O7" s="5"/>
      <c r="P7" s="17"/>
      <c r="Q7" s="6">
        <v>4</v>
      </c>
      <c r="R7" s="6">
        <v>766</v>
      </c>
      <c r="S7" s="7">
        <v>191.5</v>
      </c>
      <c r="T7" s="18">
        <v>6</v>
      </c>
      <c r="U7" s="8">
        <v>2</v>
      </c>
      <c r="V7" s="9">
        <v>193.5</v>
      </c>
    </row>
    <row r="8" spans="1:24">
      <c r="A8" s="1" t="s">
        <v>12</v>
      </c>
      <c r="B8" s="2" t="s">
        <v>35</v>
      </c>
      <c r="C8" s="3">
        <v>45850</v>
      </c>
      <c r="D8" s="4" t="s">
        <v>30</v>
      </c>
      <c r="E8" s="5">
        <v>196</v>
      </c>
      <c r="F8" s="17">
        <v>3</v>
      </c>
      <c r="G8" s="5">
        <v>197</v>
      </c>
      <c r="H8" s="17">
        <v>4</v>
      </c>
      <c r="I8" s="5">
        <v>195</v>
      </c>
      <c r="J8" s="17">
        <v>1</v>
      </c>
      <c r="K8" s="46">
        <v>200</v>
      </c>
      <c r="L8" s="17">
        <v>4</v>
      </c>
      <c r="M8" s="5"/>
      <c r="N8" s="17"/>
      <c r="O8" s="5"/>
      <c r="P8" s="17"/>
      <c r="Q8" s="6">
        <v>4</v>
      </c>
      <c r="R8" s="6">
        <v>788</v>
      </c>
      <c r="S8" s="7">
        <v>197</v>
      </c>
      <c r="T8" s="18">
        <v>12</v>
      </c>
      <c r="U8" s="8">
        <v>6</v>
      </c>
      <c r="V8" s="9">
        <v>203</v>
      </c>
    </row>
    <row r="9" spans="1:24">
      <c r="A9" s="1" t="s">
        <v>12</v>
      </c>
      <c r="B9" s="2" t="s">
        <v>35</v>
      </c>
      <c r="C9" s="3">
        <v>45871</v>
      </c>
      <c r="D9" s="4" t="s">
        <v>92</v>
      </c>
      <c r="E9" s="5">
        <v>197</v>
      </c>
      <c r="F9" s="17">
        <v>4</v>
      </c>
      <c r="G9" s="5">
        <v>197</v>
      </c>
      <c r="H9" s="17">
        <v>2</v>
      </c>
      <c r="I9" s="5">
        <v>196</v>
      </c>
      <c r="J9" s="17">
        <v>5</v>
      </c>
      <c r="K9" s="5">
        <v>197</v>
      </c>
      <c r="L9" s="17">
        <v>6</v>
      </c>
      <c r="M9" s="5"/>
      <c r="N9" s="17"/>
      <c r="O9" s="5"/>
      <c r="P9" s="17"/>
      <c r="Q9" s="6">
        <v>4</v>
      </c>
      <c r="R9" s="6">
        <v>787</v>
      </c>
      <c r="S9" s="7">
        <v>196.75</v>
      </c>
      <c r="T9" s="31">
        <v>17</v>
      </c>
      <c r="U9" s="8">
        <v>2</v>
      </c>
      <c r="V9" s="9">
        <v>198.75</v>
      </c>
    </row>
    <row r="10" spans="1:24">
      <c r="A10" s="1" t="s">
        <v>12</v>
      </c>
      <c r="B10" s="2" t="s">
        <v>35</v>
      </c>
      <c r="C10" s="3">
        <v>45878</v>
      </c>
      <c r="D10" s="4" t="s">
        <v>30</v>
      </c>
      <c r="E10" s="5">
        <v>197</v>
      </c>
      <c r="F10" s="17">
        <v>1</v>
      </c>
      <c r="G10" s="5">
        <v>194</v>
      </c>
      <c r="H10" s="17">
        <v>1</v>
      </c>
      <c r="I10" s="5">
        <v>198</v>
      </c>
      <c r="J10" s="17">
        <v>2</v>
      </c>
      <c r="K10" s="5">
        <v>194</v>
      </c>
      <c r="L10" s="17">
        <v>2</v>
      </c>
      <c r="M10" s="5"/>
      <c r="N10" s="17"/>
      <c r="O10" s="5"/>
      <c r="P10" s="17"/>
      <c r="Q10" s="6">
        <v>4</v>
      </c>
      <c r="R10" s="6">
        <v>783</v>
      </c>
      <c r="S10" s="7">
        <v>195.75</v>
      </c>
      <c r="T10" s="31">
        <v>6</v>
      </c>
      <c r="U10" s="8">
        <v>2</v>
      </c>
      <c r="V10" s="9">
        <v>197.75</v>
      </c>
    </row>
    <row r="11" spans="1:24">
      <c r="A11" s="57" t="s">
        <v>12</v>
      </c>
      <c r="B11" s="2" t="s">
        <v>35</v>
      </c>
      <c r="C11" s="3">
        <v>45948</v>
      </c>
      <c r="D11" s="55" t="s">
        <v>30</v>
      </c>
      <c r="E11" s="5">
        <v>196</v>
      </c>
      <c r="F11" s="17">
        <v>2</v>
      </c>
      <c r="G11" s="5">
        <v>196</v>
      </c>
      <c r="H11" s="17">
        <v>2</v>
      </c>
      <c r="I11" s="5">
        <v>194</v>
      </c>
      <c r="J11" s="17">
        <v>2</v>
      </c>
      <c r="K11" s="5">
        <v>190</v>
      </c>
      <c r="L11" s="17">
        <v>1</v>
      </c>
      <c r="M11" s="5"/>
      <c r="N11" s="17"/>
      <c r="O11" s="5"/>
      <c r="P11" s="17"/>
      <c r="Q11" s="8">
        <v>4</v>
      </c>
      <c r="R11" s="8">
        <v>776</v>
      </c>
      <c r="S11" s="7">
        <v>194</v>
      </c>
      <c r="T11" s="31">
        <v>7</v>
      </c>
      <c r="U11" s="8">
        <v>2</v>
      </c>
      <c r="V11" s="7">
        <v>196</v>
      </c>
    </row>
    <row r="13" spans="1:24">
      <c r="Q13" s="27">
        <f>SUM(Q2:Q12)</f>
        <v>42</v>
      </c>
      <c r="R13" s="27">
        <f>SUM(R2:R12)</f>
        <v>8190</v>
      </c>
      <c r="S13" s="28">
        <f>SUM(R13/Q13)</f>
        <v>195</v>
      </c>
      <c r="T13" s="27">
        <f>SUM(T2:T12)</f>
        <v>89</v>
      </c>
      <c r="U13" s="27">
        <f>SUM(U2:U12)</f>
        <v>30</v>
      </c>
      <c r="V13" s="29">
        <f>SUM(S13+U13)</f>
        <v>225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10:C10" name="Range1_27"/>
    <protectedRange algorithmName="SHA-512" hashValue="ON39YdpmFHfN9f47KpiRvqrKx0V9+erV1CNkpWzYhW/Qyc6aT8rEyCrvauWSYGZK2ia3o7vd3akF07acHAFpOA==" saltValue="yVW9XmDwTqEnmpSGai0KYg==" spinCount="100000" sqref="D10" name="Range1_1_17"/>
    <protectedRange algorithmName="SHA-512" hashValue="ON39YdpmFHfN9f47KpiRvqrKx0V9+erV1CNkpWzYhW/Qyc6aT8rEyCrvauWSYGZK2ia3o7vd3akF07acHAFpOA==" saltValue="yVW9XmDwTqEnmpSGai0KYg==" spinCount="100000" sqref="E10:P10 T10" name="Range1_3_5_23"/>
    <protectedRange algorithmName="SHA-512" hashValue="ON39YdpmFHfN9f47KpiRvqrKx0V9+erV1CNkpWzYhW/Qyc6aT8rEyCrvauWSYGZK2ia3o7vd3akF07acHAFpOA==" saltValue="yVW9XmDwTqEnmpSGai0KYg==" spinCount="100000" sqref="B11:C11" name="Range1_13_2"/>
    <protectedRange algorithmName="SHA-512" hashValue="ON39YdpmFHfN9f47KpiRvqrKx0V9+erV1CNkpWzYhW/Qyc6aT8rEyCrvauWSYGZK2ia3o7vd3akF07acHAFpOA==" saltValue="yVW9XmDwTqEnmpSGai0KYg==" spinCount="100000" sqref="D11" name="Range1_1_4_2"/>
    <protectedRange algorithmName="SHA-512" hashValue="ON39YdpmFHfN9f47KpiRvqrKx0V9+erV1CNkpWzYhW/Qyc6aT8rEyCrvauWSYGZK2ia3o7vd3akF07acHAFpOA==" saltValue="yVW9XmDwTqEnmpSGai0KYg==" spinCount="100000" sqref="T11" name="Range1_3_5_4_2"/>
  </protectedRanges>
  <conditionalFormatting sqref="L10 P10">
    <cfRule type="cellIs" dxfId="1685" priority="8" operator="greaterThanOrEqual">
      <formula>200</formula>
    </cfRule>
  </conditionalFormatting>
  <conditionalFormatting sqref="E11:P11">
    <cfRule type="cellIs" dxfId="1684" priority="1" operator="greaterThanOrEqual">
      <formula>200</formula>
    </cfRule>
  </conditionalFormatting>
  <conditionalFormatting sqref="E11">
    <cfRule type="top10" dxfId="1683" priority="2" rank="1"/>
  </conditionalFormatting>
  <conditionalFormatting sqref="G11">
    <cfRule type="top10" dxfId="1682" priority="3" rank="1"/>
  </conditionalFormatting>
  <conditionalFormatting sqref="I11">
    <cfRule type="top10" dxfId="1681" priority="4" rank="1"/>
  </conditionalFormatting>
  <conditionalFormatting sqref="K11">
    <cfRule type="top10" dxfId="1680" priority="5" rank="1"/>
  </conditionalFormatting>
  <conditionalFormatting sqref="M11">
    <cfRule type="top10" dxfId="1679" priority="6" rank="1"/>
  </conditionalFormatting>
  <conditionalFormatting sqref="O11">
    <cfRule type="top10" dxfId="1678" priority="7" rank="1"/>
  </conditionalFormatting>
  <hyperlinks>
    <hyperlink ref="X1" location="'OLH 2025'!A1" display="Return to Rankings" xr:uid="{F326C24B-A5A2-4B9D-B903-197172D703C4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0792-6E0A-407A-BA1D-44A583A84AE2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112</v>
      </c>
      <c r="C2" s="3">
        <v>45766</v>
      </c>
      <c r="D2" s="4" t="s">
        <v>123</v>
      </c>
      <c r="E2" s="5">
        <v>190</v>
      </c>
      <c r="F2" s="17">
        <v>0</v>
      </c>
      <c r="G2" s="5">
        <v>191</v>
      </c>
      <c r="H2" s="17">
        <v>3</v>
      </c>
      <c r="I2" s="5">
        <v>192</v>
      </c>
      <c r="J2" s="17">
        <v>2</v>
      </c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7</v>
      </c>
      <c r="U2" s="8">
        <v>2</v>
      </c>
      <c r="V2" s="9">
        <v>193.25</v>
      </c>
    </row>
    <row r="3" spans="1:24">
      <c r="A3" s="1" t="s">
        <v>12</v>
      </c>
      <c r="B3" s="2" t="s">
        <v>112</v>
      </c>
      <c r="C3" s="3">
        <v>45794</v>
      </c>
      <c r="D3" s="4" t="s">
        <v>123</v>
      </c>
      <c r="E3" s="5">
        <v>193</v>
      </c>
      <c r="F3" s="17">
        <v>3</v>
      </c>
      <c r="G3" s="5">
        <v>186</v>
      </c>
      <c r="H3" s="17">
        <v>2</v>
      </c>
      <c r="I3" s="5">
        <v>194</v>
      </c>
      <c r="J3" s="17">
        <v>0</v>
      </c>
      <c r="K3" s="5">
        <v>194</v>
      </c>
      <c r="L3" s="17">
        <v>1</v>
      </c>
      <c r="M3" s="5"/>
      <c r="N3" s="17"/>
      <c r="O3" s="5"/>
      <c r="P3" s="17"/>
      <c r="Q3" s="6">
        <v>4</v>
      </c>
      <c r="R3" s="6">
        <v>767</v>
      </c>
      <c r="S3" s="7">
        <v>191.75</v>
      </c>
      <c r="T3" s="31">
        <v>6</v>
      </c>
      <c r="U3" s="8">
        <v>2</v>
      </c>
      <c r="V3" s="9">
        <v>193.75</v>
      </c>
    </row>
    <row r="4" spans="1:24">
      <c r="A4" s="1" t="s">
        <v>12</v>
      </c>
      <c r="B4" s="2" t="s">
        <v>112</v>
      </c>
      <c r="C4" s="3">
        <v>45829</v>
      </c>
      <c r="D4" s="4" t="s">
        <v>123</v>
      </c>
      <c r="E4" s="5">
        <v>195</v>
      </c>
      <c r="F4" s="17">
        <v>1</v>
      </c>
      <c r="G4" s="5">
        <v>195</v>
      </c>
      <c r="H4" s="17">
        <v>0</v>
      </c>
      <c r="I4" s="5">
        <v>197</v>
      </c>
      <c r="J4" s="17">
        <v>2</v>
      </c>
      <c r="K4" s="5">
        <v>192</v>
      </c>
      <c r="L4" s="17">
        <v>1</v>
      </c>
      <c r="M4" s="5">
        <v>186</v>
      </c>
      <c r="N4" s="17">
        <v>0</v>
      </c>
      <c r="O4" s="5">
        <v>193</v>
      </c>
      <c r="P4" s="17">
        <v>2</v>
      </c>
      <c r="Q4" s="6">
        <v>6</v>
      </c>
      <c r="R4" s="6">
        <v>1158</v>
      </c>
      <c r="S4" s="7">
        <v>193</v>
      </c>
      <c r="T4" s="31">
        <v>6</v>
      </c>
      <c r="U4" s="8">
        <v>4</v>
      </c>
      <c r="V4" s="9">
        <v>197</v>
      </c>
    </row>
    <row r="5" spans="1:24">
      <c r="A5" s="1" t="s">
        <v>12</v>
      </c>
      <c r="B5" s="2" t="s">
        <v>112</v>
      </c>
      <c r="C5" s="3">
        <v>45857</v>
      </c>
      <c r="D5" s="4" t="s">
        <v>123</v>
      </c>
      <c r="E5" s="5">
        <v>185</v>
      </c>
      <c r="F5" s="17">
        <v>2</v>
      </c>
      <c r="G5" s="5">
        <v>196</v>
      </c>
      <c r="H5" s="17"/>
      <c r="I5" s="5">
        <v>195.01</v>
      </c>
      <c r="J5" s="17">
        <v>2</v>
      </c>
      <c r="K5" s="5">
        <v>187</v>
      </c>
      <c r="L5" s="17">
        <v>1</v>
      </c>
      <c r="M5" s="5"/>
      <c r="N5" s="17"/>
      <c r="O5" s="5"/>
      <c r="P5" s="17"/>
      <c r="Q5" s="6">
        <v>4</v>
      </c>
      <c r="R5" s="6">
        <v>763.01</v>
      </c>
      <c r="S5" s="7">
        <v>190.7525</v>
      </c>
      <c r="T5" s="31">
        <v>5</v>
      </c>
      <c r="U5" s="8">
        <v>4</v>
      </c>
      <c r="V5" s="9">
        <v>194.7525</v>
      </c>
    </row>
    <row r="6" spans="1:24">
      <c r="A6" s="1" t="s">
        <v>12</v>
      </c>
      <c r="B6" s="2" t="s">
        <v>112</v>
      </c>
      <c r="C6" s="3">
        <v>45871</v>
      </c>
      <c r="D6" s="4" t="s">
        <v>123</v>
      </c>
      <c r="E6" s="5">
        <v>198</v>
      </c>
      <c r="F6" s="17">
        <v>5</v>
      </c>
      <c r="G6" s="5">
        <v>198.00200000000001</v>
      </c>
      <c r="H6" s="17">
        <v>3</v>
      </c>
      <c r="I6" s="5">
        <v>197</v>
      </c>
      <c r="J6" s="17">
        <v>3</v>
      </c>
      <c r="K6" s="5">
        <v>197</v>
      </c>
      <c r="L6" s="17">
        <v>5</v>
      </c>
      <c r="M6" s="5"/>
      <c r="N6" s="17"/>
      <c r="O6" s="5"/>
      <c r="P6" s="17"/>
      <c r="Q6" s="6">
        <v>4</v>
      </c>
      <c r="R6" s="6">
        <v>790.00199999999995</v>
      </c>
      <c r="S6" s="7">
        <v>197.50049999999999</v>
      </c>
      <c r="T6" s="31">
        <v>16</v>
      </c>
      <c r="U6" s="8">
        <v>9</v>
      </c>
      <c r="V6" s="9">
        <v>206.50049999999999</v>
      </c>
    </row>
    <row r="7" spans="1:24">
      <c r="A7" s="1" t="s">
        <v>12</v>
      </c>
      <c r="B7" s="2" t="s">
        <v>112</v>
      </c>
      <c r="C7" s="3">
        <v>45885</v>
      </c>
      <c r="D7" s="4" t="s">
        <v>123</v>
      </c>
      <c r="E7" s="5">
        <v>197</v>
      </c>
      <c r="F7" s="17">
        <v>3</v>
      </c>
      <c r="G7" s="5">
        <v>190</v>
      </c>
      <c r="H7" s="17">
        <v>2</v>
      </c>
      <c r="I7" s="46">
        <v>200</v>
      </c>
      <c r="J7" s="17">
        <v>4</v>
      </c>
      <c r="K7" s="5">
        <v>196</v>
      </c>
      <c r="L7" s="17">
        <v>2</v>
      </c>
      <c r="M7" s="5"/>
      <c r="N7" s="17"/>
      <c r="O7" s="5"/>
      <c r="P7" s="17"/>
      <c r="Q7" s="6">
        <v>4</v>
      </c>
      <c r="R7" s="6">
        <v>783</v>
      </c>
      <c r="S7" s="7">
        <v>195.75</v>
      </c>
      <c r="T7" s="31">
        <v>11</v>
      </c>
      <c r="U7" s="8">
        <v>4</v>
      </c>
      <c r="V7" s="9">
        <v>199.75</v>
      </c>
    </row>
    <row r="8" spans="1:24">
      <c r="A8" s="1" t="s">
        <v>12</v>
      </c>
      <c r="B8" s="2" t="s">
        <v>112</v>
      </c>
      <c r="C8" s="3">
        <v>45906</v>
      </c>
      <c r="D8" s="4" t="s">
        <v>123</v>
      </c>
      <c r="E8" s="5">
        <v>200</v>
      </c>
      <c r="F8" s="17">
        <v>7</v>
      </c>
      <c r="G8" s="5">
        <v>198</v>
      </c>
      <c r="H8" s="17">
        <v>3</v>
      </c>
      <c r="I8" s="5">
        <v>199</v>
      </c>
      <c r="J8" s="17">
        <v>6</v>
      </c>
      <c r="K8" s="5">
        <v>200</v>
      </c>
      <c r="L8" s="17">
        <v>3</v>
      </c>
      <c r="M8" s="5"/>
      <c r="N8" s="17"/>
      <c r="O8" s="5"/>
      <c r="P8" s="17"/>
      <c r="Q8" s="6">
        <v>4</v>
      </c>
      <c r="R8" s="6">
        <v>797</v>
      </c>
      <c r="S8" s="7">
        <v>199.25</v>
      </c>
      <c r="T8" s="31">
        <v>19</v>
      </c>
      <c r="U8" s="8">
        <v>7</v>
      </c>
      <c r="V8" s="9">
        <v>206.25</v>
      </c>
    </row>
    <row r="9" spans="1:24">
      <c r="A9" s="57" t="s">
        <v>12</v>
      </c>
      <c r="B9" s="2" t="s">
        <v>112</v>
      </c>
      <c r="C9" s="3">
        <v>45920</v>
      </c>
      <c r="D9" s="55" t="s">
        <v>123</v>
      </c>
      <c r="E9" s="5">
        <v>199</v>
      </c>
      <c r="F9" s="17">
        <v>4</v>
      </c>
      <c r="G9" s="5">
        <v>195</v>
      </c>
      <c r="H9" s="17">
        <v>3</v>
      </c>
      <c r="I9" s="5">
        <v>194</v>
      </c>
      <c r="J9" s="17">
        <v>2</v>
      </c>
      <c r="K9" s="5">
        <v>194</v>
      </c>
      <c r="L9" s="17">
        <v>1</v>
      </c>
      <c r="M9" s="5"/>
      <c r="N9" s="17"/>
      <c r="O9" s="5"/>
      <c r="P9" s="17"/>
      <c r="Q9" s="8">
        <v>4</v>
      </c>
      <c r="R9" s="8">
        <v>782</v>
      </c>
      <c r="S9" s="7">
        <v>195.5</v>
      </c>
      <c r="T9" s="31">
        <v>10</v>
      </c>
      <c r="U9" s="8">
        <v>2</v>
      </c>
      <c r="V9" s="7">
        <v>197.5</v>
      </c>
    </row>
    <row r="10" spans="1:24">
      <c r="A10" s="57" t="s">
        <v>12</v>
      </c>
      <c r="B10" s="2" t="s">
        <v>112</v>
      </c>
      <c r="C10" s="3">
        <v>45948</v>
      </c>
      <c r="D10" s="55" t="s">
        <v>123</v>
      </c>
      <c r="E10" s="5">
        <v>194</v>
      </c>
      <c r="F10" s="17">
        <v>2</v>
      </c>
      <c r="G10" s="5">
        <v>196</v>
      </c>
      <c r="H10" s="17">
        <v>3</v>
      </c>
      <c r="I10" s="5">
        <v>194</v>
      </c>
      <c r="J10" s="17">
        <v>2</v>
      </c>
      <c r="K10" s="5">
        <v>194</v>
      </c>
      <c r="L10" s="17">
        <v>3</v>
      </c>
      <c r="M10" s="5"/>
      <c r="N10" s="17"/>
      <c r="O10" s="5"/>
      <c r="P10" s="17"/>
      <c r="Q10" s="8">
        <v>4</v>
      </c>
      <c r="R10" s="8">
        <v>778</v>
      </c>
      <c r="S10" s="7">
        <v>194.5</v>
      </c>
      <c r="T10" s="31">
        <v>10</v>
      </c>
      <c r="U10" s="8">
        <v>2</v>
      </c>
      <c r="V10" s="7">
        <v>196.5</v>
      </c>
    </row>
    <row r="12" spans="1:24">
      <c r="Q12" s="27">
        <f>SUM(Q2:Q11)</f>
        <v>38</v>
      </c>
      <c r="R12" s="27">
        <f>SUM(R2:R11)</f>
        <v>7383.0120000000006</v>
      </c>
      <c r="S12" s="28">
        <f>SUM(R12/Q12)</f>
        <v>194.28978947368424</v>
      </c>
      <c r="T12" s="27">
        <f>SUM(T2:T11)</f>
        <v>90</v>
      </c>
      <c r="U12" s="27">
        <f>SUM(U2:U11)</f>
        <v>36</v>
      </c>
      <c r="V12" s="29">
        <f>SUM(S12+U12)</f>
        <v>230.28978947368424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2"/>
    <protectedRange algorithmName="SHA-512" hashValue="ON39YdpmFHfN9f47KpiRvqrKx0V9+erV1CNkpWzYhW/Qyc6aT8rEyCrvauWSYGZK2ia3o7vd3akF07acHAFpOA==" saltValue="yVW9XmDwTqEnmpSGai0KYg==" spinCount="100000" sqref="D4" name="Range1_1_10"/>
    <protectedRange algorithmName="SHA-512" hashValue="ON39YdpmFHfN9f47KpiRvqrKx0V9+erV1CNkpWzYhW/Qyc6aT8rEyCrvauWSYGZK2ia3o7vd3akF07acHAFpOA==" saltValue="yVW9XmDwTqEnmpSGai0KYg==" spinCount="100000" sqref="E4:P4 T4" name="Range1_3_5_12"/>
    <protectedRange algorithmName="SHA-512" hashValue="ON39YdpmFHfN9f47KpiRvqrKx0V9+erV1CNkpWzYhW/Qyc6aT8rEyCrvauWSYGZK2ia3o7vd3akF07acHAFpOA==" saltValue="yVW9XmDwTqEnmpSGai0KYg==" spinCount="100000" sqref="B9:C9 E9:P9" name="Range1_14_3"/>
    <protectedRange algorithmName="SHA-512" hashValue="ON39YdpmFHfN9f47KpiRvqrKx0V9+erV1CNkpWzYhW/Qyc6aT8rEyCrvauWSYGZK2ia3o7vd3akF07acHAFpOA==" saltValue="yVW9XmDwTqEnmpSGai0KYg==" spinCount="100000" sqref="D9" name="Range1_1_7_3"/>
    <protectedRange algorithmName="SHA-512" hashValue="ON39YdpmFHfN9f47KpiRvqrKx0V9+erV1CNkpWzYhW/Qyc6aT8rEyCrvauWSYGZK2ia3o7vd3akF07acHAFpOA==" saltValue="yVW9XmDwTqEnmpSGai0KYg==" spinCount="100000" sqref="T9" name="Range1_3_5_7_3"/>
    <protectedRange algorithmName="SHA-512" hashValue="ON39YdpmFHfN9f47KpiRvqrKx0V9+erV1CNkpWzYhW/Qyc6aT8rEyCrvauWSYGZK2ia3o7vd3akF07acHAFpOA==" saltValue="yVW9XmDwTqEnmpSGai0KYg==" spinCount="100000" sqref="B10:C10" name="Range1_13_2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E8">
    <cfRule type="top10" dxfId="1677" priority="21" rank="1"/>
  </conditionalFormatting>
  <conditionalFormatting sqref="E8:P8">
    <cfRule type="cellIs" dxfId="1676" priority="15" operator="greaterThanOrEqual">
      <formula>193</formula>
    </cfRule>
  </conditionalFormatting>
  <conditionalFormatting sqref="G8">
    <cfRule type="top10" dxfId="1675" priority="20" rank="1"/>
  </conditionalFormatting>
  <conditionalFormatting sqref="I8">
    <cfRule type="top10" dxfId="1674" priority="19" rank="1"/>
  </conditionalFormatting>
  <conditionalFormatting sqref="K8">
    <cfRule type="top10" dxfId="1673" priority="18" rank="1"/>
  </conditionalFormatting>
  <conditionalFormatting sqref="M8">
    <cfRule type="top10" dxfId="1672" priority="17" rank="1"/>
  </conditionalFormatting>
  <conditionalFormatting sqref="O8">
    <cfRule type="top10" dxfId="1671" priority="16" rank="1"/>
  </conditionalFormatting>
  <conditionalFormatting sqref="E9">
    <cfRule type="top10" dxfId="1670" priority="14" rank="1"/>
  </conditionalFormatting>
  <conditionalFormatting sqref="G9">
    <cfRule type="top10" dxfId="1669" priority="13" rank="1"/>
  </conditionalFormatting>
  <conditionalFormatting sqref="I9">
    <cfRule type="top10" dxfId="1668" priority="12" rank="1"/>
  </conditionalFormatting>
  <conditionalFormatting sqref="K9">
    <cfRule type="top10" dxfId="1667" priority="11" rank="1"/>
  </conditionalFormatting>
  <conditionalFormatting sqref="M9">
    <cfRule type="top10" dxfId="1666" priority="10" rank="1"/>
  </conditionalFormatting>
  <conditionalFormatting sqref="O9">
    <cfRule type="top10" dxfId="1665" priority="9" rank="1"/>
  </conditionalFormatting>
  <conditionalFormatting sqref="E9:P9">
    <cfRule type="cellIs" dxfId="1664" priority="8" operator="greaterThanOrEqual">
      <formula>193</formula>
    </cfRule>
  </conditionalFormatting>
  <conditionalFormatting sqref="E10:P10">
    <cfRule type="cellIs" dxfId="1663" priority="1" operator="greaterThanOrEqual">
      <formula>200</formula>
    </cfRule>
  </conditionalFormatting>
  <conditionalFormatting sqref="E10">
    <cfRule type="top10" dxfId="1662" priority="2" rank="1"/>
  </conditionalFormatting>
  <conditionalFormatting sqref="G10">
    <cfRule type="top10" dxfId="1661" priority="3" rank="1"/>
  </conditionalFormatting>
  <conditionalFormatting sqref="I10">
    <cfRule type="top10" dxfId="1660" priority="4" rank="1"/>
  </conditionalFormatting>
  <conditionalFormatting sqref="K10">
    <cfRule type="top10" dxfId="1659" priority="5" rank="1"/>
  </conditionalFormatting>
  <conditionalFormatting sqref="M10">
    <cfRule type="top10" dxfId="1658" priority="6" rank="1"/>
  </conditionalFormatting>
  <conditionalFormatting sqref="O10">
    <cfRule type="top10" dxfId="1657" priority="7" rank="1"/>
  </conditionalFormatting>
  <hyperlinks>
    <hyperlink ref="X1" location="'OLH 2025'!A1" display="Return to Rankings" xr:uid="{516F6ADF-5A14-480C-9C15-BAEF3036B3F3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17E2-5E46-459E-8C25-4189D4DCFF1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230</v>
      </c>
      <c r="C2" s="3">
        <v>45879</v>
      </c>
      <c r="D2" s="4" t="s">
        <v>54</v>
      </c>
      <c r="E2" s="5">
        <v>188</v>
      </c>
      <c r="F2" s="17"/>
      <c r="G2" s="5">
        <v>188</v>
      </c>
      <c r="H2" s="17">
        <v>1</v>
      </c>
      <c r="I2" s="5">
        <v>184</v>
      </c>
      <c r="J2" s="17">
        <v>1</v>
      </c>
      <c r="K2" s="5">
        <v>187</v>
      </c>
      <c r="L2" s="17"/>
      <c r="M2" s="5">
        <v>188</v>
      </c>
      <c r="N2" s="17">
        <v>1</v>
      </c>
      <c r="O2" s="5">
        <v>197</v>
      </c>
      <c r="P2" s="17">
        <v>3</v>
      </c>
      <c r="Q2" s="6">
        <v>6</v>
      </c>
      <c r="R2" s="6">
        <v>1132</v>
      </c>
      <c r="S2" s="7">
        <v>188.66666666666666</v>
      </c>
      <c r="T2" s="31">
        <v>6</v>
      </c>
      <c r="U2" s="8">
        <v>4</v>
      </c>
      <c r="V2" s="9">
        <v>192.66666666666666</v>
      </c>
    </row>
    <row r="4" spans="1:24">
      <c r="Q4" s="27">
        <f>SUM(Q2:Q3)</f>
        <v>6</v>
      </c>
      <c r="R4" s="27">
        <f>SUM(R2:R3)</f>
        <v>1132</v>
      </c>
      <c r="S4" s="28">
        <f>SUM(R4/Q4)</f>
        <v>188.66666666666666</v>
      </c>
      <c r="T4" s="27">
        <f>SUM(T2:T3)</f>
        <v>6</v>
      </c>
      <c r="U4" s="27">
        <f>SUM(U2:U3)</f>
        <v>4</v>
      </c>
      <c r="V4" s="29">
        <f>SUM(S4+U4)</f>
        <v>192.66666666666666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7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E2:P2 T2" name="Range1_3_5_23"/>
  </protectedRanges>
  <conditionalFormatting sqref="L2 P2">
    <cfRule type="cellIs" dxfId="1656" priority="1" operator="greaterThanOrEqual">
      <formula>200</formula>
    </cfRule>
  </conditionalFormatting>
  <hyperlinks>
    <hyperlink ref="X1" location="'OLH 2025'!A1" display="Return to Rankings" xr:uid="{1E3B2B39-984A-487E-BECC-9C24A7D341DA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99ADE-31B1-43A4-BC5E-86AA62E99B2D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4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96</v>
      </c>
      <c r="C2" s="3">
        <v>45752</v>
      </c>
      <c r="D2" s="4" t="s">
        <v>54</v>
      </c>
      <c r="E2" s="5">
        <v>199</v>
      </c>
      <c r="F2" s="17">
        <v>5</v>
      </c>
      <c r="G2" s="5">
        <v>199</v>
      </c>
      <c r="H2" s="17">
        <v>1</v>
      </c>
      <c r="I2" s="5">
        <v>198</v>
      </c>
      <c r="J2" s="17">
        <v>3</v>
      </c>
      <c r="K2" s="5">
        <v>199</v>
      </c>
      <c r="L2" s="17">
        <v>5</v>
      </c>
      <c r="M2" s="5"/>
      <c r="N2" s="17"/>
      <c r="O2" s="5"/>
      <c r="P2" s="17"/>
      <c r="Q2" s="6">
        <v>4</v>
      </c>
      <c r="R2" s="6">
        <v>795</v>
      </c>
      <c r="S2" s="7">
        <v>198.75</v>
      </c>
      <c r="T2" s="31">
        <v>14</v>
      </c>
      <c r="U2" s="8">
        <v>5</v>
      </c>
      <c r="V2" s="9">
        <v>203.75</v>
      </c>
    </row>
    <row r="3" spans="1:24">
      <c r="A3" s="1" t="s">
        <v>12</v>
      </c>
      <c r="B3" s="2" t="s">
        <v>96</v>
      </c>
      <c r="C3" s="3">
        <v>45787</v>
      </c>
      <c r="D3" s="4" t="s">
        <v>54</v>
      </c>
      <c r="E3" s="5">
        <v>198</v>
      </c>
      <c r="F3" s="17">
        <v>4</v>
      </c>
      <c r="G3" s="5">
        <v>198</v>
      </c>
      <c r="H3" s="17">
        <v>1</v>
      </c>
      <c r="I3" s="5">
        <v>198</v>
      </c>
      <c r="J3" s="17">
        <v>4</v>
      </c>
      <c r="K3" s="5">
        <v>197</v>
      </c>
      <c r="L3" s="17">
        <v>2</v>
      </c>
      <c r="M3" s="5"/>
      <c r="N3" s="17"/>
      <c r="O3" s="5"/>
      <c r="P3" s="17"/>
      <c r="Q3" s="6">
        <v>4</v>
      </c>
      <c r="R3" s="6">
        <v>791</v>
      </c>
      <c r="S3" s="7">
        <v>197.75</v>
      </c>
      <c r="T3" s="31">
        <v>11</v>
      </c>
      <c r="U3" s="8">
        <v>13</v>
      </c>
      <c r="V3" s="9">
        <v>210.75</v>
      </c>
    </row>
    <row r="4" spans="1:24">
      <c r="A4" s="1" t="s">
        <v>12</v>
      </c>
      <c r="B4" s="2" t="s">
        <v>96</v>
      </c>
      <c r="C4" s="3">
        <v>45850</v>
      </c>
      <c r="D4" s="4" t="s">
        <v>54</v>
      </c>
      <c r="E4" s="5">
        <v>197</v>
      </c>
      <c r="F4" s="17">
        <v>3</v>
      </c>
      <c r="G4" s="5">
        <v>197</v>
      </c>
      <c r="H4" s="17"/>
      <c r="I4" s="5">
        <v>197</v>
      </c>
      <c r="J4" s="17">
        <v>3</v>
      </c>
      <c r="K4" s="46">
        <v>200</v>
      </c>
      <c r="L4" s="17">
        <v>3</v>
      </c>
      <c r="M4" s="5"/>
      <c r="N4" s="17"/>
      <c r="O4" s="5"/>
      <c r="P4" s="17"/>
      <c r="Q4" s="6">
        <v>4</v>
      </c>
      <c r="R4" s="6">
        <v>791</v>
      </c>
      <c r="S4" s="7">
        <v>197.75</v>
      </c>
      <c r="T4" s="31">
        <v>9</v>
      </c>
      <c r="U4" s="8">
        <v>5</v>
      </c>
      <c r="V4" s="9">
        <v>202.75</v>
      </c>
    </row>
    <row r="5" spans="1:24" ht="15" customHeight="1">
      <c r="A5" s="1" t="s">
        <v>12</v>
      </c>
      <c r="B5" s="2" t="s">
        <v>96</v>
      </c>
      <c r="C5" s="3">
        <v>45864</v>
      </c>
      <c r="D5" s="4" t="s">
        <v>75</v>
      </c>
      <c r="E5" s="5">
        <v>195</v>
      </c>
      <c r="F5" s="17">
        <v>2</v>
      </c>
      <c r="G5" s="5">
        <v>196</v>
      </c>
      <c r="H5" s="17">
        <v>5</v>
      </c>
      <c r="I5" s="5">
        <v>198</v>
      </c>
      <c r="J5" s="17">
        <v>4</v>
      </c>
      <c r="K5" s="5">
        <v>198</v>
      </c>
      <c r="L5" s="17">
        <v>5</v>
      </c>
      <c r="M5" s="46">
        <v>200.001</v>
      </c>
      <c r="N5" s="17">
        <v>5</v>
      </c>
      <c r="O5" s="5">
        <v>199</v>
      </c>
      <c r="P5" s="17">
        <v>7</v>
      </c>
      <c r="Q5" s="6">
        <v>6</v>
      </c>
      <c r="R5" s="6">
        <v>1186.001</v>
      </c>
      <c r="S5" s="7">
        <v>197.66683333333333</v>
      </c>
      <c r="T5" s="31">
        <v>28</v>
      </c>
      <c r="U5" s="8">
        <v>20</v>
      </c>
      <c r="V5" s="9">
        <v>217.66683333333333</v>
      </c>
    </row>
    <row r="6" spans="1:24">
      <c r="A6" s="1" t="s">
        <v>12</v>
      </c>
      <c r="B6" s="2" t="s">
        <v>96</v>
      </c>
      <c r="C6" s="3">
        <v>45879</v>
      </c>
      <c r="D6" s="4" t="s">
        <v>54</v>
      </c>
      <c r="E6" s="5">
        <v>198</v>
      </c>
      <c r="F6" s="17">
        <v>2</v>
      </c>
      <c r="G6" s="5">
        <v>194</v>
      </c>
      <c r="H6" s="17">
        <v>0</v>
      </c>
      <c r="I6" s="5">
        <v>195</v>
      </c>
      <c r="J6" s="17">
        <v>2</v>
      </c>
      <c r="K6" s="5">
        <v>195</v>
      </c>
      <c r="L6" s="17">
        <v>1</v>
      </c>
      <c r="M6" s="5">
        <v>199</v>
      </c>
      <c r="N6" s="17">
        <v>1</v>
      </c>
      <c r="O6" s="5">
        <v>195</v>
      </c>
      <c r="P6" s="17">
        <v>3</v>
      </c>
      <c r="Q6" s="6">
        <v>6</v>
      </c>
      <c r="R6" s="6">
        <v>1176</v>
      </c>
      <c r="S6" s="7">
        <v>196</v>
      </c>
      <c r="T6" s="31">
        <v>9</v>
      </c>
      <c r="U6" s="8">
        <v>4</v>
      </c>
      <c r="V6" s="9">
        <v>200</v>
      </c>
    </row>
    <row r="7" spans="1:24">
      <c r="A7" s="1" t="s">
        <v>12</v>
      </c>
      <c r="B7" s="2" t="s">
        <v>96</v>
      </c>
      <c r="C7" s="3">
        <v>45892</v>
      </c>
      <c r="D7" s="4" t="s">
        <v>187</v>
      </c>
      <c r="E7" s="5">
        <v>193</v>
      </c>
      <c r="F7" s="17">
        <v>1</v>
      </c>
      <c r="G7" s="5">
        <v>196</v>
      </c>
      <c r="H7" s="17">
        <v>3</v>
      </c>
      <c r="I7" s="5">
        <v>197</v>
      </c>
      <c r="J7" s="17">
        <v>1</v>
      </c>
      <c r="K7" s="5">
        <v>197</v>
      </c>
      <c r="L7" s="17">
        <v>5</v>
      </c>
      <c r="M7" s="5">
        <v>195</v>
      </c>
      <c r="N7" s="17">
        <v>2</v>
      </c>
      <c r="O7" s="5">
        <v>198.001</v>
      </c>
      <c r="P7" s="17">
        <v>3</v>
      </c>
      <c r="Q7" s="6">
        <v>6</v>
      </c>
      <c r="R7" s="6">
        <v>1176.001</v>
      </c>
      <c r="S7" s="7">
        <v>196.00016666666667</v>
      </c>
      <c r="T7" s="31">
        <v>15</v>
      </c>
      <c r="U7" s="8">
        <v>8</v>
      </c>
      <c r="V7" s="9">
        <v>204.00016666666667</v>
      </c>
    </row>
    <row r="8" spans="1:24">
      <c r="A8" s="1" t="s">
        <v>12</v>
      </c>
      <c r="B8" s="2" t="s">
        <v>96</v>
      </c>
      <c r="C8" s="3">
        <v>45899</v>
      </c>
      <c r="D8" s="4" t="s">
        <v>246</v>
      </c>
      <c r="E8" s="5">
        <v>196</v>
      </c>
      <c r="F8" s="17">
        <v>2</v>
      </c>
      <c r="G8" s="5">
        <v>196</v>
      </c>
      <c r="H8" s="17">
        <v>3</v>
      </c>
      <c r="I8" s="5">
        <v>199</v>
      </c>
      <c r="J8" s="17">
        <v>4</v>
      </c>
      <c r="K8" s="5">
        <v>198</v>
      </c>
      <c r="L8" s="17">
        <v>0</v>
      </c>
      <c r="M8" s="5">
        <v>195</v>
      </c>
      <c r="N8" s="17">
        <v>3</v>
      </c>
      <c r="O8" s="5">
        <v>198</v>
      </c>
      <c r="P8" s="17">
        <v>2</v>
      </c>
      <c r="Q8" s="6">
        <v>6</v>
      </c>
      <c r="R8" s="6">
        <v>1182</v>
      </c>
      <c r="S8" s="7">
        <v>197</v>
      </c>
      <c r="T8" s="31">
        <v>14</v>
      </c>
      <c r="U8" s="8">
        <v>4</v>
      </c>
      <c r="V8" s="9">
        <v>201</v>
      </c>
    </row>
    <row r="9" spans="1:24">
      <c r="A9" s="57" t="s">
        <v>12</v>
      </c>
      <c r="B9" s="2" t="s">
        <v>96</v>
      </c>
      <c r="C9" s="3">
        <v>45941</v>
      </c>
      <c r="D9" s="55" t="s">
        <v>54</v>
      </c>
      <c r="E9" s="5">
        <v>192</v>
      </c>
      <c r="F9" s="17">
        <v>2</v>
      </c>
      <c r="G9" s="5">
        <v>196</v>
      </c>
      <c r="H9" s="17">
        <v>2</v>
      </c>
      <c r="I9" s="5">
        <v>197</v>
      </c>
      <c r="J9" s="17">
        <v>3</v>
      </c>
      <c r="K9" s="5">
        <v>196</v>
      </c>
      <c r="L9" s="17">
        <v>2</v>
      </c>
      <c r="M9" s="5">
        <v>196</v>
      </c>
      <c r="N9" s="17">
        <v>1</v>
      </c>
      <c r="O9" s="5">
        <v>197</v>
      </c>
      <c r="P9" s="17">
        <v>1</v>
      </c>
      <c r="Q9" s="8">
        <v>6</v>
      </c>
      <c r="R9" s="8">
        <v>1174</v>
      </c>
      <c r="S9" s="7">
        <v>195.66666666666666</v>
      </c>
      <c r="T9" s="31">
        <v>11</v>
      </c>
      <c r="U9" s="8">
        <v>6</v>
      </c>
      <c r="V9" s="7">
        <v>201.66666666666666</v>
      </c>
    </row>
    <row r="11" spans="1:24">
      <c r="Q11" s="27">
        <f>SUM(Q2:Q10)</f>
        <v>42</v>
      </c>
      <c r="R11" s="27">
        <f>SUM(R2:R10)</f>
        <v>8271.0020000000004</v>
      </c>
      <c r="S11" s="28">
        <f>SUM(R11/Q11)</f>
        <v>196.92861904761907</v>
      </c>
      <c r="T11" s="27">
        <f>SUM(T2:T10)</f>
        <v>111</v>
      </c>
      <c r="U11" s="27">
        <f>SUM(U2:U10)</f>
        <v>65</v>
      </c>
      <c r="V11" s="29">
        <f>SUM(S11+U11)</f>
        <v>261.92861904761907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B3:C3" name="Range1_24"/>
    <protectedRange algorithmName="SHA-512" hashValue="ON39YdpmFHfN9f47KpiRvqrKx0V9+erV1CNkpWzYhW/Qyc6aT8rEyCrvauWSYGZK2ia3o7vd3akF07acHAFpOA==" saltValue="yVW9XmDwTqEnmpSGai0KYg==" spinCount="100000" sqref="E3:P3 T3" name="Range1_3_5_10"/>
    <protectedRange algorithmName="SHA-512" hashValue="ON39YdpmFHfN9f47KpiRvqrKx0V9+erV1CNkpWzYhW/Qyc6aT8rEyCrvauWSYGZK2ia3o7vd3akF07acHAFpOA==" saltValue="yVW9XmDwTqEnmpSGai0KYg==" spinCount="100000" sqref="B6:C6" name="Range1_27"/>
    <protectedRange algorithmName="SHA-512" hashValue="ON39YdpmFHfN9f47KpiRvqrKx0V9+erV1CNkpWzYhW/Qyc6aT8rEyCrvauWSYGZK2ia3o7vd3akF07acHAFpOA==" saltValue="yVW9XmDwTqEnmpSGai0KYg==" spinCount="100000" sqref="D6" name="Range1_1_17"/>
    <protectedRange algorithmName="SHA-512" hashValue="ON39YdpmFHfN9f47KpiRvqrKx0V9+erV1CNkpWzYhW/Qyc6aT8rEyCrvauWSYGZK2ia3o7vd3akF07acHAFpOA==" saltValue="yVW9XmDwTqEnmpSGai0KYg==" spinCount="100000" sqref="E6:P6 T6" name="Range1_3_5_23"/>
    <protectedRange sqref="T9" name="Range1_3_5_7"/>
  </protectedRanges>
  <conditionalFormatting sqref="L6:L7 P6:P7">
    <cfRule type="cellIs" dxfId="1655" priority="15" operator="greaterThanOrEqual">
      <formula>200</formula>
    </cfRule>
  </conditionalFormatting>
  <conditionalFormatting sqref="E8">
    <cfRule type="top10" dxfId="1654" priority="14" rank="1"/>
  </conditionalFormatting>
  <conditionalFormatting sqref="E8:P8">
    <cfRule type="cellIs" dxfId="1653" priority="8" operator="greaterThanOrEqual">
      <formula>193</formula>
    </cfRule>
  </conditionalFormatting>
  <conditionalFormatting sqref="G8">
    <cfRule type="top10" dxfId="1652" priority="13" rank="1"/>
  </conditionalFormatting>
  <conditionalFormatting sqref="I8">
    <cfRule type="top10" dxfId="1651" priority="12" rank="1"/>
  </conditionalFormatting>
  <conditionalFormatting sqref="K8">
    <cfRule type="top10" dxfId="1650" priority="11" rank="1"/>
  </conditionalFormatting>
  <conditionalFormatting sqref="M8">
    <cfRule type="top10" dxfId="1649" priority="10" rank="1"/>
  </conditionalFormatting>
  <conditionalFormatting sqref="O8">
    <cfRule type="top10" dxfId="1648" priority="9" rank="1"/>
  </conditionalFormatting>
  <conditionalFormatting sqref="E9">
    <cfRule type="top10" dxfId="1647" priority="7" rank="1"/>
  </conditionalFormatting>
  <conditionalFormatting sqref="G9">
    <cfRule type="top10" dxfId="1646" priority="6" rank="1"/>
  </conditionalFormatting>
  <conditionalFormatting sqref="I9">
    <cfRule type="top10" dxfId="1645" priority="5" rank="1"/>
  </conditionalFormatting>
  <conditionalFormatting sqref="K9">
    <cfRule type="top10" dxfId="1644" priority="4" rank="1"/>
  </conditionalFormatting>
  <conditionalFormatting sqref="M9">
    <cfRule type="top10" dxfId="1643" priority="3" rank="1"/>
  </conditionalFormatting>
  <conditionalFormatting sqref="O9">
    <cfRule type="top10" dxfId="1642" priority="2" rank="1"/>
  </conditionalFormatting>
  <conditionalFormatting sqref="E9:P9">
    <cfRule type="top10" dxfId="1641" priority="1" stopIfTrue="1" rank="10"/>
  </conditionalFormatting>
  <hyperlinks>
    <hyperlink ref="X1" location="'OLH 2025'!A1" display="Return to Rankings" xr:uid="{D29E45FC-E5B7-4856-BD43-E266BB65E864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B4367-3F73-4A24-8D3D-E36C0241E788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180</v>
      </c>
      <c r="C2" s="3">
        <v>45808</v>
      </c>
      <c r="D2" s="4" t="s">
        <v>75</v>
      </c>
      <c r="E2" s="5">
        <v>182</v>
      </c>
      <c r="F2" s="17">
        <v>1</v>
      </c>
      <c r="G2" s="5">
        <v>189</v>
      </c>
      <c r="H2" s="17">
        <v>2</v>
      </c>
      <c r="I2" s="5">
        <v>191</v>
      </c>
      <c r="J2" s="17">
        <v>1</v>
      </c>
      <c r="K2" s="5">
        <v>177</v>
      </c>
      <c r="L2" s="17">
        <v>1</v>
      </c>
      <c r="M2" s="5">
        <v>165</v>
      </c>
      <c r="N2" s="17"/>
      <c r="O2" s="5">
        <v>196</v>
      </c>
      <c r="P2" s="17">
        <v>2</v>
      </c>
      <c r="Q2" s="6">
        <v>6</v>
      </c>
      <c r="R2" s="6">
        <v>1100</v>
      </c>
      <c r="S2" s="7">
        <v>183.33333333333334</v>
      </c>
      <c r="T2" s="31">
        <v>7</v>
      </c>
      <c r="U2" s="8">
        <v>4</v>
      </c>
      <c r="V2" s="9">
        <v>187.33333333333334</v>
      </c>
    </row>
    <row r="3" spans="1:24">
      <c r="A3" s="57" t="s">
        <v>12</v>
      </c>
      <c r="B3" s="2" t="s">
        <v>180</v>
      </c>
      <c r="C3" s="3">
        <v>45956</v>
      </c>
      <c r="D3" s="55" t="s">
        <v>75</v>
      </c>
      <c r="E3" s="5">
        <v>174</v>
      </c>
      <c r="F3" s="17">
        <v>1</v>
      </c>
      <c r="G3" s="5">
        <v>176</v>
      </c>
      <c r="H3" s="17"/>
      <c r="I3" s="5">
        <v>180</v>
      </c>
      <c r="J3" s="17"/>
      <c r="K3" s="5">
        <v>186</v>
      </c>
      <c r="L3" s="17"/>
      <c r="M3" s="5"/>
      <c r="N3" s="17"/>
      <c r="O3" s="5"/>
      <c r="P3" s="17"/>
      <c r="Q3" s="8">
        <v>4</v>
      </c>
      <c r="R3" s="8">
        <v>716</v>
      </c>
      <c r="S3" s="7">
        <v>179</v>
      </c>
      <c r="T3" s="31">
        <v>1</v>
      </c>
      <c r="U3" s="8">
        <v>2</v>
      </c>
      <c r="V3" s="7">
        <v>181</v>
      </c>
    </row>
    <row r="5" spans="1:24">
      <c r="Q5" s="27">
        <f>SUM(Q2:Q4)</f>
        <v>10</v>
      </c>
      <c r="R5" s="27">
        <f>SUM(R2:R4)</f>
        <v>1816</v>
      </c>
      <c r="S5" s="28">
        <f>SUM(R5/Q5)</f>
        <v>181.6</v>
      </c>
      <c r="T5" s="27">
        <f>SUM(T2:T4)</f>
        <v>8</v>
      </c>
      <c r="U5" s="27">
        <f>SUM(U2:U4)</f>
        <v>6</v>
      </c>
      <c r="V5" s="29">
        <f>SUM(S5+U5)</f>
        <v>187.6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14_1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_1"/>
  </protectedRanges>
  <conditionalFormatting sqref="E3">
    <cfRule type="top10" dxfId="1640" priority="7" rank="1"/>
  </conditionalFormatting>
  <conditionalFormatting sqref="G3">
    <cfRule type="top10" dxfId="1639" priority="6" rank="1"/>
  </conditionalFormatting>
  <conditionalFormatting sqref="I3">
    <cfRule type="top10" dxfId="1638" priority="5" rank="1"/>
  </conditionalFormatting>
  <conditionalFormatting sqref="K3">
    <cfRule type="top10" dxfId="1637" priority="4" rank="1"/>
  </conditionalFormatting>
  <conditionalFormatting sqref="M3">
    <cfRule type="top10" dxfId="1636" priority="3" rank="1"/>
  </conditionalFormatting>
  <conditionalFormatting sqref="O3">
    <cfRule type="top10" dxfId="1635" priority="2" rank="1"/>
  </conditionalFormatting>
  <conditionalFormatting sqref="E3:P3">
    <cfRule type="cellIs" dxfId="1634" priority="1" operator="greaterThanOrEqual">
      <formula>200</formula>
    </cfRule>
  </conditionalFormatting>
  <hyperlinks>
    <hyperlink ref="X1" location="'OLH 2025'!A1" display="Return to Rankings" xr:uid="{5ECAF27D-6690-494A-ADA4-DD91ABA2B87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D3 B3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D5DD-ACE1-4379-B785-EE61E0096482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36</v>
      </c>
      <c r="C2" s="3">
        <v>45696</v>
      </c>
      <c r="D2" s="4" t="s">
        <v>30</v>
      </c>
      <c r="E2" s="5">
        <v>195</v>
      </c>
      <c r="F2" s="17"/>
      <c r="G2" s="5">
        <v>190</v>
      </c>
      <c r="H2" s="17"/>
      <c r="I2" s="5">
        <v>193</v>
      </c>
      <c r="J2" s="17"/>
      <c r="K2" s="5">
        <v>198</v>
      </c>
      <c r="L2" s="17"/>
      <c r="M2" s="5"/>
      <c r="N2" s="17"/>
      <c r="O2" s="5"/>
      <c r="P2" s="17"/>
      <c r="Q2" s="6">
        <v>4</v>
      </c>
      <c r="R2" s="6">
        <v>776</v>
      </c>
      <c r="S2" s="7">
        <v>194</v>
      </c>
      <c r="T2" s="18">
        <v>0</v>
      </c>
      <c r="U2" s="8">
        <v>2</v>
      </c>
      <c r="V2" s="9">
        <v>196</v>
      </c>
    </row>
    <row r="3" spans="1:24">
      <c r="A3" s="1" t="s">
        <v>12</v>
      </c>
      <c r="B3" s="2" t="s">
        <v>36</v>
      </c>
      <c r="C3" s="3">
        <v>45815</v>
      </c>
      <c r="D3" s="4" t="s">
        <v>92</v>
      </c>
      <c r="E3" s="5">
        <v>192</v>
      </c>
      <c r="F3" s="17">
        <v>2</v>
      </c>
      <c r="G3" s="5">
        <v>196</v>
      </c>
      <c r="H3" s="17">
        <v>2</v>
      </c>
      <c r="I3" s="5">
        <v>195</v>
      </c>
      <c r="J3" s="17">
        <v>1</v>
      </c>
      <c r="K3" s="5">
        <v>193</v>
      </c>
      <c r="L3" s="17">
        <v>2</v>
      </c>
      <c r="M3" s="5">
        <v>193</v>
      </c>
      <c r="N3" s="17">
        <v>2</v>
      </c>
      <c r="O3" s="5">
        <v>196</v>
      </c>
      <c r="P3" s="17">
        <v>2</v>
      </c>
      <c r="Q3" s="6">
        <v>6</v>
      </c>
      <c r="R3" s="6">
        <v>1165</v>
      </c>
      <c r="S3" s="7">
        <v>194.16666666666666</v>
      </c>
      <c r="T3" s="31">
        <v>11</v>
      </c>
      <c r="U3" s="8">
        <v>4</v>
      </c>
      <c r="V3" s="9">
        <v>198.16666666666666</v>
      </c>
    </row>
    <row r="4" spans="1:24">
      <c r="A4" s="1" t="s">
        <v>12</v>
      </c>
      <c r="B4" s="2" t="s">
        <v>36</v>
      </c>
      <c r="C4" s="3">
        <v>45822</v>
      </c>
      <c r="D4" s="4" t="s">
        <v>30</v>
      </c>
      <c r="E4" s="5">
        <v>196</v>
      </c>
      <c r="F4" s="17">
        <v>3</v>
      </c>
      <c r="G4" s="5">
        <v>194</v>
      </c>
      <c r="H4" s="17">
        <v>0</v>
      </c>
      <c r="I4" s="5">
        <v>190</v>
      </c>
      <c r="J4" s="17">
        <v>1</v>
      </c>
      <c r="K4" s="5">
        <v>193</v>
      </c>
      <c r="L4" s="17">
        <v>3</v>
      </c>
      <c r="M4" s="5"/>
      <c r="N4" s="17"/>
      <c r="O4" s="5"/>
      <c r="P4" s="17"/>
      <c r="Q4" s="6">
        <v>4</v>
      </c>
      <c r="R4" s="6">
        <v>773</v>
      </c>
      <c r="S4" s="7">
        <v>193.25</v>
      </c>
      <c r="T4" s="18">
        <v>7</v>
      </c>
      <c r="U4" s="8">
        <v>2</v>
      </c>
      <c r="V4" s="9">
        <v>195.25</v>
      </c>
    </row>
    <row r="5" spans="1:24">
      <c r="A5" s="1" t="s">
        <v>12</v>
      </c>
      <c r="B5" s="2" t="s">
        <v>36</v>
      </c>
      <c r="C5" s="3">
        <v>45878</v>
      </c>
      <c r="D5" s="4" t="s">
        <v>30</v>
      </c>
      <c r="E5" s="5">
        <v>194</v>
      </c>
      <c r="F5" s="17">
        <v>2</v>
      </c>
      <c r="G5" s="5">
        <v>195</v>
      </c>
      <c r="H5" s="17">
        <v>1</v>
      </c>
      <c r="I5" s="5">
        <v>199</v>
      </c>
      <c r="J5" s="17">
        <v>5</v>
      </c>
      <c r="K5" s="5">
        <v>189</v>
      </c>
      <c r="L5" s="17">
        <v>3</v>
      </c>
      <c r="M5" s="5"/>
      <c r="N5" s="17"/>
      <c r="O5" s="5"/>
      <c r="P5" s="17"/>
      <c r="Q5" s="6">
        <v>4</v>
      </c>
      <c r="R5" s="6">
        <v>777</v>
      </c>
      <c r="S5" s="7">
        <v>194.25</v>
      </c>
      <c r="T5" s="31">
        <v>11</v>
      </c>
      <c r="U5" s="8">
        <v>2</v>
      </c>
      <c r="V5" s="9">
        <v>196.25</v>
      </c>
    </row>
    <row r="6" spans="1:24">
      <c r="A6" s="1" t="s">
        <v>12</v>
      </c>
      <c r="B6" s="2" t="s">
        <v>36</v>
      </c>
      <c r="C6" s="3">
        <v>45897</v>
      </c>
      <c r="D6" s="4" t="s">
        <v>246</v>
      </c>
      <c r="E6" s="5">
        <v>190</v>
      </c>
      <c r="F6" s="17">
        <v>1</v>
      </c>
      <c r="G6" s="5">
        <v>197</v>
      </c>
      <c r="H6" s="17">
        <v>2</v>
      </c>
      <c r="I6" s="5">
        <v>199.001</v>
      </c>
      <c r="J6" s="17">
        <v>7</v>
      </c>
      <c r="K6" s="5"/>
      <c r="L6" s="17"/>
      <c r="M6" s="5"/>
      <c r="N6" s="17"/>
      <c r="O6" s="5"/>
      <c r="P6" s="17"/>
      <c r="Q6" s="6">
        <v>3</v>
      </c>
      <c r="R6" s="6">
        <v>586.00099999999998</v>
      </c>
      <c r="S6" s="7">
        <v>195.33366666666666</v>
      </c>
      <c r="T6" s="31">
        <v>10</v>
      </c>
      <c r="U6" s="8">
        <v>4</v>
      </c>
      <c r="V6" s="9">
        <v>199.33366666666666</v>
      </c>
    </row>
    <row r="7" spans="1:24">
      <c r="A7" s="1" t="s">
        <v>12</v>
      </c>
      <c r="B7" s="2" t="s">
        <v>36</v>
      </c>
      <c r="C7" s="3">
        <v>45899</v>
      </c>
      <c r="D7" s="4" t="s">
        <v>246</v>
      </c>
      <c r="E7" s="5">
        <v>194</v>
      </c>
      <c r="F7" s="17">
        <v>1</v>
      </c>
      <c r="G7" s="5">
        <v>189</v>
      </c>
      <c r="H7" s="17">
        <v>3</v>
      </c>
      <c r="I7" s="5">
        <v>194</v>
      </c>
      <c r="J7" s="17">
        <v>0</v>
      </c>
      <c r="K7" s="5">
        <v>196</v>
      </c>
      <c r="L7" s="17">
        <v>2</v>
      </c>
      <c r="M7" s="5">
        <v>195</v>
      </c>
      <c r="N7" s="17">
        <v>2</v>
      </c>
      <c r="O7" s="5">
        <v>198</v>
      </c>
      <c r="P7" s="17">
        <v>2</v>
      </c>
      <c r="Q7" s="6">
        <v>6</v>
      </c>
      <c r="R7" s="6">
        <v>1166</v>
      </c>
      <c r="S7" s="7">
        <v>194.33333333333334</v>
      </c>
      <c r="T7" s="31">
        <v>10</v>
      </c>
      <c r="U7" s="8">
        <v>4</v>
      </c>
      <c r="V7" s="9">
        <v>198.33333333333334</v>
      </c>
    </row>
    <row r="8" spans="1:24">
      <c r="A8" s="57" t="s">
        <v>12</v>
      </c>
      <c r="B8" s="2" t="s">
        <v>36</v>
      </c>
      <c r="C8" s="3">
        <v>45962</v>
      </c>
      <c r="D8" s="55" t="s">
        <v>92</v>
      </c>
      <c r="E8" s="5">
        <v>195</v>
      </c>
      <c r="F8" s="17">
        <v>3</v>
      </c>
      <c r="G8" s="5">
        <v>190</v>
      </c>
      <c r="H8" s="17">
        <v>3</v>
      </c>
      <c r="I8" s="5">
        <v>190</v>
      </c>
      <c r="J8" s="17">
        <v>3</v>
      </c>
      <c r="K8" s="5">
        <v>196</v>
      </c>
      <c r="L8" s="17">
        <v>2</v>
      </c>
      <c r="M8" s="5">
        <v>199</v>
      </c>
      <c r="N8" s="17">
        <v>6</v>
      </c>
      <c r="O8" s="5">
        <v>195</v>
      </c>
      <c r="P8" s="17">
        <v>1</v>
      </c>
      <c r="Q8" s="8">
        <v>6</v>
      </c>
      <c r="R8" s="8">
        <v>1165</v>
      </c>
      <c r="S8" s="7">
        <v>194.16666666666666</v>
      </c>
      <c r="T8" s="31">
        <v>18</v>
      </c>
      <c r="U8" s="8">
        <v>10</v>
      </c>
      <c r="V8" s="7">
        <v>204.16666666666666</v>
      </c>
    </row>
    <row r="10" spans="1:24">
      <c r="Q10" s="27">
        <f>SUM(Q2:Q9)</f>
        <v>33</v>
      </c>
      <c r="R10" s="27">
        <f>SUM(R2:R9)</f>
        <v>6408.0010000000002</v>
      </c>
      <c r="S10" s="28">
        <f>SUM(R10/Q10)</f>
        <v>194.1818484848485</v>
      </c>
      <c r="T10" s="27">
        <f>SUM(T2:T9)</f>
        <v>67</v>
      </c>
      <c r="U10" s="27">
        <f>SUM(U2:U9)</f>
        <v>28</v>
      </c>
      <c r="V10" s="29">
        <f>SUM(S10+U10)</f>
        <v>222.1818484848485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7"/>
    <protectedRange algorithmName="SHA-512" hashValue="ON39YdpmFHfN9f47KpiRvqrKx0V9+erV1CNkpWzYhW/Qyc6aT8rEyCrvauWSYGZK2ia3o7vd3akF07acHAFpOA==" saltValue="yVW9XmDwTqEnmpSGai0KYg==" spinCount="100000" sqref="D5" name="Range1_1_17"/>
    <protectedRange algorithmName="SHA-512" hashValue="ON39YdpmFHfN9f47KpiRvqrKx0V9+erV1CNkpWzYhW/Qyc6aT8rEyCrvauWSYGZK2ia3o7vd3akF07acHAFpOA==" saltValue="yVW9XmDwTqEnmpSGai0KYg==" spinCount="100000" sqref="E5:P5 T5" name="Range1_3_5_23"/>
    <protectedRange algorithmName="SHA-512" hashValue="ON39YdpmFHfN9f47KpiRvqrKx0V9+erV1CNkpWzYhW/Qyc6aT8rEyCrvauWSYGZK2ia3o7vd3akF07acHAFpOA==" saltValue="yVW9XmDwTqEnmpSGai0KYg==" spinCount="100000" sqref="B6:C6" name="Range1_22"/>
    <protectedRange algorithmName="SHA-512" hashValue="ON39YdpmFHfN9f47KpiRvqrKx0V9+erV1CNkpWzYhW/Qyc6aT8rEyCrvauWSYGZK2ia3o7vd3akF07acHAFpOA==" saltValue="yVW9XmDwTqEnmpSGai0KYg==" spinCount="100000" sqref="D6" name="Range1_1_20"/>
    <protectedRange algorithmName="SHA-512" hashValue="ON39YdpmFHfN9f47KpiRvqrKx0V9+erV1CNkpWzYhW/Qyc6aT8rEyCrvauWSYGZK2ia3o7vd3akF07acHAFpOA==" saltValue="yVW9XmDwTqEnmpSGai0KYg==" spinCount="100000" sqref="E6:P6 T6" name="Range1_3_5_19"/>
    <protectedRange algorithmName="SHA-512" hashValue="ON39YdpmFHfN9f47KpiRvqrKx0V9+erV1CNkpWzYhW/Qyc6aT8rEyCrvauWSYGZK2ia3o7vd3akF07acHAFpOA==" saltValue="yVW9XmDwTqEnmpSGai0KYg==" spinCount="100000" sqref="B8:C8" name="Range1_12_12_1"/>
    <protectedRange algorithmName="SHA-512" hashValue="ON39YdpmFHfN9f47KpiRvqrKx0V9+erV1CNkpWzYhW/Qyc6aT8rEyCrvauWSYGZK2ia3o7vd3akF07acHAFpOA==" saltValue="yVW9XmDwTqEnmpSGai0KYg==" spinCount="100000" sqref="D8" name="Range1_1_3_12_1"/>
    <protectedRange algorithmName="SHA-512" hashValue="ON39YdpmFHfN9f47KpiRvqrKx0V9+erV1CNkpWzYhW/Qyc6aT8rEyCrvauWSYGZK2ia3o7vd3akF07acHAFpOA==" saltValue="yVW9XmDwTqEnmpSGai0KYg==" spinCount="100000" sqref="E8:P8 T8" name="Range1_3_5_3_12_1"/>
  </protectedRanges>
  <conditionalFormatting sqref="L5:L6 P5:P6">
    <cfRule type="cellIs" dxfId="1633" priority="15" operator="greaterThanOrEqual">
      <formula>200</formula>
    </cfRule>
  </conditionalFormatting>
  <conditionalFormatting sqref="E7">
    <cfRule type="top10" dxfId="1632" priority="14" rank="1"/>
  </conditionalFormatting>
  <conditionalFormatting sqref="E7:P7">
    <cfRule type="cellIs" dxfId="1631" priority="8" operator="greaterThanOrEqual">
      <formula>193</formula>
    </cfRule>
  </conditionalFormatting>
  <conditionalFormatting sqref="G7">
    <cfRule type="top10" dxfId="1630" priority="13" rank="1"/>
  </conditionalFormatting>
  <conditionalFormatting sqref="I7">
    <cfRule type="top10" dxfId="1629" priority="12" rank="1"/>
  </conditionalFormatting>
  <conditionalFormatting sqref="K7">
    <cfRule type="top10" dxfId="1628" priority="11" rank="1"/>
  </conditionalFormatting>
  <conditionalFormatting sqref="M7">
    <cfRule type="top10" dxfId="1627" priority="10" rank="1"/>
  </conditionalFormatting>
  <conditionalFormatting sqref="O7">
    <cfRule type="top10" dxfId="1626" priority="9" rank="1"/>
  </conditionalFormatting>
  <conditionalFormatting sqref="E8">
    <cfRule type="top10" dxfId="1625" priority="7" rank="1"/>
  </conditionalFormatting>
  <conditionalFormatting sqref="G8">
    <cfRule type="top10" dxfId="1624" priority="6" rank="1"/>
  </conditionalFormatting>
  <conditionalFormatting sqref="E8:P8">
    <cfRule type="cellIs" dxfId="1623" priority="5" operator="greaterThanOrEqual">
      <formula>200</formula>
    </cfRule>
  </conditionalFormatting>
  <conditionalFormatting sqref="I8">
    <cfRule type="top10" dxfId="1622" priority="4" rank="1"/>
  </conditionalFormatting>
  <conditionalFormatting sqref="K8">
    <cfRule type="top10" dxfId="1621" priority="3" rank="1"/>
  </conditionalFormatting>
  <conditionalFormatting sqref="M8">
    <cfRule type="top10" dxfId="1620" priority="2" rank="1"/>
  </conditionalFormatting>
  <conditionalFormatting sqref="O8">
    <cfRule type="top10" dxfId="1619" priority="1" rank="1"/>
  </conditionalFormatting>
  <hyperlinks>
    <hyperlink ref="X1" location="'OLH 2025'!A1" display="Return to Rankings" xr:uid="{00F74881-085A-44DB-8FCB-929B71C1285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6A2D13-3812-4010-99E2-3F7CDE62D08D}">
          <x14:formula1>
            <xm:f>'C:\Users\jmfg1\Downloads\[_11-01-2025-Buck Hollow (Outdoor) ABRA 2025 Club Tournament(Town, ST) Scoring MASTER  ver 2.3 (2).xlsm]DATA'!#REF!</xm:f>
          </x14:formula1>
          <xm:sqref>D8 B8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0454-F594-4534-8983-3200C4F883F8}">
  <dimension ref="A1:X28"/>
  <sheetViews>
    <sheetView topLeftCell="A22" workbookViewId="0">
      <selection activeCell="A26" sqref="A26:V2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24</v>
      </c>
      <c r="C2" s="3">
        <v>45660</v>
      </c>
      <c r="D2" s="4" t="s">
        <v>25</v>
      </c>
      <c r="E2" s="5">
        <v>195</v>
      </c>
      <c r="F2" s="17">
        <v>1</v>
      </c>
      <c r="G2" s="5">
        <v>194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389</v>
      </c>
      <c r="S2" s="7">
        <v>194.5</v>
      </c>
      <c r="T2" s="18">
        <v>3</v>
      </c>
      <c r="U2" s="8">
        <v>5</v>
      </c>
      <c r="V2" s="9">
        <v>199.5</v>
      </c>
    </row>
    <row r="3" spans="1:24">
      <c r="A3" s="1" t="s">
        <v>12</v>
      </c>
      <c r="B3" s="2" t="s">
        <v>24</v>
      </c>
      <c r="C3" s="3">
        <v>45668</v>
      </c>
      <c r="D3" s="4" t="s">
        <v>25</v>
      </c>
      <c r="E3" s="5">
        <v>194</v>
      </c>
      <c r="F3" s="17">
        <v>1</v>
      </c>
      <c r="G3" s="5">
        <v>193</v>
      </c>
      <c r="H3" s="17">
        <v>2</v>
      </c>
      <c r="I3" s="5">
        <v>191</v>
      </c>
      <c r="J3" s="17">
        <v>1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18">
        <v>5</v>
      </c>
      <c r="U3" s="8">
        <v>5</v>
      </c>
      <c r="V3" s="9">
        <v>197.25</v>
      </c>
    </row>
    <row r="4" spans="1:24">
      <c r="A4" s="1" t="s">
        <v>12</v>
      </c>
      <c r="B4" s="2" t="s">
        <v>24</v>
      </c>
      <c r="C4" s="3">
        <v>45674</v>
      </c>
      <c r="D4" s="4" t="s">
        <v>25</v>
      </c>
      <c r="E4" s="5">
        <v>191</v>
      </c>
      <c r="F4" s="17">
        <v>3</v>
      </c>
      <c r="G4" s="5">
        <v>194</v>
      </c>
      <c r="H4" s="17">
        <v>1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385</v>
      </c>
      <c r="S4" s="7">
        <v>192.5</v>
      </c>
      <c r="T4" s="31">
        <v>4</v>
      </c>
      <c r="U4" s="8">
        <v>9</v>
      </c>
      <c r="V4" s="9">
        <v>201.5</v>
      </c>
    </row>
    <row r="5" spans="1:24">
      <c r="A5" s="1" t="s">
        <v>12</v>
      </c>
      <c r="B5" s="2" t="s">
        <v>24</v>
      </c>
      <c r="C5" s="3">
        <v>45688</v>
      </c>
      <c r="D5" s="4" t="s">
        <v>25</v>
      </c>
      <c r="E5" s="5">
        <v>198</v>
      </c>
      <c r="F5" s="17">
        <v>1</v>
      </c>
      <c r="G5" s="5">
        <v>195</v>
      </c>
      <c r="H5" s="17">
        <v>2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393</v>
      </c>
      <c r="S5" s="7">
        <v>196.5</v>
      </c>
      <c r="T5" s="31">
        <v>3</v>
      </c>
      <c r="U5" s="8">
        <v>5</v>
      </c>
      <c r="V5" s="9">
        <v>201.5</v>
      </c>
    </row>
    <row r="6" spans="1:24">
      <c r="A6" s="1" t="s">
        <v>12</v>
      </c>
      <c r="B6" s="2" t="s">
        <v>24</v>
      </c>
      <c r="C6" s="3">
        <v>45695</v>
      </c>
      <c r="D6" s="4" t="s">
        <v>25</v>
      </c>
      <c r="E6" s="5">
        <v>196</v>
      </c>
      <c r="F6" s="17">
        <v>2</v>
      </c>
      <c r="G6" s="5">
        <v>194</v>
      </c>
      <c r="H6" s="17"/>
      <c r="I6" s="5">
        <v>195</v>
      </c>
      <c r="J6" s="17">
        <v>2</v>
      </c>
      <c r="K6" s="5">
        <v>194</v>
      </c>
      <c r="L6" s="17">
        <v>3</v>
      </c>
      <c r="M6" s="5"/>
      <c r="N6" s="17"/>
      <c r="O6" s="5"/>
      <c r="P6" s="17"/>
      <c r="Q6" s="6">
        <v>4</v>
      </c>
      <c r="R6" s="6">
        <v>779</v>
      </c>
      <c r="S6" s="7">
        <v>194.75</v>
      </c>
      <c r="T6" s="31">
        <v>7</v>
      </c>
      <c r="U6" s="8">
        <v>5</v>
      </c>
      <c r="V6" s="9">
        <v>199.75</v>
      </c>
    </row>
    <row r="7" spans="1:24">
      <c r="A7" s="1" t="s">
        <v>12</v>
      </c>
      <c r="B7" s="2" t="s">
        <v>24</v>
      </c>
      <c r="C7" s="3">
        <v>45696</v>
      </c>
      <c r="D7" s="4" t="s">
        <v>30</v>
      </c>
      <c r="E7" s="5">
        <v>195</v>
      </c>
      <c r="F7" s="17"/>
      <c r="G7" s="5">
        <v>195</v>
      </c>
      <c r="H7" s="17"/>
      <c r="I7" s="5">
        <v>196</v>
      </c>
      <c r="J7" s="17"/>
      <c r="K7" s="5">
        <v>197</v>
      </c>
      <c r="L7" s="17"/>
      <c r="M7" s="5"/>
      <c r="N7" s="17"/>
      <c r="O7" s="5"/>
      <c r="P7" s="17"/>
      <c r="Q7" s="6">
        <v>4</v>
      </c>
      <c r="R7" s="6">
        <v>783</v>
      </c>
      <c r="S7" s="7">
        <v>195.75</v>
      </c>
      <c r="T7" s="18">
        <v>0</v>
      </c>
      <c r="U7" s="8">
        <v>2</v>
      </c>
      <c r="V7" s="9">
        <v>197.75</v>
      </c>
    </row>
    <row r="8" spans="1:24">
      <c r="A8" s="1" t="s">
        <v>12</v>
      </c>
      <c r="B8" s="2" t="s">
        <v>24</v>
      </c>
      <c r="C8" s="3">
        <v>45702</v>
      </c>
      <c r="D8" s="4" t="s">
        <v>25</v>
      </c>
      <c r="E8" s="5">
        <v>198</v>
      </c>
      <c r="F8" s="17">
        <v>4</v>
      </c>
      <c r="G8" s="5">
        <v>192</v>
      </c>
      <c r="H8" s="17">
        <v>3</v>
      </c>
      <c r="I8" s="5">
        <v>196</v>
      </c>
      <c r="J8" s="17">
        <v>2</v>
      </c>
      <c r="K8" s="5">
        <v>193</v>
      </c>
      <c r="L8" s="17">
        <v>4</v>
      </c>
      <c r="M8" s="5"/>
      <c r="N8" s="17"/>
      <c r="O8" s="5"/>
      <c r="P8" s="17"/>
      <c r="Q8" s="6">
        <v>4</v>
      </c>
      <c r="R8" s="6">
        <v>779</v>
      </c>
      <c r="S8" s="7">
        <v>194.75</v>
      </c>
      <c r="T8" s="31">
        <v>13</v>
      </c>
      <c r="U8" s="8">
        <v>5</v>
      </c>
      <c r="V8" s="9">
        <v>199.75</v>
      </c>
    </row>
    <row r="9" spans="1:24">
      <c r="A9" s="1" t="s">
        <v>12</v>
      </c>
      <c r="B9" s="2" t="s">
        <v>24</v>
      </c>
      <c r="C9" s="3">
        <v>45709</v>
      </c>
      <c r="D9" s="4" t="s">
        <v>25</v>
      </c>
      <c r="E9" s="5">
        <v>194</v>
      </c>
      <c r="F9" s="17">
        <v>1</v>
      </c>
      <c r="G9" s="5">
        <v>196</v>
      </c>
      <c r="H9" s="17">
        <v>2</v>
      </c>
      <c r="I9" s="5">
        <v>196.001</v>
      </c>
      <c r="J9" s="17">
        <v>4</v>
      </c>
      <c r="K9" s="5">
        <v>196</v>
      </c>
      <c r="L9" s="17">
        <v>1</v>
      </c>
      <c r="M9" s="5"/>
      <c r="N9" s="17"/>
      <c r="O9" s="5"/>
      <c r="P9" s="17"/>
      <c r="Q9" s="6">
        <v>4</v>
      </c>
      <c r="R9" s="6">
        <v>782.00099999999998</v>
      </c>
      <c r="S9" s="7">
        <v>195.50024999999999</v>
      </c>
      <c r="T9" s="31">
        <v>8</v>
      </c>
      <c r="U9" s="8">
        <v>6</v>
      </c>
      <c r="V9" s="9">
        <v>201.50024999999999</v>
      </c>
    </row>
    <row r="10" spans="1:24">
      <c r="A10" s="1" t="s">
        <v>12</v>
      </c>
      <c r="B10" s="2" t="s">
        <v>24</v>
      </c>
      <c r="C10" s="3">
        <v>45716</v>
      </c>
      <c r="D10" s="4" t="s">
        <v>25</v>
      </c>
      <c r="E10" s="5">
        <v>191</v>
      </c>
      <c r="F10" s="17">
        <v>2</v>
      </c>
      <c r="G10" s="5">
        <v>191</v>
      </c>
      <c r="H10" s="17">
        <v>3</v>
      </c>
      <c r="I10" s="5">
        <v>195</v>
      </c>
      <c r="J10" s="17">
        <v>1</v>
      </c>
      <c r="K10" s="5">
        <v>194</v>
      </c>
      <c r="L10" s="17">
        <v>7</v>
      </c>
      <c r="M10" s="5"/>
      <c r="N10" s="17"/>
      <c r="O10" s="5"/>
      <c r="P10" s="17"/>
      <c r="Q10" s="6">
        <v>4</v>
      </c>
      <c r="R10" s="6">
        <v>771</v>
      </c>
      <c r="S10" s="7">
        <v>192.75</v>
      </c>
      <c r="T10" s="31">
        <v>13</v>
      </c>
      <c r="U10" s="8">
        <v>6</v>
      </c>
      <c r="V10" s="9">
        <v>198.75</v>
      </c>
    </row>
    <row r="11" spans="1:24">
      <c r="A11" s="1" t="s">
        <v>12</v>
      </c>
      <c r="B11" s="2" t="s">
        <v>24</v>
      </c>
      <c r="C11" s="3">
        <v>45737</v>
      </c>
      <c r="D11" s="4" t="s">
        <v>25</v>
      </c>
      <c r="E11" s="5">
        <v>187</v>
      </c>
      <c r="F11" s="17">
        <v>1</v>
      </c>
      <c r="G11" s="5">
        <v>187</v>
      </c>
      <c r="H11" s="17">
        <v>0</v>
      </c>
      <c r="I11" s="5">
        <v>192</v>
      </c>
      <c r="J11" s="17">
        <v>1</v>
      </c>
      <c r="K11" s="5">
        <v>194</v>
      </c>
      <c r="L11" s="17">
        <v>1</v>
      </c>
      <c r="M11" s="5"/>
      <c r="N11" s="17"/>
      <c r="O11" s="5"/>
      <c r="P11" s="17"/>
      <c r="Q11" s="6">
        <v>4</v>
      </c>
      <c r="R11" s="6">
        <v>760</v>
      </c>
      <c r="S11" s="7">
        <v>190</v>
      </c>
      <c r="T11" s="31">
        <v>3</v>
      </c>
      <c r="U11" s="8">
        <v>3</v>
      </c>
      <c r="V11" s="9">
        <v>193</v>
      </c>
    </row>
    <row r="12" spans="1:24">
      <c r="A12" s="1" t="s">
        <v>12</v>
      </c>
      <c r="B12" s="2" t="s">
        <v>24</v>
      </c>
      <c r="C12" s="3">
        <v>45745</v>
      </c>
      <c r="D12" s="4" t="s">
        <v>25</v>
      </c>
      <c r="E12" s="5">
        <v>197</v>
      </c>
      <c r="F12" s="17">
        <v>2</v>
      </c>
      <c r="G12" s="5">
        <v>195</v>
      </c>
      <c r="H12" s="17">
        <v>0</v>
      </c>
      <c r="I12" s="5">
        <v>194</v>
      </c>
      <c r="J12" s="17">
        <v>2</v>
      </c>
      <c r="K12" s="5">
        <v>194</v>
      </c>
      <c r="L12" s="17">
        <v>1</v>
      </c>
      <c r="M12" s="5"/>
      <c r="N12" s="17"/>
      <c r="O12" s="5"/>
      <c r="P12" s="17"/>
      <c r="Q12" s="6">
        <v>4</v>
      </c>
      <c r="R12" s="6">
        <v>780</v>
      </c>
      <c r="S12" s="7">
        <v>195</v>
      </c>
      <c r="T12" s="31">
        <v>5</v>
      </c>
      <c r="U12" s="8">
        <v>3</v>
      </c>
      <c r="V12" s="9">
        <v>198</v>
      </c>
    </row>
    <row r="13" spans="1:24">
      <c r="A13" s="1" t="s">
        <v>12</v>
      </c>
      <c r="B13" s="2" t="s">
        <v>24</v>
      </c>
      <c r="C13" s="3">
        <v>45765</v>
      </c>
      <c r="D13" s="4" t="s">
        <v>25</v>
      </c>
      <c r="E13" s="5">
        <v>181</v>
      </c>
      <c r="F13" s="17">
        <v>0</v>
      </c>
      <c r="G13" s="5">
        <v>182</v>
      </c>
      <c r="H13" s="17">
        <v>1</v>
      </c>
      <c r="I13" s="5">
        <v>187</v>
      </c>
      <c r="J13" s="17">
        <v>1</v>
      </c>
      <c r="K13" s="5">
        <v>195.001</v>
      </c>
      <c r="L13" s="17">
        <v>2</v>
      </c>
      <c r="M13" s="5"/>
      <c r="N13" s="17"/>
      <c r="O13" s="5"/>
      <c r="P13" s="17"/>
      <c r="Q13" s="6">
        <v>4</v>
      </c>
      <c r="R13" s="6">
        <v>745.00099999999998</v>
      </c>
      <c r="S13" s="7">
        <v>186.25024999999999</v>
      </c>
      <c r="T13" s="31">
        <v>4</v>
      </c>
      <c r="U13" s="8">
        <v>5</v>
      </c>
      <c r="V13" s="9">
        <v>191.25024999999999</v>
      </c>
    </row>
    <row r="14" spans="1:24">
      <c r="A14" s="1" t="s">
        <v>12</v>
      </c>
      <c r="B14" s="2" t="s">
        <v>24</v>
      </c>
      <c r="C14" s="3">
        <v>45772</v>
      </c>
      <c r="D14" s="4" t="s">
        <v>25</v>
      </c>
      <c r="E14" s="5">
        <v>191</v>
      </c>
      <c r="F14" s="17">
        <v>0</v>
      </c>
      <c r="G14" s="5">
        <v>193</v>
      </c>
      <c r="H14" s="17">
        <v>4</v>
      </c>
      <c r="I14" s="5">
        <v>196</v>
      </c>
      <c r="J14" s="17">
        <v>2</v>
      </c>
      <c r="K14" s="5">
        <v>195</v>
      </c>
      <c r="L14" s="17">
        <v>1</v>
      </c>
      <c r="M14" s="5"/>
      <c r="N14" s="17"/>
      <c r="O14" s="5"/>
      <c r="P14" s="17"/>
      <c r="Q14" s="6">
        <v>4</v>
      </c>
      <c r="R14" s="6">
        <v>775</v>
      </c>
      <c r="S14" s="7">
        <v>193.75</v>
      </c>
      <c r="T14" s="31">
        <v>7</v>
      </c>
      <c r="U14" s="8">
        <v>2</v>
      </c>
      <c r="V14" s="9">
        <v>195.75</v>
      </c>
    </row>
    <row r="15" spans="1:24">
      <c r="A15" s="1" t="s">
        <v>12</v>
      </c>
      <c r="B15" s="2" t="s">
        <v>24</v>
      </c>
      <c r="C15" s="3">
        <v>45793</v>
      </c>
      <c r="D15" s="4" t="s">
        <v>25</v>
      </c>
      <c r="E15" s="5">
        <v>183</v>
      </c>
      <c r="F15" s="17">
        <v>1</v>
      </c>
      <c r="G15" s="5">
        <v>193</v>
      </c>
      <c r="H15" s="17">
        <v>2</v>
      </c>
      <c r="I15" s="5">
        <v>193</v>
      </c>
      <c r="J15" s="17">
        <v>2</v>
      </c>
      <c r="K15" s="5">
        <v>193</v>
      </c>
      <c r="L15" s="17">
        <v>3</v>
      </c>
      <c r="M15" s="5"/>
      <c r="N15" s="17"/>
      <c r="O15" s="5"/>
      <c r="P15" s="17"/>
      <c r="Q15" s="6">
        <v>4</v>
      </c>
      <c r="R15" s="6">
        <v>762</v>
      </c>
      <c r="S15" s="7">
        <v>190.5</v>
      </c>
      <c r="T15" s="31">
        <v>8</v>
      </c>
      <c r="U15" s="8">
        <v>5</v>
      </c>
      <c r="V15" s="9">
        <v>195.5</v>
      </c>
    </row>
    <row r="16" spans="1:24">
      <c r="A16" s="1" t="s">
        <v>12</v>
      </c>
      <c r="B16" s="2" t="s">
        <v>24</v>
      </c>
      <c r="C16" s="3">
        <v>45807</v>
      </c>
      <c r="D16" s="4" t="s">
        <v>25</v>
      </c>
      <c r="E16" s="5">
        <v>194</v>
      </c>
      <c r="F16" s="17">
        <v>0</v>
      </c>
      <c r="G16" s="5">
        <v>192</v>
      </c>
      <c r="H16" s="17">
        <v>2</v>
      </c>
      <c r="I16" s="5">
        <v>194</v>
      </c>
      <c r="J16" s="17">
        <v>2</v>
      </c>
      <c r="K16" s="5">
        <v>194</v>
      </c>
      <c r="L16" s="17">
        <v>6</v>
      </c>
      <c r="M16" s="5"/>
      <c r="N16" s="17"/>
      <c r="O16" s="5"/>
      <c r="P16" s="17"/>
      <c r="Q16" s="6">
        <v>4</v>
      </c>
      <c r="R16" s="6">
        <v>774</v>
      </c>
      <c r="S16" s="7">
        <v>193.5</v>
      </c>
      <c r="T16" s="31">
        <v>10</v>
      </c>
      <c r="U16" s="8">
        <v>3</v>
      </c>
      <c r="V16" s="9">
        <v>196.5</v>
      </c>
    </row>
    <row r="17" spans="1:22">
      <c r="A17" s="1" t="s">
        <v>12</v>
      </c>
      <c r="B17" s="2" t="s">
        <v>24</v>
      </c>
      <c r="C17" s="3">
        <v>45808</v>
      </c>
      <c r="D17" s="4" t="s">
        <v>25</v>
      </c>
      <c r="E17" s="5">
        <v>198.001</v>
      </c>
      <c r="F17" s="17">
        <v>2</v>
      </c>
      <c r="G17" s="5">
        <v>197</v>
      </c>
      <c r="H17" s="17">
        <v>2</v>
      </c>
      <c r="I17" s="5">
        <v>193</v>
      </c>
      <c r="J17" s="17">
        <v>4</v>
      </c>
      <c r="K17" s="5">
        <v>192</v>
      </c>
      <c r="L17" s="17">
        <v>1</v>
      </c>
      <c r="M17" s="5">
        <v>195</v>
      </c>
      <c r="N17" s="17">
        <v>5</v>
      </c>
      <c r="O17" s="5">
        <v>192</v>
      </c>
      <c r="P17" s="17">
        <v>2</v>
      </c>
      <c r="Q17" s="6">
        <v>6</v>
      </c>
      <c r="R17" s="6">
        <v>1167.001</v>
      </c>
      <c r="S17" s="7">
        <v>194.50016666666667</v>
      </c>
      <c r="T17" s="31">
        <v>16</v>
      </c>
      <c r="U17" s="8">
        <v>4</v>
      </c>
      <c r="V17" s="9">
        <v>198.50016666666667</v>
      </c>
    </row>
    <row r="18" spans="1:22">
      <c r="A18" s="1" t="s">
        <v>12</v>
      </c>
      <c r="B18" s="2" t="s">
        <v>24</v>
      </c>
      <c r="C18" s="3">
        <v>45814</v>
      </c>
      <c r="D18" s="4" t="s">
        <v>25</v>
      </c>
      <c r="E18" s="5">
        <v>195</v>
      </c>
      <c r="F18" s="17">
        <v>4</v>
      </c>
      <c r="G18" s="5">
        <v>196</v>
      </c>
      <c r="H18" s="17">
        <v>0</v>
      </c>
      <c r="I18" s="5">
        <v>197</v>
      </c>
      <c r="J18" s="17">
        <v>4</v>
      </c>
      <c r="K18" s="5">
        <v>194</v>
      </c>
      <c r="L18" s="17">
        <v>4</v>
      </c>
      <c r="M18" s="5"/>
      <c r="N18" s="17"/>
      <c r="O18" s="5"/>
      <c r="P18" s="17"/>
      <c r="Q18" s="6">
        <v>4</v>
      </c>
      <c r="R18" s="6">
        <v>782</v>
      </c>
      <c r="S18" s="7">
        <v>195.5</v>
      </c>
      <c r="T18" s="31">
        <v>12</v>
      </c>
      <c r="U18" s="8">
        <v>5</v>
      </c>
      <c r="V18" s="9">
        <v>200.5</v>
      </c>
    </row>
    <row r="19" spans="1:22">
      <c r="A19" s="1" t="s">
        <v>12</v>
      </c>
      <c r="B19" s="2" t="s">
        <v>24</v>
      </c>
      <c r="C19" s="3">
        <v>45477</v>
      </c>
      <c r="D19" s="4" t="s">
        <v>25</v>
      </c>
      <c r="E19" s="5">
        <v>193</v>
      </c>
      <c r="F19" s="17">
        <v>0</v>
      </c>
      <c r="G19" s="5">
        <v>191</v>
      </c>
      <c r="H19" s="17">
        <v>1</v>
      </c>
      <c r="I19" s="5">
        <v>194</v>
      </c>
      <c r="J19" s="17">
        <v>0</v>
      </c>
      <c r="K19" s="5">
        <v>186</v>
      </c>
      <c r="L19" s="17">
        <v>0</v>
      </c>
      <c r="M19" s="5"/>
      <c r="N19" s="17"/>
      <c r="O19" s="5"/>
      <c r="P19" s="17"/>
      <c r="Q19" s="6">
        <v>4</v>
      </c>
      <c r="R19" s="6">
        <v>764</v>
      </c>
      <c r="S19" s="7">
        <v>191</v>
      </c>
      <c r="T19" s="31">
        <v>1</v>
      </c>
      <c r="U19" s="8">
        <v>3</v>
      </c>
      <c r="V19" s="9">
        <v>194</v>
      </c>
    </row>
    <row r="20" spans="1:22">
      <c r="A20" s="1" t="s">
        <v>12</v>
      </c>
      <c r="B20" s="2" t="s">
        <v>24</v>
      </c>
      <c r="C20" s="3">
        <v>45856</v>
      </c>
      <c r="D20" s="4" t="s">
        <v>25</v>
      </c>
      <c r="E20" s="5">
        <v>195</v>
      </c>
      <c r="F20" s="17">
        <v>2</v>
      </c>
      <c r="G20" s="5">
        <v>198</v>
      </c>
      <c r="H20" s="17">
        <v>2</v>
      </c>
      <c r="I20" s="5">
        <v>198</v>
      </c>
      <c r="J20" s="17">
        <v>2</v>
      </c>
      <c r="K20" s="5">
        <v>197</v>
      </c>
      <c r="L20" s="17">
        <v>3</v>
      </c>
      <c r="M20" s="5"/>
      <c r="N20" s="17"/>
      <c r="O20" s="5"/>
      <c r="P20" s="17"/>
      <c r="Q20" s="6">
        <v>4</v>
      </c>
      <c r="R20" s="6">
        <v>788</v>
      </c>
      <c r="S20" s="7">
        <v>197</v>
      </c>
      <c r="T20" s="31">
        <v>9</v>
      </c>
      <c r="U20" s="8">
        <v>2</v>
      </c>
      <c r="V20" s="9">
        <v>199</v>
      </c>
    </row>
    <row r="21" spans="1:22">
      <c r="A21" s="1" t="s">
        <v>12</v>
      </c>
      <c r="B21" s="2" t="s">
        <v>24</v>
      </c>
      <c r="C21" s="3">
        <v>45863</v>
      </c>
      <c r="D21" s="4" t="s">
        <v>25</v>
      </c>
      <c r="E21" s="5">
        <v>198</v>
      </c>
      <c r="F21" s="17">
        <v>1</v>
      </c>
      <c r="G21" s="5">
        <v>197</v>
      </c>
      <c r="H21" s="17">
        <v>5</v>
      </c>
      <c r="I21" s="5">
        <v>195</v>
      </c>
      <c r="J21" s="17">
        <v>4</v>
      </c>
      <c r="K21" s="5">
        <v>198</v>
      </c>
      <c r="L21" s="17">
        <v>2</v>
      </c>
      <c r="M21" s="5"/>
      <c r="N21" s="17"/>
      <c r="O21" s="5"/>
      <c r="P21" s="17"/>
      <c r="Q21" s="6">
        <v>4</v>
      </c>
      <c r="R21" s="6">
        <v>788</v>
      </c>
      <c r="S21" s="7">
        <v>197</v>
      </c>
      <c r="T21" s="31">
        <v>12</v>
      </c>
      <c r="U21" s="8">
        <v>2</v>
      </c>
      <c r="V21" s="9">
        <v>199</v>
      </c>
    </row>
    <row r="22" spans="1:22">
      <c r="A22" s="57" t="s">
        <v>12</v>
      </c>
      <c r="B22" s="2" t="s">
        <v>24</v>
      </c>
      <c r="C22" s="3">
        <v>45912</v>
      </c>
      <c r="D22" s="55" t="s">
        <v>25</v>
      </c>
      <c r="E22" s="5">
        <v>196</v>
      </c>
      <c r="F22" s="17">
        <v>4</v>
      </c>
      <c r="G22" s="5">
        <v>194</v>
      </c>
      <c r="H22" s="17">
        <v>2</v>
      </c>
      <c r="I22" s="5">
        <v>194</v>
      </c>
      <c r="J22" s="17">
        <v>4</v>
      </c>
      <c r="K22" s="5">
        <v>197.001</v>
      </c>
      <c r="L22" s="17">
        <v>5</v>
      </c>
      <c r="M22" s="5"/>
      <c r="N22" s="17"/>
      <c r="O22" s="5"/>
      <c r="P22" s="17"/>
      <c r="Q22" s="8">
        <v>4</v>
      </c>
      <c r="R22" s="8">
        <v>781.00099999999998</v>
      </c>
      <c r="S22" s="7">
        <v>195.25024999999999</v>
      </c>
      <c r="T22" s="31">
        <v>15</v>
      </c>
      <c r="U22" s="8">
        <v>8</v>
      </c>
      <c r="V22" s="7">
        <v>203.25024999999999</v>
      </c>
    </row>
    <row r="23" spans="1:22">
      <c r="A23" s="57" t="s">
        <v>12</v>
      </c>
      <c r="B23" s="2" t="s">
        <v>24</v>
      </c>
      <c r="C23" s="3">
        <v>45933</v>
      </c>
      <c r="D23" s="55" t="s">
        <v>25</v>
      </c>
      <c r="E23" s="5">
        <v>190</v>
      </c>
      <c r="F23" s="17">
        <v>3</v>
      </c>
      <c r="G23" s="5">
        <v>195</v>
      </c>
      <c r="H23" s="17">
        <v>1</v>
      </c>
      <c r="I23" s="5">
        <v>193</v>
      </c>
      <c r="J23" s="17">
        <v>1</v>
      </c>
      <c r="K23" s="5">
        <v>196</v>
      </c>
      <c r="L23" s="17">
        <v>2</v>
      </c>
      <c r="M23" s="5"/>
      <c r="N23" s="17"/>
      <c r="O23" s="5"/>
      <c r="P23" s="17"/>
      <c r="Q23" s="8">
        <v>4</v>
      </c>
      <c r="R23" s="8">
        <v>774</v>
      </c>
      <c r="S23" s="7">
        <v>193.5</v>
      </c>
      <c r="T23" s="31">
        <v>7</v>
      </c>
      <c r="U23" s="8">
        <v>4</v>
      </c>
      <c r="V23" s="7">
        <v>198.25</v>
      </c>
    </row>
    <row r="24" spans="1:22">
      <c r="A24" s="57" t="s">
        <v>12</v>
      </c>
      <c r="B24" s="2" t="s">
        <v>24</v>
      </c>
      <c r="C24" s="3">
        <v>45947</v>
      </c>
      <c r="D24" s="55" t="s">
        <v>25</v>
      </c>
      <c r="E24" s="5">
        <v>197</v>
      </c>
      <c r="F24" s="17">
        <v>1</v>
      </c>
      <c r="G24" s="5">
        <v>197</v>
      </c>
      <c r="H24" s="17">
        <v>0</v>
      </c>
      <c r="I24" s="5">
        <v>197.001</v>
      </c>
      <c r="J24" s="17">
        <v>6</v>
      </c>
      <c r="K24" s="5">
        <v>199</v>
      </c>
      <c r="L24" s="17">
        <v>3</v>
      </c>
      <c r="M24" s="5"/>
      <c r="N24" s="17"/>
      <c r="O24" s="5"/>
      <c r="P24" s="17"/>
      <c r="Q24" s="8">
        <v>4</v>
      </c>
      <c r="R24" s="8">
        <v>790.00099999999998</v>
      </c>
      <c r="S24" s="7">
        <v>197.50024999999999</v>
      </c>
      <c r="T24" s="31">
        <v>10</v>
      </c>
      <c r="U24" s="8">
        <v>4</v>
      </c>
      <c r="V24" s="7">
        <v>201.50024999999999</v>
      </c>
    </row>
    <row r="25" spans="1:22">
      <c r="A25" s="57" t="s">
        <v>12</v>
      </c>
      <c r="B25" s="35" t="s">
        <v>24</v>
      </c>
      <c r="C25" s="3">
        <v>45957</v>
      </c>
      <c r="D25" s="55" t="s">
        <v>269</v>
      </c>
      <c r="E25" s="5">
        <v>193</v>
      </c>
      <c r="F25" s="17">
        <v>0</v>
      </c>
      <c r="G25" s="5">
        <v>190</v>
      </c>
      <c r="H25" s="17">
        <v>1</v>
      </c>
      <c r="I25" s="5">
        <v>193</v>
      </c>
      <c r="J25" s="17">
        <v>3</v>
      </c>
      <c r="K25" s="5">
        <v>196</v>
      </c>
      <c r="L25" s="17">
        <v>2</v>
      </c>
      <c r="M25" s="5"/>
      <c r="N25" s="17"/>
      <c r="O25" s="5"/>
      <c r="P25" s="17"/>
      <c r="Q25" s="8">
        <v>4</v>
      </c>
      <c r="R25" s="8">
        <v>772</v>
      </c>
      <c r="S25" s="7">
        <v>193</v>
      </c>
      <c r="T25" s="31">
        <v>6</v>
      </c>
      <c r="U25" s="8">
        <v>4</v>
      </c>
      <c r="V25" s="7">
        <v>197</v>
      </c>
    </row>
    <row r="26" spans="1:22">
      <c r="A26" s="57" t="s">
        <v>12</v>
      </c>
      <c r="B26" s="2" t="s">
        <v>24</v>
      </c>
      <c r="C26" s="3">
        <v>45961</v>
      </c>
      <c r="D26" s="55" t="s">
        <v>25</v>
      </c>
      <c r="E26" s="5">
        <v>193</v>
      </c>
      <c r="F26" s="17">
        <v>0</v>
      </c>
      <c r="G26" s="5">
        <v>199</v>
      </c>
      <c r="H26" s="17">
        <v>3</v>
      </c>
      <c r="I26" s="5">
        <v>193</v>
      </c>
      <c r="J26" s="17">
        <v>2</v>
      </c>
      <c r="K26" s="5">
        <v>196</v>
      </c>
      <c r="L26" s="17">
        <v>3</v>
      </c>
      <c r="M26" s="5"/>
      <c r="N26" s="17"/>
      <c r="O26" s="5"/>
      <c r="P26" s="17"/>
      <c r="Q26" s="8">
        <v>4</v>
      </c>
      <c r="R26" s="8">
        <v>781</v>
      </c>
      <c r="S26" s="7">
        <v>195.25</v>
      </c>
      <c r="T26" s="31">
        <v>8</v>
      </c>
      <c r="U26" s="8">
        <v>8</v>
      </c>
      <c r="V26" s="7">
        <v>203.25</v>
      </c>
    </row>
    <row r="28" spans="1:22">
      <c r="Q28" s="27">
        <f>SUM(Q2:Q27)</f>
        <v>96</v>
      </c>
      <c r="R28" s="27">
        <f>SUM(R2:R27)</f>
        <v>18613.005000000001</v>
      </c>
      <c r="S28" s="28">
        <f>SUM(R28/Q28)</f>
        <v>193.88546875</v>
      </c>
      <c r="T28" s="27">
        <f>SUM(T2:T27)</f>
        <v>189</v>
      </c>
      <c r="U28" s="27">
        <f>SUM(U2:U27)</f>
        <v>113</v>
      </c>
      <c r="V28" s="29">
        <f>SUM(S28+U28)</f>
        <v>306.88546874999997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13:C13" name="Range1_2"/>
    <protectedRange algorithmName="SHA-512" hashValue="ON39YdpmFHfN9f47KpiRvqrKx0V9+erV1CNkpWzYhW/Qyc6aT8rEyCrvauWSYGZK2ia3o7vd3akF07acHAFpOA==" saltValue="yVW9XmDwTqEnmpSGai0KYg==" spinCount="100000" sqref="D13" name="Range1_1_2"/>
    <protectedRange algorithmName="SHA-512" hashValue="ON39YdpmFHfN9f47KpiRvqrKx0V9+erV1CNkpWzYhW/Qyc6aT8rEyCrvauWSYGZK2ia3o7vd3akF07acHAFpOA==" saltValue="yVW9XmDwTqEnmpSGai0KYg==" spinCount="100000" sqref="E13:P13 T13" name="Range1_3_5_7"/>
    <protectedRange algorithmName="SHA-512" hashValue="ON39YdpmFHfN9f47KpiRvqrKx0V9+erV1CNkpWzYhW/Qyc6aT8rEyCrvauWSYGZK2ia3o7vd3akF07acHAFpOA==" saltValue="yVW9XmDwTqEnmpSGai0KYg==" spinCount="100000" sqref="B20:C20" name="Range1_16"/>
    <protectedRange algorithmName="SHA-512" hashValue="ON39YdpmFHfN9f47KpiRvqrKx0V9+erV1CNkpWzYhW/Qyc6aT8rEyCrvauWSYGZK2ia3o7vd3akF07acHAFpOA==" saltValue="yVW9XmDwTqEnmpSGai0KYg==" spinCount="100000" sqref="D20" name="Range1_1_14"/>
    <protectedRange algorithmName="SHA-512" hashValue="ON39YdpmFHfN9f47KpiRvqrKx0V9+erV1CNkpWzYhW/Qyc6aT8rEyCrvauWSYGZK2ia3o7vd3akF07acHAFpOA==" saltValue="yVW9XmDwTqEnmpSGai0KYg==" spinCount="100000" sqref="E20:P20 T20" name="Range1_3_5_16"/>
    <protectedRange algorithmName="SHA-512" hashValue="ON39YdpmFHfN9f47KpiRvqrKx0V9+erV1CNkpWzYhW/Qyc6aT8rEyCrvauWSYGZK2ia3o7vd3akF07acHAFpOA==" saltValue="yVW9XmDwTqEnmpSGai0KYg==" spinCount="100000" sqref="B21:C21" name="Range1_17"/>
    <protectedRange algorithmName="SHA-512" hashValue="ON39YdpmFHfN9f47KpiRvqrKx0V9+erV1CNkpWzYhW/Qyc6aT8rEyCrvauWSYGZK2ia3o7vd3akF07acHAFpOA==" saltValue="yVW9XmDwTqEnmpSGai0KYg==" spinCount="100000" sqref="D21" name="Range1_1_11"/>
    <protectedRange algorithmName="SHA-512" hashValue="ON39YdpmFHfN9f47KpiRvqrKx0V9+erV1CNkpWzYhW/Qyc6aT8rEyCrvauWSYGZK2ia3o7vd3akF07acHAFpOA==" saltValue="yVW9XmDwTqEnmpSGai0KYg==" spinCount="100000" sqref="E21:P21 T21" name="Range1_3_5_10"/>
    <protectedRange algorithmName="SHA-512" hashValue="ON39YdpmFHfN9f47KpiRvqrKx0V9+erV1CNkpWzYhW/Qyc6aT8rEyCrvauWSYGZK2ia3o7vd3akF07acHAFpOA==" saltValue="yVW9XmDwTqEnmpSGai0KYg==" spinCount="100000" sqref="B22:C22" name="Range1_17_2"/>
    <protectedRange algorithmName="SHA-512" hashValue="ON39YdpmFHfN9f47KpiRvqrKx0V9+erV1CNkpWzYhW/Qyc6aT8rEyCrvauWSYGZK2ia3o7vd3akF07acHAFpOA==" saltValue="yVW9XmDwTqEnmpSGai0KYg==" spinCount="100000" sqref="D22" name="Range1_1_12_3"/>
    <protectedRange algorithmName="SHA-512" hashValue="ON39YdpmFHfN9f47KpiRvqrKx0V9+erV1CNkpWzYhW/Qyc6aT8rEyCrvauWSYGZK2ia3o7vd3akF07acHAFpOA==" saltValue="yVW9XmDwTqEnmpSGai0KYg==" spinCount="100000" sqref="T22" name="Range1_3_5_8_3"/>
    <protectedRange algorithmName="SHA-512" hashValue="ON39YdpmFHfN9f47KpiRvqrKx0V9+erV1CNkpWzYhW/Qyc6aT8rEyCrvauWSYGZK2ia3o7vd3akF07acHAFpOA==" saltValue="yVW9XmDwTqEnmpSGai0KYg==" spinCount="100000" sqref="B23:C23" name="Range1_17_1"/>
    <protectedRange algorithmName="SHA-512" hashValue="ON39YdpmFHfN9f47KpiRvqrKx0V9+erV1CNkpWzYhW/Qyc6aT8rEyCrvauWSYGZK2ia3o7vd3akF07acHAFpOA==" saltValue="yVW9XmDwTqEnmpSGai0KYg==" spinCount="100000" sqref="D23" name="Range1_1_12"/>
    <protectedRange algorithmName="SHA-512" hashValue="ON39YdpmFHfN9f47KpiRvqrKx0V9+erV1CNkpWzYhW/Qyc6aT8rEyCrvauWSYGZK2ia3o7vd3akF07acHAFpOA==" saltValue="yVW9XmDwTqEnmpSGai0KYg==" spinCount="100000" sqref="T23" name="Range1_3_5_8"/>
    <protectedRange algorithmName="SHA-512" hashValue="ON39YdpmFHfN9f47KpiRvqrKx0V9+erV1CNkpWzYhW/Qyc6aT8rEyCrvauWSYGZK2ia3o7vd3akF07acHAFpOA==" saltValue="yVW9XmDwTqEnmpSGai0KYg==" spinCount="100000" sqref="B24:C24 E24:P24" name="Range1_14_2"/>
    <protectedRange algorithmName="SHA-512" hashValue="ON39YdpmFHfN9f47KpiRvqrKx0V9+erV1CNkpWzYhW/Qyc6aT8rEyCrvauWSYGZK2ia3o7vd3akF07acHAFpOA==" saltValue="yVW9XmDwTqEnmpSGai0KYg==" spinCount="100000" sqref="D24" name="Range1_1_7_3"/>
    <protectedRange algorithmName="SHA-512" hashValue="ON39YdpmFHfN9f47KpiRvqrKx0V9+erV1CNkpWzYhW/Qyc6aT8rEyCrvauWSYGZK2ia3o7vd3akF07acHAFpOA==" saltValue="yVW9XmDwTqEnmpSGai0KYg==" spinCount="100000" sqref="T24" name="Range1_3_5_7_2"/>
    <protectedRange algorithmName="SHA-512" hashValue="ON39YdpmFHfN9f47KpiRvqrKx0V9+erV1CNkpWzYhW/Qyc6aT8rEyCrvauWSYGZK2ia3o7vd3akF07acHAFpOA==" saltValue="yVW9XmDwTqEnmpSGai0KYg==" spinCount="100000" sqref="E25:P25 B25:C25" name="Range1_14_1"/>
    <protectedRange algorithmName="SHA-512" hashValue="ON39YdpmFHfN9f47KpiRvqrKx0V9+erV1CNkpWzYhW/Qyc6aT8rEyCrvauWSYGZK2ia3o7vd3akF07acHAFpOA==" saltValue="yVW9XmDwTqEnmpSGai0KYg==" spinCount="100000" sqref="D25" name="Range1_1_7_1"/>
    <protectedRange algorithmName="SHA-512" hashValue="ON39YdpmFHfN9f47KpiRvqrKx0V9+erV1CNkpWzYhW/Qyc6aT8rEyCrvauWSYGZK2ia3o7vd3akF07acHAFpOA==" saltValue="yVW9XmDwTqEnmpSGai0KYg==" spinCount="100000" sqref="T25" name="Range1_3_5_7_1"/>
    <protectedRange algorithmName="SHA-512" hashValue="ON39YdpmFHfN9f47KpiRvqrKx0V9+erV1CNkpWzYhW/Qyc6aT8rEyCrvauWSYGZK2ia3o7vd3akF07acHAFpOA==" saltValue="yVW9XmDwTqEnmpSGai0KYg==" spinCount="100000" sqref="B26:C26" name="Range1_12_11"/>
    <protectedRange algorithmName="SHA-512" hashValue="ON39YdpmFHfN9f47KpiRvqrKx0V9+erV1CNkpWzYhW/Qyc6aT8rEyCrvauWSYGZK2ia3o7vd3akF07acHAFpOA==" saltValue="yVW9XmDwTqEnmpSGai0KYg==" spinCount="100000" sqref="D26" name="Range1_1_3_11"/>
    <protectedRange algorithmName="SHA-512" hashValue="ON39YdpmFHfN9f47KpiRvqrKx0V9+erV1CNkpWzYhW/Qyc6aT8rEyCrvauWSYGZK2ia3o7vd3akF07acHAFpOA==" saltValue="yVW9XmDwTqEnmpSGai0KYg==" spinCount="100000" sqref="E26:P26 T26" name="Range1_3_5_3_11"/>
  </protectedRanges>
  <conditionalFormatting sqref="G22">
    <cfRule type="top10" dxfId="1618" priority="35" rank="1"/>
  </conditionalFormatting>
  <conditionalFormatting sqref="I22">
    <cfRule type="top10" dxfId="1617" priority="34" rank="1"/>
  </conditionalFormatting>
  <conditionalFormatting sqref="E22">
    <cfRule type="top10" dxfId="1616" priority="33" rank="1"/>
  </conditionalFormatting>
  <conditionalFormatting sqref="M22">
    <cfRule type="top10" dxfId="1615" priority="32" rank="1"/>
  </conditionalFormatting>
  <conditionalFormatting sqref="O22">
    <cfRule type="top10" dxfId="1614" priority="31" rank="1"/>
  </conditionalFormatting>
  <conditionalFormatting sqref="E22:O22">
    <cfRule type="cellIs" dxfId="1613" priority="30" operator="greaterThanOrEqual">
      <formula>200</formula>
    </cfRule>
  </conditionalFormatting>
  <conditionalFormatting sqref="K22">
    <cfRule type="top10" dxfId="1612" priority="29" rank="1"/>
  </conditionalFormatting>
  <conditionalFormatting sqref="G23">
    <cfRule type="top10" dxfId="1611" priority="28" rank="1"/>
  </conditionalFormatting>
  <conditionalFormatting sqref="I23">
    <cfRule type="top10" dxfId="1610" priority="27" rank="1"/>
  </conditionalFormatting>
  <conditionalFormatting sqref="E23">
    <cfRule type="top10" dxfId="1609" priority="26" rank="1"/>
  </conditionalFormatting>
  <conditionalFormatting sqref="M23">
    <cfRule type="top10" dxfId="1608" priority="25" rank="1"/>
  </conditionalFormatting>
  <conditionalFormatting sqref="O23">
    <cfRule type="top10" dxfId="1607" priority="24" rank="1"/>
  </conditionalFormatting>
  <conditionalFormatting sqref="E23:O23">
    <cfRule type="cellIs" dxfId="1606" priority="23" operator="greaterThanOrEqual">
      <formula>200</formula>
    </cfRule>
  </conditionalFormatting>
  <conditionalFormatting sqref="K23">
    <cfRule type="top10" dxfId="1605" priority="22" rank="1"/>
  </conditionalFormatting>
  <conditionalFormatting sqref="E24">
    <cfRule type="top10" dxfId="1604" priority="16" rank="1"/>
  </conditionalFormatting>
  <conditionalFormatting sqref="E24:P24">
    <cfRule type="cellIs" dxfId="1603" priority="15" operator="greaterThanOrEqual">
      <formula>200</formula>
    </cfRule>
  </conditionalFormatting>
  <conditionalFormatting sqref="G24">
    <cfRule type="top10" dxfId="1602" priority="17" rank="1"/>
  </conditionalFormatting>
  <conditionalFormatting sqref="I24">
    <cfRule type="top10" dxfId="1601" priority="18" rank="1"/>
  </conditionalFormatting>
  <conditionalFormatting sqref="K24">
    <cfRule type="top10" dxfId="1600" priority="19" rank="1"/>
  </conditionalFormatting>
  <conditionalFormatting sqref="M24">
    <cfRule type="top10" dxfId="1599" priority="20" rank="1"/>
  </conditionalFormatting>
  <conditionalFormatting sqref="O24">
    <cfRule type="top10" dxfId="1598" priority="21" rank="1"/>
  </conditionalFormatting>
  <conditionalFormatting sqref="E25">
    <cfRule type="top10" dxfId="1597" priority="14" rank="1"/>
  </conditionalFormatting>
  <conditionalFormatting sqref="G25">
    <cfRule type="top10" dxfId="1596" priority="13" rank="1"/>
  </conditionalFormatting>
  <conditionalFormatting sqref="I25">
    <cfRule type="top10" dxfId="1595" priority="12" rank="1"/>
  </conditionalFormatting>
  <conditionalFormatting sqref="K25">
    <cfRule type="top10" dxfId="1594" priority="11" rank="1"/>
  </conditionalFormatting>
  <conditionalFormatting sqref="M25">
    <cfRule type="top10" dxfId="1593" priority="10" rank="1"/>
  </conditionalFormatting>
  <conditionalFormatting sqref="O25">
    <cfRule type="top10" dxfId="1592" priority="9" rank="1"/>
  </conditionalFormatting>
  <conditionalFormatting sqref="E25:P25">
    <cfRule type="cellIs" dxfId="1591" priority="8" operator="greaterThanOrEqual">
      <formula>200</formula>
    </cfRule>
  </conditionalFormatting>
  <conditionalFormatting sqref="E26:P26">
    <cfRule type="cellIs" dxfId="1590" priority="5" operator="greaterThanOrEqual">
      <formula>200</formula>
    </cfRule>
  </conditionalFormatting>
  <conditionalFormatting sqref="E26">
    <cfRule type="top10" dxfId="1589" priority="7" rank="1"/>
  </conditionalFormatting>
  <conditionalFormatting sqref="G26">
    <cfRule type="top10" dxfId="1588" priority="6" rank="1"/>
  </conditionalFormatting>
  <conditionalFormatting sqref="I26">
    <cfRule type="top10" dxfId="1587" priority="4" rank="1"/>
  </conditionalFormatting>
  <conditionalFormatting sqref="K26">
    <cfRule type="top10" dxfId="1586" priority="3" rank="1"/>
  </conditionalFormatting>
  <conditionalFormatting sqref="M26">
    <cfRule type="top10" dxfId="1585" priority="2" rank="1"/>
  </conditionalFormatting>
  <conditionalFormatting sqref="O26">
    <cfRule type="top10" dxfId="1584" priority="1" rank="1"/>
  </conditionalFormatting>
  <hyperlinks>
    <hyperlink ref="X1" location="'OLH 2025'!A1" display="Return to Rankings" xr:uid="{9C7F3DD1-8F52-4245-935B-21B6A4E45EC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B25 D25</xm:sqref>
        </x14:dataValidation>
        <x14:dataValidation type="list" allowBlank="1" showInputMessage="1" showErrorMessage="1" xr:uid="{C7BB85F1-54F1-4643-B52A-D60F6CDD2290}">
          <x14:formula1>
            <xm:f>'C:\Users\jmfg1\Downloads\[10-31.xlsm]DATA'!#REF!</xm:f>
          </x14:formula1>
          <xm:sqref>B26 D26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73189-0633-425B-A0BD-BCA27608413C}">
  <dimension ref="A1:X15"/>
  <sheetViews>
    <sheetView workbookViewId="0">
      <selection activeCell="B17" sqref="B1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97</v>
      </c>
      <c r="C2" s="3">
        <v>45752</v>
      </c>
      <c r="D2" s="4" t="s">
        <v>92</v>
      </c>
      <c r="E2" s="5">
        <v>199</v>
      </c>
      <c r="F2" s="17">
        <v>3</v>
      </c>
      <c r="G2" s="5">
        <v>198</v>
      </c>
      <c r="H2" s="17">
        <v>3</v>
      </c>
      <c r="I2" s="46">
        <v>200</v>
      </c>
      <c r="J2" s="17">
        <v>8</v>
      </c>
      <c r="K2" s="5">
        <v>198.001</v>
      </c>
      <c r="L2" s="17">
        <v>4</v>
      </c>
      <c r="M2" s="5"/>
      <c r="N2" s="17"/>
      <c r="O2" s="5"/>
      <c r="P2" s="17"/>
      <c r="Q2" s="6">
        <v>4</v>
      </c>
      <c r="R2" s="6">
        <v>795.00099999999998</v>
      </c>
      <c r="S2" s="7">
        <v>198.75024999999999</v>
      </c>
      <c r="T2" s="31">
        <v>18</v>
      </c>
      <c r="U2" s="8">
        <v>7</v>
      </c>
      <c r="V2" s="9">
        <v>205.75024999999999</v>
      </c>
    </row>
    <row r="3" spans="1:24">
      <c r="A3" s="1" t="s">
        <v>12</v>
      </c>
      <c r="B3" s="2" t="s">
        <v>97</v>
      </c>
      <c r="C3" s="3">
        <v>45766</v>
      </c>
      <c r="D3" s="4" t="s">
        <v>25</v>
      </c>
      <c r="E3" s="5">
        <v>197</v>
      </c>
      <c r="F3" s="17">
        <v>5</v>
      </c>
      <c r="G3" s="5">
        <v>197.001</v>
      </c>
      <c r="H3" s="17">
        <v>5</v>
      </c>
      <c r="I3" s="5">
        <v>198</v>
      </c>
      <c r="J3" s="17">
        <v>1</v>
      </c>
      <c r="K3" s="5">
        <v>197</v>
      </c>
      <c r="L3" s="17">
        <v>1</v>
      </c>
      <c r="M3" s="5"/>
      <c r="N3" s="17"/>
      <c r="O3" s="5"/>
      <c r="P3" s="17"/>
      <c r="Q3" s="6">
        <v>4</v>
      </c>
      <c r="R3" s="6">
        <v>789.00099999999998</v>
      </c>
      <c r="S3" s="7">
        <v>197.25024999999999</v>
      </c>
      <c r="T3" s="31">
        <v>12</v>
      </c>
      <c r="U3" s="8">
        <v>6</v>
      </c>
      <c r="V3" s="9">
        <v>203.25024999999999</v>
      </c>
    </row>
    <row r="4" spans="1:24">
      <c r="A4" s="1" t="s">
        <v>12</v>
      </c>
      <c r="B4" s="2" t="s">
        <v>97</v>
      </c>
      <c r="C4" s="3">
        <v>45780</v>
      </c>
      <c r="D4" s="4" t="s">
        <v>92</v>
      </c>
      <c r="E4" s="5">
        <v>196</v>
      </c>
      <c r="F4" s="17">
        <v>7</v>
      </c>
      <c r="G4" s="5">
        <v>198</v>
      </c>
      <c r="H4" s="17">
        <v>3</v>
      </c>
      <c r="I4" s="5">
        <v>190</v>
      </c>
      <c r="J4" s="17">
        <v>4</v>
      </c>
      <c r="K4" s="5">
        <v>197</v>
      </c>
      <c r="L4" s="17">
        <v>5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31">
        <v>19</v>
      </c>
      <c r="U4" s="8">
        <v>2</v>
      </c>
      <c r="V4" s="9">
        <v>197.25</v>
      </c>
    </row>
    <row r="5" spans="1:24">
      <c r="A5" s="1" t="s">
        <v>12</v>
      </c>
      <c r="B5" s="2" t="s">
        <v>97</v>
      </c>
      <c r="C5" s="3">
        <v>45807</v>
      </c>
      <c r="D5" s="4" t="s">
        <v>25</v>
      </c>
      <c r="E5" s="5">
        <v>193</v>
      </c>
      <c r="F5" s="17">
        <v>1</v>
      </c>
      <c r="G5" s="5">
        <v>194</v>
      </c>
      <c r="H5" s="17">
        <v>0</v>
      </c>
      <c r="I5" s="5">
        <v>191</v>
      </c>
      <c r="J5" s="17">
        <v>1</v>
      </c>
      <c r="K5" s="5">
        <v>196</v>
      </c>
      <c r="L5" s="17">
        <v>1</v>
      </c>
      <c r="M5" s="5"/>
      <c r="N5" s="17"/>
      <c r="O5" s="5"/>
      <c r="P5" s="17"/>
      <c r="Q5" s="6">
        <v>4</v>
      </c>
      <c r="R5" s="6">
        <v>774</v>
      </c>
      <c r="S5" s="7">
        <v>193.5</v>
      </c>
      <c r="T5" s="31">
        <v>3</v>
      </c>
      <c r="U5" s="8">
        <v>2</v>
      </c>
      <c r="V5" s="9">
        <v>195.5</v>
      </c>
    </row>
    <row r="6" spans="1:24">
      <c r="A6" s="1" t="s">
        <v>12</v>
      </c>
      <c r="B6" s="2" t="s">
        <v>97</v>
      </c>
      <c r="C6" s="3">
        <v>45808</v>
      </c>
      <c r="D6" s="4" t="s">
        <v>25</v>
      </c>
      <c r="E6" s="5">
        <v>198.00200000000001</v>
      </c>
      <c r="F6" s="17">
        <v>3</v>
      </c>
      <c r="G6" s="5">
        <v>197</v>
      </c>
      <c r="H6" s="17">
        <v>1</v>
      </c>
      <c r="I6" s="5">
        <v>198</v>
      </c>
      <c r="J6" s="17">
        <v>5</v>
      </c>
      <c r="K6" s="5">
        <v>199</v>
      </c>
      <c r="L6" s="17">
        <v>6</v>
      </c>
      <c r="M6" s="5">
        <v>197.001</v>
      </c>
      <c r="N6" s="17">
        <v>5</v>
      </c>
      <c r="O6" s="5">
        <v>196</v>
      </c>
      <c r="P6" s="17">
        <v>4</v>
      </c>
      <c r="Q6" s="6">
        <v>6</v>
      </c>
      <c r="R6" s="6">
        <v>1185.0029999999999</v>
      </c>
      <c r="S6" s="7">
        <v>197.50049999999999</v>
      </c>
      <c r="T6" s="31">
        <v>24</v>
      </c>
      <c r="U6" s="8">
        <v>18</v>
      </c>
      <c r="V6" s="9">
        <v>215.50049999999999</v>
      </c>
    </row>
    <row r="7" spans="1:24">
      <c r="A7" s="1" t="s">
        <v>12</v>
      </c>
      <c r="B7" s="2" t="s">
        <v>97</v>
      </c>
      <c r="C7" s="3">
        <v>45815</v>
      </c>
      <c r="D7" s="4" t="s">
        <v>92</v>
      </c>
      <c r="E7" s="5">
        <v>196</v>
      </c>
      <c r="F7" s="17">
        <v>0</v>
      </c>
      <c r="G7" s="5">
        <v>199</v>
      </c>
      <c r="H7" s="17">
        <v>3</v>
      </c>
      <c r="I7" s="5">
        <v>194</v>
      </c>
      <c r="J7" s="17">
        <v>4</v>
      </c>
      <c r="K7" s="5">
        <v>198</v>
      </c>
      <c r="L7" s="17">
        <v>2</v>
      </c>
      <c r="M7" s="5">
        <v>199</v>
      </c>
      <c r="N7" s="17">
        <v>3</v>
      </c>
      <c r="O7" s="5">
        <v>197</v>
      </c>
      <c r="P7" s="17">
        <v>1</v>
      </c>
      <c r="Q7" s="6">
        <v>6</v>
      </c>
      <c r="R7" s="6">
        <v>1183</v>
      </c>
      <c r="S7" s="7">
        <v>197.16666666666666</v>
      </c>
      <c r="T7" s="31">
        <v>13</v>
      </c>
      <c r="U7" s="8">
        <v>6</v>
      </c>
      <c r="V7" s="9">
        <v>203.16666666666666</v>
      </c>
    </row>
    <row r="8" spans="1:24">
      <c r="A8" s="1" t="s">
        <v>12</v>
      </c>
      <c r="B8" s="2" t="s">
        <v>97</v>
      </c>
      <c r="C8" s="3">
        <v>45836</v>
      </c>
      <c r="D8" s="4" t="s">
        <v>92</v>
      </c>
      <c r="E8" s="5">
        <v>197</v>
      </c>
      <c r="F8" s="17">
        <v>1</v>
      </c>
      <c r="G8" s="5">
        <v>198</v>
      </c>
      <c r="H8" s="17">
        <v>5</v>
      </c>
      <c r="I8" s="5">
        <v>198</v>
      </c>
      <c r="J8" s="17">
        <v>1</v>
      </c>
      <c r="K8" s="5">
        <v>197.03</v>
      </c>
      <c r="L8" s="17">
        <v>4</v>
      </c>
      <c r="M8" s="5"/>
      <c r="N8" s="17"/>
      <c r="O8" s="5"/>
      <c r="P8" s="17"/>
      <c r="Q8" s="6">
        <v>4</v>
      </c>
      <c r="R8" s="6">
        <v>790.03</v>
      </c>
      <c r="S8" s="7">
        <v>197.50749999999999</v>
      </c>
      <c r="T8" s="31">
        <v>11</v>
      </c>
      <c r="U8" s="8">
        <v>4</v>
      </c>
      <c r="V8" s="9">
        <v>201.50749999999999</v>
      </c>
    </row>
    <row r="9" spans="1:24">
      <c r="A9" s="1" t="s">
        <v>12</v>
      </c>
      <c r="B9" s="2" t="s">
        <v>97</v>
      </c>
      <c r="C9" s="3">
        <v>45871</v>
      </c>
      <c r="D9" s="4" t="s">
        <v>92</v>
      </c>
      <c r="E9" s="5">
        <v>198</v>
      </c>
      <c r="F9" s="17">
        <v>2</v>
      </c>
      <c r="G9" s="5">
        <v>196</v>
      </c>
      <c r="H9" s="17">
        <v>4</v>
      </c>
      <c r="I9" s="5">
        <v>198</v>
      </c>
      <c r="J9" s="17">
        <v>2</v>
      </c>
      <c r="K9" s="5">
        <v>199.01</v>
      </c>
      <c r="L9" s="17">
        <v>6</v>
      </c>
      <c r="M9" s="5"/>
      <c r="N9" s="17"/>
      <c r="O9" s="5"/>
      <c r="P9" s="17"/>
      <c r="Q9" s="6">
        <v>4</v>
      </c>
      <c r="R9" s="6">
        <v>791.01</v>
      </c>
      <c r="S9" s="7">
        <v>197.7525</v>
      </c>
      <c r="T9" s="31">
        <v>14</v>
      </c>
      <c r="U9" s="8">
        <v>8</v>
      </c>
      <c r="V9" s="9">
        <v>205.7525</v>
      </c>
    </row>
    <row r="10" spans="1:24">
      <c r="A10" s="1" t="s">
        <v>12</v>
      </c>
      <c r="B10" s="2" t="s">
        <v>97</v>
      </c>
      <c r="C10" s="3" t="s">
        <v>239</v>
      </c>
      <c r="D10" s="4" t="s">
        <v>25</v>
      </c>
      <c r="E10" s="5">
        <v>197</v>
      </c>
      <c r="F10" s="17">
        <v>2</v>
      </c>
      <c r="G10" s="5">
        <v>195</v>
      </c>
      <c r="H10" s="17">
        <v>4</v>
      </c>
      <c r="I10" s="5">
        <v>196</v>
      </c>
      <c r="J10" s="17">
        <v>5</v>
      </c>
      <c r="K10" s="5">
        <v>197</v>
      </c>
      <c r="L10" s="17">
        <v>1</v>
      </c>
      <c r="M10" s="5">
        <v>195</v>
      </c>
      <c r="N10" s="17">
        <v>2</v>
      </c>
      <c r="O10" s="5">
        <v>195</v>
      </c>
      <c r="P10" s="17">
        <v>3</v>
      </c>
      <c r="Q10" s="6">
        <v>6</v>
      </c>
      <c r="R10" s="6">
        <v>1175</v>
      </c>
      <c r="S10" s="7">
        <v>195.83333333333334</v>
      </c>
      <c r="T10" s="31">
        <v>17</v>
      </c>
      <c r="U10" s="8">
        <v>16</v>
      </c>
      <c r="V10" s="9">
        <v>211.83333333333334</v>
      </c>
    </row>
    <row r="11" spans="1:24">
      <c r="A11" s="1" t="s">
        <v>12</v>
      </c>
      <c r="B11" s="2" t="s">
        <v>97</v>
      </c>
      <c r="C11" s="3">
        <v>45906</v>
      </c>
      <c r="D11" s="4" t="s">
        <v>92</v>
      </c>
      <c r="E11" s="5">
        <v>199</v>
      </c>
      <c r="F11" s="17">
        <v>2</v>
      </c>
      <c r="G11" s="5">
        <v>197</v>
      </c>
      <c r="H11" s="17">
        <v>4</v>
      </c>
      <c r="I11" s="5">
        <v>197</v>
      </c>
      <c r="J11" s="17">
        <v>4</v>
      </c>
      <c r="K11" s="5">
        <v>199</v>
      </c>
      <c r="L11" s="17">
        <v>3</v>
      </c>
      <c r="M11" s="5"/>
      <c r="N11" s="17"/>
      <c r="O11" s="5"/>
      <c r="P11" s="17"/>
      <c r="Q11" s="6">
        <v>4</v>
      </c>
      <c r="R11" s="6">
        <v>792</v>
      </c>
      <c r="S11" s="7">
        <v>198</v>
      </c>
      <c r="T11" s="31">
        <v>13</v>
      </c>
      <c r="U11" s="8">
        <v>9</v>
      </c>
      <c r="V11" s="9">
        <v>207</v>
      </c>
    </row>
    <row r="12" spans="1:24">
      <c r="A12" s="57" t="s">
        <v>12</v>
      </c>
      <c r="B12" s="2" t="s">
        <v>277</v>
      </c>
      <c r="C12" s="3">
        <v>45948</v>
      </c>
      <c r="D12" s="55" t="s">
        <v>30</v>
      </c>
      <c r="E12" s="5">
        <v>195</v>
      </c>
      <c r="F12" s="17">
        <v>4</v>
      </c>
      <c r="G12" s="5">
        <v>196</v>
      </c>
      <c r="H12" s="17">
        <v>2</v>
      </c>
      <c r="I12" s="5">
        <v>198</v>
      </c>
      <c r="J12" s="17">
        <v>5</v>
      </c>
      <c r="K12" s="5">
        <v>194</v>
      </c>
      <c r="L12" s="17">
        <v>0</v>
      </c>
      <c r="M12" s="5"/>
      <c r="N12" s="17"/>
      <c r="O12" s="5"/>
      <c r="P12" s="17"/>
      <c r="Q12" s="8">
        <v>4</v>
      </c>
      <c r="R12" s="8">
        <v>783</v>
      </c>
      <c r="S12" s="7">
        <v>195.75</v>
      </c>
      <c r="T12" s="31">
        <v>11</v>
      </c>
      <c r="U12" s="8">
        <v>2</v>
      </c>
      <c r="V12" s="7">
        <v>197.75</v>
      </c>
    </row>
    <row r="13" spans="1:24">
      <c r="A13" s="57" t="s">
        <v>12</v>
      </c>
      <c r="B13" s="2" t="s">
        <v>97</v>
      </c>
      <c r="C13" s="3">
        <v>45962</v>
      </c>
      <c r="D13" s="55" t="s">
        <v>92</v>
      </c>
      <c r="E13" s="5">
        <v>199</v>
      </c>
      <c r="F13" s="17">
        <v>4</v>
      </c>
      <c r="G13" s="5">
        <v>198</v>
      </c>
      <c r="H13" s="17">
        <v>4</v>
      </c>
      <c r="I13" s="5">
        <v>199</v>
      </c>
      <c r="J13" s="17">
        <v>1</v>
      </c>
      <c r="K13" s="5">
        <v>199</v>
      </c>
      <c r="L13" s="17">
        <v>1</v>
      </c>
      <c r="M13" s="5">
        <v>198</v>
      </c>
      <c r="N13" s="17">
        <v>2</v>
      </c>
      <c r="O13" s="5">
        <v>194</v>
      </c>
      <c r="P13" s="17">
        <v>3</v>
      </c>
      <c r="Q13" s="8">
        <v>6</v>
      </c>
      <c r="R13" s="8">
        <v>1187</v>
      </c>
      <c r="S13" s="7">
        <v>197.83333333333334</v>
      </c>
      <c r="T13" s="31">
        <v>15</v>
      </c>
      <c r="U13" s="8">
        <v>22</v>
      </c>
      <c r="V13" s="7">
        <v>219.83333333333334</v>
      </c>
    </row>
    <row r="15" spans="1:24">
      <c r="Q15" s="27">
        <f>SUM(Q2:Q14)</f>
        <v>56</v>
      </c>
      <c r="R15" s="27">
        <f>SUM(R2:R14)</f>
        <v>11025.045</v>
      </c>
      <c r="S15" s="28">
        <f>SUM(R15/Q15)</f>
        <v>196.87580357142858</v>
      </c>
      <c r="T15" s="27">
        <f>SUM(T2:T14)</f>
        <v>170</v>
      </c>
      <c r="U15" s="27">
        <f>SUM(U2:U14)</f>
        <v>102</v>
      </c>
      <c r="V15" s="29">
        <f>SUM(S15+U15)</f>
        <v>298.87580357142861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E3:P3 T3" name="Range1_3_5_7"/>
    <protectedRange algorithmName="SHA-512" hashValue="ON39YdpmFHfN9f47KpiRvqrKx0V9+erV1CNkpWzYhW/Qyc6aT8rEyCrvauWSYGZK2ia3o7vd3akF07acHAFpOA==" saltValue="yVW9XmDwTqEnmpSGai0KYg==" spinCount="100000" sqref="B12:C12" name="Range1_13_2"/>
    <protectedRange algorithmName="SHA-512" hashValue="ON39YdpmFHfN9f47KpiRvqrKx0V9+erV1CNkpWzYhW/Qyc6aT8rEyCrvauWSYGZK2ia3o7vd3akF07acHAFpOA==" saltValue="yVW9XmDwTqEnmpSGai0KYg==" spinCount="100000" sqref="D12" name="Range1_1_4_2"/>
    <protectedRange algorithmName="SHA-512" hashValue="ON39YdpmFHfN9f47KpiRvqrKx0V9+erV1CNkpWzYhW/Qyc6aT8rEyCrvauWSYGZK2ia3o7vd3akF07acHAFpOA==" saltValue="yVW9XmDwTqEnmpSGai0KYg==" spinCount="100000" sqref="T12" name="Range1_3_5_4_2"/>
    <protectedRange algorithmName="SHA-512" hashValue="ON39YdpmFHfN9f47KpiRvqrKx0V9+erV1CNkpWzYhW/Qyc6aT8rEyCrvauWSYGZK2ia3o7vd3akF07acHAFpOA==" saltValue="yVW9XmDwTqEnmpSGai0KYg==" spinCount="100000" sqref="B13:C13" name="Range1_12_12"/>
    <protectedRange algorithmName="SHA-512" hashValue="ON39YdpmFHfN9f47KpiRvqrKx0V9+erV1CNkpWzYhW/Qyc6aT8rEyCrvauWSYGZK2ia3o7vd3akF07acHAFpOA==" saltValue="yVW9XmDwTqEnmpSGai0KYg==" spinCount="100000" sqref="D13" name="Range1_1_3_12"/>
    <protectedRange algorithmName="SHA-512" hashValue="ON39YdpmFHfN9f47KpiRvqrKx0V9+erV1CNkpWzYhW/Qyc6aT8rEyCrvauWSYGZK2ia3o7vd3akF07acHAFpOA==" saltValue="yVW9XmDwTqEnmpSGai0KYg==" spinCount="100000" sqref="E13:P13 T13" name="Range1_3_5_3_12"/>
  </protectedRanges>
  <conditionalFormatting sqref="E11">
    <cfRule type="top10" dxfId="1583" priority="20" rank="1"/>
  </conditionalFormatting>
  <conditionalFormatting sqref="E11:O11">
    <cfRule type="cellIs" dxfId="1582" priority="21" operator="greaterThanOrEqual">
      <formula>200</formula>
    </cfRule>
  </conditionalFormatting>
  <conditionalFormatting sqref="G11">
    <cfRule type="top10" dxfId="1581" priority="19" rank="1"/>
  </conditionalFormatting>
  <conditionalFormatting sqref="I11">
    <cfRule type="top10" dxfId="1580" priority="18" rank="1"/>
  </conditionalFormatting>
  <conditionalFormatting sqref="K11">
    <cfRule type="top10" dxfId="1579" priority="17" rank="1"/>
  </conditionalFormatting>
  <conditionalFormatting sqref="M11">
    <cfRule type="top10" dxfId="1578" priority="16" rank="1"/>
  </conditionalFormatting>
  <conditionalFormatting sqref="O11">
    <cfRule type="top10" dxfId="1577" priority="15" rank="1"/>
  </conditionalFormatting>
  <conditionalFormatting sqref="E12:P12">
    <cfRule type="cellIs" dxfId="1576" priority="8" operator="greaterThanOrEqual">
      <formula>200</formula>
    </cfRule>
  </conditionalFormatting>
  <conditionalFormatting sqref="E12">
    <cfRule type="top10" dxfId="1575" priority="9" rank="1"/>
  </conditionalFormatting>
  <conditionalFormatting sqref="G12">
    <cfRule type="top10" dxfId="1574" priority="10" rank="1"/>
  </conditionalFormatting>
  <conditionalFormatting sqref="I12">
    <cfRule type="top10" dxfId="1573" priority="11" rank="1"/>
  </conditionalFormatting>
  <conditionalFormatting sqref="K12">
    <cfRule type="top10" dxfId="1572" priority="12" rank="1"/>
  </conditionalFormatting>
  <conditionalFormatting sqref="M12">
    <cfRule type="top10" dxfId="1571" priority="13" rank="1"/>
  </conditionalFormatting>
  <conditionalFormatting sqref="O12">
    <cfRule type="top10" dxfId="1570" priority="14" rank="1"/>
  </conditionalFormatting>
  <conditionalFormatting sqref="E13">
    <cfRule type="top10" dxfId="1569" priority="7" rank="1"/>
  </conditionalFormatting>
  <conditionalFormatting sqref="G13">
    <cfRule type="top10" dxfId="1568" priority="6" rank="1"/>
  </conditionalFormatting>
  <conditionalFormatting sqref="E13:P13">
    <cfRule type="cellIs" dxfId="1567" priority="5" operator="greaterThanOrEqual">
      <formula>200</formula>
    </cfRule>
  </conditionalFormatting>
  <conditionalFormatting sqref="I13">
    <cfRule type="top10" dxfId="1566" priority="4" rank="1"/>
  </conditionalFormatting>
  <conditionalFormatting sqref="K13">
    <cfRule type="top10" dxfId="1565" priority="3" rank="1"/>
  </conditionalFormatting>
  <conditionalFormatting sqref="M13">
    <cfRule type="top10" dxfId="1564" priority="2" rank="1"/>
  </conditionalFormatting>
  <conditionalFormatting sqref="O13">
    <cfRule type="top10" dxfId="1563" priority="1" rank="1"/>
  </conditionalFormatting>
  <hyperlinks>
    <hyperlink ref="X1" location="'OLH 2025'!A1" display="Return to Rankings" xr:uid="{6FBBFC3A-4FE2-41B0-A540-2118E5B3652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6A2D13-3812-4010-99E2-3F7CDE62D08D}">
          <x14:formula1>
            <xm:f>'C:\Users\jmfg1\Downloads\[_11-01-2025-Buck Hollow (Outdoor) ABRA 2025 Club Tournament(Town, ST) Scoring MASTER  ver 2.3 (2).xlsm]DATA'!#REF!</xm:f>
          </x14:formula1>
          <xm:sqref>D13 B13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BF86-388D-4114-8E3F-563392C5522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266</v>
      </c>
      <c r="C2" s="3">
        <v>45938</v>
      </c>
      <c r="D2" s="55" t="s">
        <v>54</v>
      </c>
      <c r="E2" s="5">
        <v>199</v>
      </c>
      <c r="F2" s="17">
        <v>3</v>
      </c>
      <c r="G2" s="5">
        <v>197</v>
      </c>
      <c r="H2" s="17">
        <v>4</v>
      </c>
      <c r="I2" s="5">
        <v>196</v>
      </c>
      <c r="J2" s="17">
        <v>3</v>
      </c>
      <c r="K2" s="5">
        <v>197</v>
      </c>
      <c r="L2" s="17">
        <v>4</v>
      </c>
      <c r="M2" s="5"/>
      <c r="N2" s="17"/>
      <c r="O2" s="5"/>
      <c r="P2" s="17"/>
      <c r="Q2" s="8">
        <v>4</v>
      </c>
      <c r="R2" s="8">
        <v>789</v>
      </c>
      <c r="S2" s="7">
        <v>197.25</v>
      </c>
      <c r="T2" s="31">
        <v>14</v>
      </c>
      <c r="U2" s="8">
        <v>4</v>
      </c>
      <c r="V2" s="7">
        <f>+S2+U2</f>
        <v>201.25</v>
      </c>
    </row>
    <row r="4" spans="1:24">
      <c r="Q4" s="27">
        <f>SUM(Q2:Q3)</f>
        <v>4</v>
      </c>
      <c r="R4" s="27">
        <f>SUM(R2:R3)</f>
        <v>789</v>
      </c>
      <c r="S4" s="28">
        <f>SUM(R4/Q4)</f>
        <v>197.25</v>
      </c>
      <c r="T4" s="27">
        <f>SUM(T2:T3)</f>
        <v>14</v>
      </c>
      <c r="U4" s="27">
        <f>SUM(U2:U3)</f>
        <v>4</v>
      </c>
      <c r="V4" s="29">
        <f>SUM(S4+U4)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_1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8"/>
  </protectedRanges>
  <conditionalFormatting sqref="G2">
    <cfRule type="top10" dxfId="1562" priority="7" rank="1"/>
  </conditionalFormatting>
  <conditionalFormatting sqref="I2">
    <cfRule type="top10" dxfId="1561" priority="6" rank="1"/>
  </conditionalFormatting>
  <conditionalFormatting sqref="E2">
    <cfRule type="top10" dxfId="1560" priority="5" rank="1"/>
  </conditionalFormatting>
  <conditionalFormatting sqref="M2">
    <cfRule type="top10" dxfId="1559" priority="4" rank="1"/>
  </conditionalFormatting>
  <conditionalFormatting sqref="O2">
    <cfRule type="top10" dxfId="1558" priority="3" rank="1"/>
  </conditionalFormatting>
  <conditionalFormatting sqref="E2:O2">
    <cfRule type="cellIs" dxfId="1557" priority="2" operator="greaterThanOrEqual">
      <formula>200</formula>
    </cfRule>
  </conditionalFormatting>
  <conditionalFormatting sqref="K2">
    <cfRule type="top10" dxfId="1556" priority="1" rank="1"/>
  </conditionalFormatting>
  <hyperlinks>
    <hyperlink ref="X1" location="'OLH 2025'!A1" display="Return to Rankings" xr:uid="{DC95AD5F-BFE5-4F04-9154-0E2CF7CA9322}"/>
  </hyperlinks>
  <pageMargins left="0.7" right="0.7" top="0.75" bottom="0.75" header="0.3" footer="0.3"/>
  <pageSetup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4CAEF-CFF1-44D2-B687-0A5A5CA088C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256</v>
      </c>
      <c r="C2" s="3">
        <v>45907</v>
      </c>
      <c r="D2" s="4" t="s">
        <v>54</v>
      </c>
      <c r="E2" s="5">
        <v>193</v>
      </c>
      <c r="F2" s="17">
        <v>2</v>
      </c>
      <c r="G2" s="5">
        <v>194</v>
      </c>
      <c r="H2" s="17">
        <v>2</v>
      </c>
      <c r="I2" s="5">
        <v>192</v>
      </c>
      <c r="J2" s="17">
        <v>1</v>
      </c>
      <c r="K2" s="5">
        <v>186</v>
      </c>
      <c r="L2" s="17">
        <v>2</v>
      </c>
      <c r="M2" s="5">
        <v>184</v>
      </c>
      <c r="N2" s="17">
        <v>1</v>
      </c>
      <c r="O2" s="5">
        <v>189</v>
      </c>
      <c r="P2" s="17">
        <v>1</v>
      </c>
      <c r="Q2" s="6">
        <v>6</v>
      </c>
      <c r="R2" s="6">
        <v>1138</v>
      </c>
      <c r="S2" s="7">
        <v>189.66666666666666</v>
      </c>
      <c r="T2" s="31">
        <v>9</v>
      </c>
      <c r="U2" s="8">
        <v>4</v>
      </c>
      <c r="V2" s="9">
        <v>193.66666666666666</v>
      </c>
    </row>
    <row r="4" spans="1:24">
      <c r="Q4" s="27">
        <f>SUM(Q2:Q3)</f>
        <v>6</v>
      </c>
      <c r="R4" s="27">
        <f>SUM(R2:R3)</f>
        <v>1138</v>
      </c>
      <c r="S4" s="28">
        <f>SUM(R4/Q4)</f>
        <v>189.66666666666666</v>
      </c>
      <c r="T4" s="27">
        <f>SUM(T2:T3)</f>
        <v>9</v>
      </c>
      <c r="U4" s="27">
        <f>SUM(U2:U3)</f>
        <v>4</v>
      </c>
      <c r="V4" s="29">
        <f>SUM(S4+U4)</f>
        <v>193.66666666666666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conditionalFormatting sqref="E2:P2">
    <cfRule type="cellIs" dxfId="1555" priority="1" operator="greaterThanOrEqual">
      <formula>200</formula>
    </cfRule>
  </conditionalFormatting>
  <conditionalFormatting sqref="E2">
    <cfRule type="top10" dxfId="1554" priority="2" rank="1"/>
  </conditionalFormatting>
  <conditionalFormatting sqref="G2">
    <cfRule type="top10" dxfId="1553" priority="3" rank="1"/>
  </conditionalFormatting>
  <conditionalFormatting sqref="I2">
    <cfRule type="top10" dxfId="1552" priority="4" rank="1"/>
  </conditionalFormatting>
  <conditionalFormatting sqref="K2">
    <cfRule type="top10" dxfId="1551" priority="5" rank="1"/>
  </conditionalFormatting>
  <conditionalFormatting sqref="M2">
    <cfRule type="top10" dxfId="1550" priority="6" rank="1"/>
  </conditionalFormatting>
  <conditionalFormatting sqref="O2">
    <cfRule type="top10" dxfId="1549" priority="7" rank="1"/>
  </conditionalFormatting>
  <hyperlinks>
    <hyperlink ref="X1" location="'OLH 2025'!A1" display="Return to Rankings" xr:uid="{F6D07DDA-E0A9-4064-9A30-21622E2D7DB4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1D646-32B1-4E30-AC93-C50302E4390C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162</v>
      </c>
      <c r="C2" s="3">
        <v>45791</v>
      </c>
      <c r="D2" s="4" t="s">
        <v>108</v>
      </c>
      <c r="E2" s="5">
        <v>194</v>
      </c>
      <c r="F2" s="17">
        <v>0</v>
      </c>
      <c r="G2" s="5">
        <v>197</v>
      </c>
      <c r="H2" s="17">
        <v>3</v>
      </c>
      <c r="I2" s="5">
        <v>195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586</v>
      </c>
      <c r="S2" s="7">
        <v>195.33333333333334</v>
      </c>
      <c r="T2" s="31">
        <v>3</v>
      </c>
      <c r="U2" s="8">
        <v>3</v>
      </c>
      <c r="V2" s="9">
        <v>198.33333333333334</v>
      </c>
    </row>
    <row r="3" spans="1:24">
      <c r="A3" s="1" t="s">
        <v>12</v>
      </c>
      <c r="B3" s="2" t="s">
        <v>162</v>
      </c>
      <c r="C3" s="3">
        <v>45819</v>
      </c>
      <c r="D3" s="4" t="s">
        <v>108</v>
      </c>
      <c r="E3" s="5">
        <v>196</v>
      </c>
      <c r="F3" s="17">
        <v>4</v>
      </c>
      <c r="G3" s="5">
        <v>192</v>
      </c>
      <c r="H3" s="17">
        <v>2</v>
      </c>
      <c r="I3" s="5">
        <v>188</v>
      </c>
      <c r="J3" s="17">
        <v>1</v>
      </c>
      <c r="K3" s="5"/>
      <c r="L3" s="17"/>
      <c r="M3" s="5"/>
      <c r="N3" s="17"/>
      <c r="O3" s="5"/>
      <c r="P3" s="17"/>
      <c r="Q3" s="6">
        <v>3</v>
      </c>
      <c r="R3" s="6">
        <v>576</v>
      </c>
      <c r="S3" s="7">
        <v>192</v>
      </c>
      <c r="T3" s="31">
        <v>7</v>
      </c>
      <c r="U3" s="8">
        <v>2</v>
      </c>
      <c r="V3" s="9">
        <v>194</v>
      </c>
    </row>
    <row r="4" spans="1:24">
      <c r="A4" s="1" t="s">
        <v>12</v>
      </c>
      <c r="B4" s="2" t="s">
        <v>162</v>
      </c>
      <c r="C4" s="3">
        <v>45847</v>
      </c>
      <c r="D4" s="4" t="s">
        <v>108</v>
      </c>
      <c r="E4" s="5">
        <v>195</v>
      </c>
      <c r="F4" s="17">
        <v>4</v>
      </c>
      <c r="G4" s="5">
        <v>195</v>
      </c>
      <c r="H4" s="17">
        <v>3</v>
      </c>
      <c r="I4" s="5">
        <v>193</v>
      </c>
      <c r="J4" s="17">
        <v>4</v>
      </c>
      <c r="K4" s="5"/>
      <c r="L4" s="17"/>
      <c r="M4" s="5"/>
      <c r="N4" s="17"/>
      <c r="O4" s="5"/>
      <c r="P4" s="17"/>
      <c r="Q4" s="6">
        <v>3</v>
      </c>
      <c r="R4" s="6">
        <v>583</v>
      </c>
      <c r="S4" s="7">
        <v>194.33333333333334</v>
      </c>
      <c r="T4" s="31">
        <v>11</v>
      </c>
      <c r="U4" s="8">
        <v>2</v>
      </c>
      <c r="V4" s="9">
        <v>196.33333333333334</v>
      </c>
    </row>
    <row r="6" spans="1:24">
      <c r="Q6" s="27">
        <f>SUM(Q2:Q5)</f>
        <v>9</v>
      </c>
      <c r="R6" s="27">
        <f>SUM(R2:R5)</f>
        <v>1745</v>
      </c>
      <c r="S6" s="28">
        <f>SUM(R6/Q6)</f>
        <v>193.88888888888889</v>
      </c>
      <c r="T6" s="27">
        <f>SUM(T2:T5)</f>
        <v>21</v>
      </c>
      <c r="U6" s="27">
        <f>SUM(U2:U5)</f>
        <v>7</v>
      </c>
      <c r="V6" s="29">
        <f>SUM(S6+U6)</f>
        <v>200.88888888888889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4EC6F9EE-CF4A-40A8-A5A2-265F9C934480}"/>
  </hyperlinks>
  <pageMargins left="0.7" right="0.7" top="0.75" bottom="0.75" header="0.3" footer="0.3"/>
  <pageSetup orientation="portrait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BE2D-5D21-4222-9C1B-32E1DCAE8BC4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83</v>
      </c>
      <c r="C2" s="3">
        <v>45745</v>
      </c>
      <c r="D2" s="4" t="s">
        <v>73</v>
      </c>
      <c r="E2" s="5">
        <v>186</v>
      </c>
      <c r="F2" s="17">
        <v>1</v>
      </c>
      <c r="G2" s="5">
        <v>191</v>
      </c>
      <c r="H2" s="17">
        <v>2</v>
      </c>
      <c r="I2" s="5">
        <v>175</v>
      </c>
      <c r="J2" s="17">
        <v>0</v>
      </c>
      <c r="K2" s="5">
        <v>174</v>
      </c>
      <c r="L2" s="17">
        <v>0</v>
      </c>
      <c r="M2" s="5"/>
      <c r="N2" s="17"/>
      <c r="O2" s="5"/>
      <c r="P2" s="17"/>
      <c r="Q2" s="6">
        <v>4</v>
      </c>
      <c r="R2" s="6">
        <v>726</v>
      </c>
      <c r="S2" s="7">
        <v>181.5</v>
      </c>
      <c r="T2" s="31">
        <v>3</v>
      </c>
      <c r="U2" s="8">
        <v>2</v>
      </c>
      <c r="V2" s="9">
        <v>183.5</v>
      </c>
    </row>
    <row r="3" spans="1:24">
      <c r="A3" s="1" t="s">
        <v>12</v>
      </c>
      <c r="B3" s="2" t="s">
        <v>83</v>
      </c>
      <c r="C3" s="3">
        <v>45763</v>
      </c>
      <c r="D3" s="4" t="s">
        <v>108</v>
      </c>
      <c r="E3" s="5">
        <v>198</v>
      </c>
      <c r="F3" s="17">
        <v>1</v>
      </c>
      <c r="G3" s="5">
        <v>187</v>
      </c>
      <c r="H3" s="17">
        <v>2</v>
      </c>
      <c r="I3" s="5">
        <v>189</v>
      </c>
      <c r="J3" s="17">
        <v>1</v>
      </c>
      <c r="K3" s="5"/>
      <c r="L3" s="17"/>
      <c r="M3" s="5"/>
      <c r="N3" s="17"/>
      <c r="O3" s="5"/>
      <c r="P3" s="17"/>
      <c r="Q3" s="6">
        <v>3</v>
      </c>
      <c r="R3" s="6">
        <v>574</v>
      </c>
      <c r="S3" s="7">
        <v>191.33333333333334</v>
      </c>
      <c r="T3" s="31">
        <v>4</v>
      </c>
      <c r="U3" s="8">
        <v>6</v>
      </c>
      <c r="V3" s="9">
        <v>197.33333333333334</v>
      </c>
    </row>
    <row r="4" spans="1:24">
      <c r="A4" s="1" t="s">
        <v>12</v>
      </c>
      <c r="B4" s="2" t="s">
        <v>83</v>
      </c>
      <c r="C4" s="3">
        <v>45791</v>
      </c>
      <c r="D4" s="4" t="s">
        <v>108</v>
      </c>
      <c r="E4" s="5">
        <v>196</v>
      </c>
      <c r="F4" s="17">
        <v>1</v>
      </c>
      <c r="G4" s="5">
        <v>192</v>
      </c>
      <c r="H4" s="17">
        <v>1</v>
      </c>
      <c r="I4" s="5">
        <v>194</v>
      </c>
      <c r="J4" s="17">
        <v>3</v>
      </c>
      <c r="K4" s="5"/>
      <c r="L4" s="17"/>
      <c r="M4" s="5"/>
      <c r="N4" s="17"/>
      <c r="O4" s="5"/>
      <c r="P4" s="17"/>
      <c r="Q4" s="6">
        <v>3</v>
      </c>
      <c r="R4" s="6">
        <v>582</v>
      </c>
      <c r="S4" s="7">
        <v>194</v>
      </c>
      <c r="T4" s="31">
        <v>5</v>
      </c>
      <c r="U4" s="8">
        <v>2</v>
      </c>
      <c r="V4" s="9">
        <v>196</v>
      </c>
    </row>
    <row r="5" spans="1:24">
      <c r="A5" s="1" t="s">
        <v>12</v>
      </c>
      <c r="B5" s="2" t="s">
        <v>83</v>
      </c>
      <c r="C5" s="3">
        <v>45819</v>
      </c>
      <c r="D5" s="4" t="s">
        <v>108</v>
      </c>
      <c r="E5" s="5">
        <v>197</v>
      </c>
      <c r="F5" s="17">
        <v>3</v>
      </c>
      <c r="G5" s="5">
        <v>193</v>
      </c>
      <c r="H5" s="17">
        <v>3</v>
      </c>
      <c r="I5" s="5">
        <v>193</v>
      </c>
      <c r="J5" s="17">
        <v>3</v>
      </c>
      <c r="K5" s="5"/>
      <c r="L5" s="17"/>
      <c r="M5" s="5"/>
      <c r="N5" s="17"/>
      <c r="O5" s="5"/>
      <c r="P5" s="17"/>
      <c r="Q5" s="6">
        <v>3</v>
      </c>
      <c r="R5" s="6">
        <v>583</v>
      </c>
      <c r="S5" s="7">
        <v>194.33333333333334</v>
      </c>
      <c r="T5" s="31">
        <v>9</v>
      </c>
      <c r="U5" s="8">
        <v>3</v>
      </c>
      <c r="V5" s="9">
        <v>197.33333333333334</v>
      </c>
    </row>
    <row r="6" spans="1:24">
      <c r="A6" s="1" t="s">
        <v>12</v>
      </c>
      <c r="B6" s="2" t="s">
        <v>83</v>
      </c>
      <c r="C6" s="3">
        <v>45847</v>
      </c>
      <c r="D6" s="4" t="s">
        <v>108</v>
      </c>
      <c r="E6" s="5">
        <v>196.001</v>
      </c>
      <c r="F6" s="17">
        <v>4</v>
      </c>
      <c r="G6" s="5">
        <v>197</v>
      </c>
      <c r="H6" s="17">
        <v>4</v>
      </c>
      <c r="I6" s="5">
        <v>196</v>
      </c>
      <c r="J6" s="17">
        <v>4</v>
      </c>
      <c r="K6" s="5"/>
      <c r="L6" s="17"/>
      <c r="M6" s="5"/>
      <c r="N6" s="17"/>
      <c r="O6" s="5"/>
      <c r="P6" s="17"/>
      <c r="Q6" s="6">
        <v>3</v>
      </c>
      <c r="R6" s="6">
        <v>589.00099999999998</v>
      </c>
      <c r="S6" s="7">
        <v>196.33366666666666</v>
      </c>
      <c r="T6" s="31">
        <v>12</v>
      </c>
      <c r="U6" s="8">
        <v>6</v>
      </c>
      <c r="V6" s="9">
        <v>202.33366666666666</v>
      </c>
    </row>
    <row r="7" spans="1:24">
      <c r="A7" s="1" t="s">
        <v>12</v>
      </c>
      <c r="B7" s="2" t="s">
        <v>83</v>
      </c>
      <c r="C7" s="3">
        <v>45857</v>
      </c>
      <c r="D7" s="4" t="s">
        <v>73</v>
      </c>
      <c r="E7" s="5">
        <v>193</v>
      </c>
      <c r="F7" s="17">
        <v>3</v>
      </c>
      <c r="G7" s="5">
        <v>192</v>
      </c>
      <c r="H7" s="17">
        <v>1</v>
      </c>
      <c r="I7" s="5">
        <v>190</v>
      </c>
      <c r="J7" s="17">
        <v>1</v>
      </c>
      <c r="K7" s="5">
        <v>181</v>
      </c>
      <c r="L7" s="17">
        <v>1</v>
      </c>
      <c r="M7" s="5">
        <v>178</v>
      </c>
      <c r="N7" s="17">
        <v>0</v>
      </c>
      <c r="O7" s="5">
        <v>189</v>
      </c>
      <c r="P7" s="17">
        <v>1</v>
      </c>
      <c r="Q7" s="6">
        <v>6</v>
      </c>
      <c r="R7" s="6">
        <v>1123</v>
      </c>
      <c r="S7" s="7">
        <v>187.16666666666666</v>
      </c>
      <c r="T7" s="31">
        <v>7</v>
      </c>
      <c r="U7" s="8">
        <v>4</v>
      </c>
      <c r="V7" s="9">
        <v>191.16666666666666</v>
      </c>
    </row>
    <row r="8" spans="1:24">
      <c r="A8" s="1" t="s">
        <v>12</v>
      </c>
      <c r="B8" s="2" t="s">
        <v>83</v>
      </c>
      <c r="C8" s="3">
        <v>45882</v>
      </c>
      <c r="D8" s="4" t="s">
        <v>108</v>
      </c>
      <c r="E8" s="5">
        <v>196</v>
      </c>
      <c r="F8" s="17">
        <v>2</v>
      </c>
      <c r="G8" s="5">
        <v>192</v>
      </c>
      <c r="H8" s="17">
        <v>2</v>
      </c>
      <c r="I8" s="5">
        <v>193</v>
      </c>
      <c r="J8" s="17">
        <v>1</v>
      </c>
      <c r="K8" s="5"/>
      <c r="L8" s="17"/>
      <c r="M8" s="5"/>
      <c r="N8" s="17"/>
      <c r="O8" s="5"/>
      <c r="P8" s="17"/>
      <c r="Q8" s="6">
        <v>3</v>
      </c>
      <c r="R8" s="6">
        <v>581</v>
      </c>
      <c r="S8" s="7">
        <v>193.66666666666666</v>
      </c>
      <c r="T8" s="31">
        <v>5</v>
      </c>
      <c r="U8" s="8">
        <v>3</v>
      </c>
      <c r="V8" s="9">
        <v>196.66666666666666</v>
      </c>
    </row>
    <row r="9" spans="1:24">
      <c r="A9" s="56" t="s">
        <v>12</v>
      </c>
      <c r="B9" s="2" t="s">
        <v>83</v>
      </c>
      <c r="C9" s="3">
        <v>45910</v>
      </c>
      <c r="D9" s="55" t="s">
        <v>108</v>
      </c>
      <c r="E9" s="5">
        <v>194</v>
      </c>
      <c r="F9" s="17">
        <v>2</v>
      </c>
      <c r="G9" s="5">
        <v>195</v>
      </c>
      <c r="H9" s="17">
        <v>1</v>
      </c>
      <c r="I9" s="5">
        <v>189</v>
      </c>
      <c r="J9" s="17">
        <v>1</v>
      </c>
      <c r="K9" s="5"/>
      <c r="L9" s="17"/>
      <c r="M9" s="5"/>
      <c r="N9" s="17"/>
      <c r="O9" s="5"/>
      <c r="P9" s="17"/>
      <c r="Q9" s="8">
        <v>3</v>
      </c>
      <c r="R9" s="8">
        <v>578</v>
      </c>
      <c r="S9" s="7">
        <v>192.67</v>
      </c>
      <c r="T9" s="31">
        <v>4</v>
      </c>
      <c r="U9" s="8">
        <v>4</v>
      </c>
      <c r="V9" s="7">
        <v>196.67</v>
      </c>
    </row>
    <row r="10" spans="1:24">
      <c r="A10" s="57" t="s">
        <v>264</v>
      </c>
      <c r="B10" s="2" t="s">
        <v>83</v>
      </c>
      <c r="C10" s="3">
        <v>45938</v>
      </c>
      <c r="D10" s="55" t="s">
        <v>108</v>
      </c>
      <c r="E10" s="5">
        <v>197</v>
      </c>
      <c r="F10" s="17">
        <v>5</v>
      </c>
      <c r="G10" s="5">
        <v>191</v>
      </c>
      <c r="H10" s="17">
        <v>3</v>
      </c>
      <c r="I10" s="5">
        <v>193</v>
      </c>
      <c r="J10" s="17">
        <v>2</v>
      </c>
      <c r="K10" s="5"/>
      <c r="L10" s="17"/>
      <c r="M10" s="5"/>
      <c r="N10" s="17"/>
      <c r="O10" s="5"/>
      <c r="P10" s="17"/>
      <c r="Q10" s="8">
        <v>3</v>
      </c>
      <c r="R10" s="8">
        <v>581</v>
      </c>
      <c r="S10" s="7">
        <v>193.66666666666666</v>
      </c>
      <c r="T10" s="31">
        <v>10</v>
      </c>
      <c r="U10" s="8">
        <v>5</v>
      </c>
      <c r="V10" s="7">
        <v>201</v>
      </c>
    </row>
    <row r="12" spans="1:24">
      <c r="Q12" s="27">
        <f>SUM(Q2:Q11)</f>
        <v>31</v>
      </c>
      <c r="R12" s="27">
        <f>SUM(R2:R11)</f>
        <v>5917.0010000000002</v>
      </c>
      <c r="S12" s="28">
        <f>SUM(R12/Q12)</f>
        <v>190.87100000000001</v>
      </c>
      <c r="T12" s="27">
        <f>SUM(T2:T11)</f>
        <v>59</v>
      </c>
      <c r="U12" s="27">
        <f>SUM(U2:U11)</f>
        <v>35</v>
      </c>
      <c r="V12" s="29">
        <f>SUM(S12+U12)</f>
        <v>225.87100000000001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B4:C4" name="Range1_2"/>
    <protectedRange algorithmName="SHA-512" hashValue="ON39YdpmFHfN9f47KpiRvqrKx0V9+erV1CNkpWzYhW/Qyc6aT8rEyCrvauWSYGZK2ia3o7vd3akF07acHAFpOA==" saltValue="yVW9XmDwTqEnmpSGai0KYg==" spinCount="100000" sqref="D3 D4" name="Range1_1_2"/>
    <protectedRange algorithmName="SHA-512" hashValue="ON39YdpmFHfN9f47KpiRvqrKx0V9+erV1CNkpWzYhW/Qyc6aT8rEyCrvauWSYGZK2ia3o7vd3akF07acHAFpOA==" saltValue="yVW9XmDwTqEnmpSGai0KYg==" spinCount="100000" sqref="E3:P3 T3 T4 E4:P4" name="Range1_3_5_7"/>
    <protectedRange algorithmName="SHA-512" hashValue="ON39YdpmFHfN9f47KpiRvqrKx0V9+erV1CNkpWzYhW/Qyc6aT8rEyCrvauWSYGZK2ia3o7vd3akF07acHAFpOA==" saltValue="yVW9XmDwTqEnmpSGai0KYg==" spinCount="100000" sqref="B7:C7" name="Range1_16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E7:P7 T7" name="Range1_3_5_16"/>
    <protectedRange algorithmName="SHA-512" hashValue="ON39YdpmFHfN9f47KpiRvqrKx0V9+erV1CNkpWzYhW/Qyc6aT8rEyCrvauWSYGZK2ia3o7vd3akF07acHAFpOA==" saltValue="yVW9XmDwTqEnmpSGai0KYg==" spinCount="100000" sqref="B9:C9" name="Range1_13_1"/>
    <protectedRange algorithmName="SHA-512" hashValue="ON39YdpmFHfN9f47KpiRvqrKx0V9+erV1CNkpWzYhW/Qyc6aT8rEyCrvauWSYGZK2ia3o7vd3akF07acHAFpOA==" saltValue="yVW9XmDwTqEnmpSGai0KYg==" spinCount="100000" sqref="D9" name="Range1_1_4_2_1"/>
    <protectedRange algorithmName="SHA-512" hashValue="ON39YdpmFHfN9f47KpiRvqrKx0V9+erV1CNkpWzYhW/Qyc6aT8rEyCrvauWSYGZK2ia3o7vd3akF07acHAFpOA==" saltValue="yVW9XmDwTqEnmpSGai0KYg==" spinCount="100000" sqref="T9" name="Range1_3_5_4_2_1"/>
    <protectedRange algorithmName="SHA-512" hashValue="ON39YdpmFHfN9f47KpiRvqrKx0V9+erV1CNkpWzYhW/Qyc6aT8rEyCrvauWSYGZK2ia3o7vd3akF07acHAFpOA==" saltValue="yVW9XmDwTqEnmpSGai0KYg==" spinCount="100000" sqref="E10:P10" name="Range1_20"/>
    <protectedRange algorithmName="SHA-512" hashValue="ON39YdpmFHfN9f47KpiRvqrKx0V9+erV1CNkpWzYhW/Qyc6aT8rEyCrvauWSYGZK2ia3o7vd3akF07acHAFpOA==" saltValue="yVW9XmDwTqEnmpSGai0KYg==" spinCount="100000" sqref="B10:C10" name="Range1_1_2_4"/>
    <protectedRange algorithmName="SHA-512" hashValue="ON39YdpmFHfN9f47KpiRvqrKx0V9+erV1CNkpWzYhW/Qyc6aT8rEyCrvauWSYGZK2ia3o7vd3akF07acHAFpOA==" saltValue="yVW9XmDwTqEnmpSGai0KYg==" spinCount="100000" sqref="D10" name="Range1_1_1_2_2"/>
    <protectedRange algorithmName="SHA-512" hashValue="ON39YdpmFHfN9f47KpiRvqrKx0V9+erV1CNkpWzYhW/Qyc6aT8rEyCrvauWSYGZK2ia3o7vd3akF07acHAFpOA==" saltValue="yVW9XmDwTqEnmpSGai0KYg==" spinCount="100000" sqref="T10" name="Range1_3_5_11_1"/>
  </protectedRanges>
  <conditionalFormatting sqref="E9">
    <cfRule type="top10" dxfId="1548" priority="14" rank="1"/>
  </conditionalFormatting>
  <conditionalFormatting sqref="G9">
    <cfRule type="top10" dxfId="1547" priority="13" rank="1"/>
  </conditionalFormatting>
  <conditionalFormatting sqref="I9">
    <cfRule type="top10" dxfId="1546" priority="12" rank="1"/>
  </conditionalFormatting>
  <conditionalFormatting sqref="K9">
    <cfRule type="top10" dxfId="1545" priority="11" rank="1"/>
  </conditionalFormatting>
  <conditionalFormatting sqref="M9">
    <cfRule type="top10" dxfId="1544" priority="10" rank="1"/>
  </conditionalFormatting>
  <conditionalFormatting sqref="O9">
    <cfRule type="top10" dxfId="1543" priority="9" rank="1"/>
  </conditionalFormatting>
  <conditionalFormatting sqref="E9:P9">
    <cfRule type="cellIs" dxfId="1542" priority="8" operator="greaterThanOrEqual">
      <formula>200</formula>
    </cfRule>
  </conditionalFormatting>
  <conditionalFormatting sqref="E10:P10">
    <cfRule type="cellIs" dxfId="1541" priority="7" operator="greaterThanOrEqual">
      <formula>200</formula>
    </cfRule>
  </conditionalFormatting>
  <conditionalFormatting sqref="E10">
    <cfRule type="top10" dxfId="1540" priority="1" rank="1"/>
  </conditionalFormatting>
  <conditionalFormatting sqref="G10">
    <cfRule type="top10" dxfId="1539" priority="2" rank="1"/>
  </conditionalFormatting>
  <conditionalFormatting sqref="I10">
    <cfRule type="top10" dxfId="1538" priority="3" rank="1"/>
  </conditionalFormatting>
  <conditionalFormatting sqref="K10">
    <cfRule type="top10" dxfId="1537" priority="4" rank="1"/>
  </conditionalFormatting>
  <conditionalFormatting sqref="M10">
    <cfRule type="top10" dxfId="1536" priority="5" rank="1"/>
  </conditionalFormatting>
  <conditionalFormatting sqref="O10">
    <cfRule type="top10" dxfId="1535" priority="6" rank="1"/>
  </conditionalFormatting>
  <hyperlinks>
    <hyperlink ref="X1" location="'OLH 2025'!A1" display="Return to Rankings" xr:uid="{895E77F6-DAB8-40F9-B744-9B6DC0EAF24B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85D62-5AC6-4448-94CB-6BFAE1B520AD}">
  <dimension ref="A1:X12"/>
  <sheetViews>
    <sheetView workbookViewId="0">
      <selection activeCell="A9" sqref="A9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188</v>
      </c>
      <c r="C2" s="3">
        <v>45811</v>
      </c>
      <c r="D2" s="4" t="s">
        <v>187</v>
      </c>
      <c r="E2" s="5">
        <v>198</v>
      </c>
      <c r="F2" s="17">
        <v>4</v>
      </c>
      <c r="G2" s="5">
        <v>198</v>
      </c>
      <c r="H2" s="17">
        <v>3</v>
      </c>
      <c r="I2" s="5">
        <v>198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594</v>
      </c>
      <c r="S2" s="7">
        <v>198</v>
      </c>
      <c r="T2" s="31">
        <v>12</v>
      </c>
      <c r="U2" s="8">
        <v>7</v>
      </c>
      <c r="V2" s="9">
        <v>205</v>
      </c>
    </row>
    <row r="3" spans="1:24">
      <c r="A3" s="1" t="s">
        <v>12</v>
      </c>
      <c r="B3" s="2" t="s">
        <v>188</v>
      </c>
      <c r="C3" s="3">
        <v>42176</v>
      </c>
      <c r="D3" s="4" t="s">
        <v>187</v>
      </c>
      <c r="E3" s="5">
        <v>199</v>
      </c>
      <c r="F3" s="17">
        <v>6</v>
      </c>
      <c r="G3" s="5">
        <v>199</v>
      </c>
      <c r="H3" s="17">
        <v>2</v>
      </c>
      <c r="I3" s="5">
        <v>197.001</v>
      </c>
      <c r="J3" s="17">
        <v>4</v>
      </c>
      <c r="K3" s="5">
        <v>199</v>
      </c>
      <c r="L3" s="17">
        <v>4</v>
      </c>
      <c r="M3" s="5">
        <v>197</v>
      </c>
      <c r="N3" s="17">
        <v>1</v>
      </c>
      <c r="O3" s="5">
        <v>194</v>
      </c>
      <c r="P3" s="17">
        <v>3</v>
      </c>
      <c r="Q3" s="6">
        <v>6</v>
      </c>
      <c r="R3" s="6">
        <v>1185.001</v>
      </c>
      <c r="S3" s="7">
        <v>197.50016666666667</v>
      </c>
      <c r="T3" s="31">
        <v>20</v>
      </c>
      <c r="U3" s="8">
        <v>22</v>
      </c>
      <c r="V3" s="9">
        <v>219.50016666666667</v>
      </c>
    </row>
    <row r="4" spans="1:24">
      <c r="A4" s="1" t="s">
        <v>12</v>
      </c>
      <c r="B4" s="2" t="s">
        <v>188</v>
      </c>
      <c r="C4" s="3">
        <v>45857</v>
      </c>
      <c r="D4" s="4" t="s">
        <v>187</v>
      </c>
      <c r="E4" s="5">
        <v>196</v>
      </c>
      <c r="F4" s="17">
        <v>4</v>
      </c>
      <c r="G4" s="5">
        <v>194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390</v>
      </c>
      <c r="S4" s="7">
        <v>195</v>
      </c>
      <c r="T4" s="31">
        <v>7</v>
      </c>
      <c r="U4" s="8">
        <v>2</v>
      </c>
      <c r="V4" s="9">
        <v>197</v>
      </c>
    </row>
    <row r="5" spans="1:24">
      <c r="A5" s="1" t="s">
        <v>12</v>
      </c>
      <c r="B5" s="2" t="s">
        <v>188</v>
      </c>
      <c r="C5" s="3">
        <v>45874</v>
      </c>
      <c r="D5" s="4" t="s">
        <v>187</v>
      </c>
      <c r="E5" s="5">
        <v>199</v>
      </c>
      <c r="F5" s="17">
        <v>3</v>
      </c>
      <c r="G5" s="5">
        <v>199</v>
      </c>
      <c r="H5" s="17">
        <v>5</v>
      </c>
      <c r="I5" s="46">
        <v>200</v>
      </c>
      <c r="J5" s="17">
        <v>5</v>
      </c>
      <c r="K5" s="5"/>
      <c r="L5" s="17"/>
      <c r="M5" s="5"/>
      <c r="N5" s="17"/>
      <c r="O5" s="5"/>
      <c r="P5" s="17"/>
      <c r="Q5" s="6">
        <v>3</v>
      </c>
      <c r="R5" s="6">
        <v>598</v>
      </c>
      <c r="S5" s="7">
        <v>199.33333333333334</v>
      </c>
      <c r="T5" s="31">
        <v>13</v>
      </c>
      <c r="U5" s="8">
        <v>11</v>
      </c>
      <c r="V5" s="9">
        <v>210.33333333333334</v>
      </c>
    </row>
    <row r="6" spans="1:24">
      <c r="A6" s="1" t="s">
        <v>12</v>
      </c>
      <c r="B6" s="2" t="s">
        <v>188</v>
      </c>
      <c r="C6" s="3">
        <v>45885</v>
      </c>
      <c r="D6" s="4" t="s">
        <v>187</v>
      </c>
      <c r="E6" s="46">
        <v>200.001</v>
      </c>
      <c r="F6" s="17">
        <v>4</v>
      </c>
      <c r="G6" s="5">
        <v>199</v>
      </c>
      <c r="H6" s="17">
        <v>3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399.00099999999998</v>
      </c>
      <c r="S6" s="7">
        <v>199.50049999999999</v>
      </c>
      <c r="T6" s="31">
        <v>7</v>
      </c>
      <c r="U6" s="8">
        <v>6</v>
      </c>
      <c r="V6" s="9">
        <v>205.50049999999999</v>
      </c>
    </row>
    <row r="7" spans="1:24">
      <c r="A7" s="1" t="s">
        <v>12</v>
      </c>
      <c r="B7" s="2" t="s">
        <v>188</v>
      </c>
      <c r="C7" s="3">
        <v>45892</v>
      </c>
      <c r="D7" s="4" t="s">
        <v>187</v>
      </c>
      <c r="E7" s="5">
        <v>197</v>
      </c>
      <c r="F7" s="17">
        <v>6</v>
      </c>
      <c r="G7" s="5">
        <v>199.001</v>
      </c>
      <c r="H7" s="17">
        <v>7</v>
      </c>
      <c r="I7" s="5">
        <v>196</v>
      </c>
      <c r="J7" s="17">
        <v>6</v>
      </c>
      <c r="K7" s="5">
        <v>197</v>
      </c>
      <c r="L7" s="17">
        <v>2</v>
      </c>
      <c r="M7" s="5">
        <v>197</v>
      </c>
      <c r="N7" s="17">
        <v>3</v>
      </c>
      <c r="O7" s="5">
        <v>193</v>
      </c>
      <c r="P7" s="17">
        <v>3</v>
      </c>
      <c r="Q7" s="6">
        <v>6</v>
      </c>
      <c r="R7" s="6">
        <v>1179.001</v>
      </c>
      <c r="S7" s="7">
        <v>196.50016666666667</v>
      </c>
      <c r="T7" s="31">
        <v>27</v>
      </c>
      <c r="U7" s="8">
        <v>8</v>
      </c>
      <c r="V7" s="9">
        <v>204.50016666666667</v>
      </c>
    </row>
    <row r="8" spans="1:24">
      <c r="A8" s="1" t="s">
        <v>12</v>
      </c>
      <c r="B8" s="2" t="s">
        <v>188</v>
      </c>
      <c r="C8" s="3">
        <v>45897</v>
      </c>
      <c r="D8" s="4" t="s">
        <v>246</v>
      </c>
      <c r="E8" s="5">
        <v>196</v>
      </c>
      <c r="F8" s="17">
        <v>1</v>
      </c>
      <c r="G8" s="5">
        <v>195</v>
      </c>
      <c r="H8" s="17">
        <v>3</v>
      </c>
      <c r="I8" s="5">
        <v>188</v>
      </c>
      <c r="J8" s="17">
        <v>5</v>
      </c>
      <c r="K8" s="5"/>
      <c r="L8" s="17"/>
      <c r="M8" s="5"/>
      <c r="N8" s="17"/>
      <c r="O8" s="5"/>
      <c r="P8" s="17"/>
      <c r="Q8" s="6">
        <v>3</v>
      </c>
      <c r="R8" s="6">
        <v>579</v>
      </c>
      <c r="S8" s="7">
        <v>193</v>
      </c>
      <c r="T8" s="31">
        <v>9</v>
      </c>
      <c r="U8" s="8">
        <v>2</v>
      </c>
      <c r="V8" s="9">
        <v>195</v>
      </c>
    </row>
    <row r="9" spans="1:24">
      <c r="A9" s="1" t="s">
        <v>12</v>
      </c>
      <c r="B9" s="2" t="s">
        <v>188</v>
      </c>
      <c r="C9" s="3">
        <v>45899</v>
      </c>
      <c r="D9" s="4" t="s">
        <v>246</v>
      </c>
      <c r="E9" s="5">
        <v>184</v>
      </c>
      <c r="F9" s="17">
        <v>2</v>
      </c>
      <c r="G9" s="5">
        <v>199</v>
      </c>
      <c r="H9" s="17">
        <v>1</v>
      </c>
      <c r="I9" s="5">
        <v>196</v>
      </c>
      <c r="J9" s="17">
        <v>2</v>
      </c>
      <c r="K9" s="5">
        <v>196</v>
      </c>
      <c r="L9" s="17">
        <v>0</v>
      </c>
      <c r="M9" s="5">
        <v>198</v>
      </c>
      <c r="N9" s="17">
        <v>1</v>
      </c>
      <c r="O9" s="5">
        <v>197</v>
      </c>
      <c r="P9" s="17">
        <v>8</v>
      </c>
      <c r="Q9" s="6">
        <v>6</v>
      </c>
      <c r="R9" s="6">
        <v>1170</v>
      </c>
      <c r="S9" s="7">
        <v>195</v>
      </c>
      <c r="T9" s="31">
        <v>14</v>
      </c>
      <c r="U9" s="8">
        <v>4</v>
      </c>
      <c r="V9" s="9">
        <v>199</v>
      </c>
    </row>
    <row r="10" spans="1:24">
      <c r="A10" s="1" t="s">
        <v>12</v>
      </c>
      <c r="B10" s="2" t="s">
        <v>188</v>
      </c>
      <c r="C10" s="3">
        <v>45906</v>
      </c>
      <c r="D10" s="4" t="s">
        <v>246</v>
      </c>
      <c r="E10" s="5">
        <v>199</v>
      </c>
      <c r="F10" s="17">
        <v>2</v>
      </c>
      <c r="G10" s="5">
        <v>197</v>
      </c>
      <c r="H10" s="17">
        <v>3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396</v>
      </c>
      <c r="S10" s="7">
        <v>198</v>
      </c>
      <c r="T10" s="31">
        <v>5</v>
      </c>
      <c r="U10" s="8">
        <v>2</v>
      </c>
      <c r="V10" s="9">
        <v>200</v>
      </c>
    </row>
    <row r="12" spans="1:24">
      <c r="Q12" s="27">
        <f>SUM(Q2:Q11)</f>
        <v>33</v>
      </c>
      <c r="R12" s="27">
        <f>SUM(R2:R11)</f>
        <v>6490.0030000000006</v>
      </c>
      <c r="S12" s="28">
        <f>SUM(R12/Q12)</f>
        <v>196.6667575757576</v>
      </c>
      <c r="T12" s="27">
        <f>SUM(T2:T11)</f>
        <v>114</v>
      </c>
      <c r="U12" s="27">
        <f>SUM(U2:U11)</f>
        <v>64</v>
      </c>
      <c r="V12" s="29">
        <f>SUM(S12+U12)</f>
        <v>260.66675757575763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E3:P3 T3" name="Range1_3_5_12"/>
    <protectedRange algorithmName="SHA-512" hashValue="ON39YdpmFHfN9f47KpiRvqrKx0V9+erV1CNkpWzYhW/Qyc6aT8rEyCrvauWSYGZK2ia3o7vd3akF07acHAFpOA==" saltValue="yVW9XmDwTqEnmpSGai0KYg==" spinCount="100000" sqref="B4:C4" name="Range1_16"/>
    <protectedRange algorithmName="SHA-512" hashValue="ON39YdpmFHfN9f47KpiRvqrKx0V9+erV1CNkpWzYhW/Qyc6aT8rEyCrvauWSYGZK2ia3o7vd3akF07acHAFpOA==" saltValue="yVW9XmDwTqEnmpSGai0KYg==" spinCount="100000" sqref="D4" name="Range1_1_14"/>
    <protectedRange algorithmName="SHA-512" hashValue="ON39YdpmFHfN9f47KpiRvqrKx0V9+erV1CNkpWzYhW/Qyc6aT8rEyCrvauWSYGZK2ia3o7vd3akF07acHAFpOA==" saltValue="yVW9XmDwTqEnmpSGai0KYg==" spinCount="100000" sqref="E4:P4 T4" name="Range1_3_5_16"/>
    <protectedRange sqref="B5:C5" name="Range1_25"/>
    <protectedRange sqref="D5" name="Range1_1_26"/>
    <protectedRange sqref="E5:P5 T5" name="Range1_3_5_24_1"/>
    <protectedRange algorithmName="SHA-512" hashValue="ON39YdpmFHfN9f47KpiRvqrKx0V9+erV1CNkpWzYhW/Qyc6aT8rEyCrvauWSYGZK2ia3o7vd3akF07acHAFpOA==" saltValue="yVW9XmDwTqEnmpSGai0KYg==" spinCount="100000" sqref="B8:C8" name="Range1_11"/>
    <protectedRange algorithmName="SHA-512" hashValue="ON39YdpmFHfN9f47KpiRvqrKx0V9+erV1CNkpWzYhW/Qyc6aT8rEyCrvauWSYGZK2ia3o7vd3akF07acHAFpOA==" saltValue="yVW9XmDwTqEnmpSGai0KYg==" spinCount="100000" sqref="D8" name="Range1_1_11"/>
    <protectedRange algorithmName="SHA-512" hashValue="ON39YdpmFHfN9f47KpiRvqrKx0V9+erV1CNkpWzYhW/Qyc6aT8rEyCrvauWSYGZK2ia3o7vd3akF07acHAFpOA==" saltValue="yVW9XmDwTqEnmpSGai0KYg==" spinCount="100000" sqref="P8" name="Range1_3_2"/>
    <protectedRange algorithmName="SHA-512" hashValue="ON39YdpmFHfN9f47KpiRvqrKx0V9+erV1CNkpWzYhW/Qyc6aT8rEyCrvauWSYGZK2ia3o7vd3akF07acHAFpOA==" saltValue="yVW9XmDwTqEnmpSGai0KYg==" spinCount="100000" sqref="T8 E8:O8" name="Range1_3_5_11"/>
    <protectedRange algorithmName="SHA-512" hashValue="ON39YdpmFHfN9f47KpiRvqrKx0V9+erV1CNkpWzYhW/Qyc6aT8rEyCrvauWSYGZK2ia3o7vd3akF07acHAFpOA==" saltValue="yVW9XmDwTqEnmpSGai0KYg==" spinCount="100000" sqref="E10:P10" name="Range1_9_1"/>
    <protectedRange algorithmName="SHA-512" hashValue="ON39YdpmFHfN9f47KpiRvqrKx0V9+erV1CNkpWzYhW/Qyc6aT8rEyCrvauWSYGZK2ia3o7vd3akF07acHAFpOA==" saltValue="yVW9XmDwTqEnmpSGai0KYg==" spinCount="100000" sqref="B10:C10" name="Range1_1_2_3_1"/>
    <protectedRange algorithmName="SHA-512" hashValue="ON39YdpmFHfN9f47KpiRvqrKx0V9+erV1CNkpWzYhW/Qyc6aT8rEyCrvauWSYGZK2ia3o7vd3akF07acHAFpOA==" saltValue="yVW9XmDwTqEnmpSGai0KYg==" spinCount="100000" sqref="D10" name="Range1_1_1_2_2_1"/>
    <protectedRange algorithmName="SHA-512" hashValue="ON39YdpmFHfN9f47KpiRvqrKx0V9+erV1CNkpWzYhW/Qyc6aT8rEyCrvauWSYGZK2ia3o7vd3akF07acHAFpOA==" saltValue="yVW9XmDwTqEnmpSGai0KYg==" spinCount="100000" sqref="T10" name="Range1_3_5_7_1"/>
  </protectedRanges>
  <conditionalFormatting sqref="L5:L8 P5:P8">
    <cfRule type="cellIs" dxfId="1534" priority="20" operator="greaterThanOrEqual">
      <formula>200</formula>
    </cfRule>
  </conditionalFormatting>
  <conditionalFormatting sqref="E9">
    <cfRule type="top10" dxfId="1533" priority="19" rank="1"/>
  </conditionalFormatting>
  <conditionalFormatting sqref="E10">
    <cfRule type="top10" dxfId="1532" priority="10" rank="1"/>
    <cfRule type="cellIs" dxfId="1531" priority="11" operator="greaterThanOrEqual">
      <formula>193</formula>
    </cfRule>
  </conditionalFormatting>
  <conditionalFormatting sqref="E9:P9">
    <cfRule type="cellIs" dxfId="1530" priority="13" operator="greaterThanOrEqual">
      <formula>200</formula>
    </cfRule>
  </conditionalFormatting>
  <conditionalFormatting sqref="G9">
    <cfRule type="top10" dxfId="1529" priority="18" rank="1"/>
  </conditionalFormatting>
  <conditionalFormatting sqref="G10">
    <cfRule type="top10" dxfId="1528" priority="9" rank="1"/>
    <cfRule type="cellIs" dxfId="1527" priority="12" operator="greaterThanOrEqual">
      <formula>193</formula>
    </cfRule>
  </conditionalFormatting>
  <conditionalFormatting sqref="I9">
    <cfRule type="top10" dxfId="1526" priority="17" rank="1"/>
  </conditionalFormatting>
  <conditionalFormatting sqref="I10">
    <cfRule type="top10" dxfId="1525" priority="7" rank="1"/>
    <cfRule type="cellIs" dxfId="1524" priority="8" operator="greaterThanOrEqual">
      <formula>193</formula>
    </cfRule>
  </conditionalFormatting>
  <conditionalFormatting sqref="K9">
    <cfRule type="top10" dxfId="1523" priority="16" rank="1"/>
  </conditionalFormatting>
  <conditionalFormatting sqref="K10">
    <cfRule type="top10" dxfId="1522" priority="5" rank="1"/>
    <cfRule type="cellIs" dxfId="1521" priority="6" operator="greaterThanOrEqual">
      <formula>193</formula>
    </cfRule>
  </conditionalFormatting>
  <conditionalFormatting sqref="M9">
    <cfRule type="top10" dxfId="1520" priority="15" rank="1"/>
  </conditionalFormatting>
  <conditionalFormatting sqref="M10">
    <cfRule type="cellIs" dxfId="1519" priority="3" operator="greaterThanOrEqual">
      <formula>193</formula>
    </cfRule>
    <cfRule type="top10" dxfId="1518" priority="4" rank="1"/>
  </conditionalFormatting>
  <conditionalFormatting sqref="O9">
    <cfRule type="top10" dxfId="1517" priority="14" rank="1"/>
  </conditionalFormatting>
  <conditionalFormatting sqref="O10">
    <cfRule type="top10" dxfId="1516" priority="1" rank="1"/>
    <cfRule type="cellIs" dxfId="1515" priority="2" operator="greaterThanOrEqual">
      <formula>193</formula>
    </cfRule>
  </conditionalFormatting>
  <hyperlinks>
    <hyperlink ref="X1" location="'OLH 2025'!A1" display="Return to Rankings" xr:uid="{0ED51D51-CCB0-42CA-A0DD-231B7D073F71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314D2-7DAD-4426-AA28-3E826BE0D5E6}">
  <dimension ref="A1:X17"/>
  <sheetViews>
    <sheetView workbookViewId="0">
      <selection activeCell="A14" sqref="A14:V1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150</v>
      </c>
      <c r="C2" s="3">
        <v>45783</v>
      </c>
      <c r="D2" s="4" t="s">
        <v>158</v>
      </c>
      <c r="E2" s="5">
        <v>194.001</v>
      </c>
      <c r="F2" s="17">
        <v>4</v>
      </c>
      <c r="G2" s="5">
        <v>193.001</v>
      </c>
      <c r="H2" s="17">
        <v>4</v>
      </c>
      <c r="I2" s="5">
        <v>197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584.00199999999995</v>
      </c>
      <c r="S2" s="7">
        <v>194.66733333333332</v>
      </c>
      <c r="T2" s="31">
        <v>13</v>
      </c>
      <c r="U2" s="8">
        <v>9</v>
      </c>
      <c r="V2" s="9">
        <v>203.66733333333332</v>
      </c>
    </row>
    <row r="3" spans="1:24">
      <c r="A3" s="1" t="s">
        <v>12</v>
      </c>
      <c r="B3" s="2" t="s">
        <v>150</v>
      </c>
      <c r="C3" s="3">
        <v>45811</v>
      </c>
      <c r="D3" s="4" t="s">
        <v>187</v>
      </c>
      <c r="E3" s="5">
        <v>198</v>
      </c>
      <c r="F3" s="17">
        <v>3</v>
      </c>
      <c r="G3" s="5">
        <v>195</v>
      </c>
      <c r="H3" s="17">
        <v>3</v>
      </c>
      <c r="I3" s="5">
        <v>196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589</v>
      </c>
      <c r="S3" s="7">
        <v>196.33333333333334</v>
      </c>
      <c r="T3" s="31">
        <v>10</v>
      </c>
      <c r="U3" s="8">
        <v>3</v>
      </c>
      <c r="V3" s="9">
        <v>199.33333333333334</v>
      </c>
    </row>
    <row r="4" spans="1:24">
      <c r="A4" s="1" t="s">
        <v>12</v>
      </c>
      <c r="B4" s="2" t="s">
        <v>150</v>
      </c>
      <c r="C4" s="3">
        <v>42176</v>
      </c>
      <c r="D4" s="4" t="s">
        <v>187</v>
      </c>
      <c r="E4" s="5">
        <v>196</v>
      </c>
      <c r="F4" s="17">
        <v>2</v>
      </c>
      <c r="G4" s="5">
        <v>196</v>
      </c>
      <c r="H4" s="17">
        <v>2</v>
      </c>
      <c r="I4" s="5">
        <v>197</v>
      </c>
      <c r="J4" s="17">
        <v>4</v>
      </c>
      <c r="K4" s="5">
        <v>198</v>
      </c>
      <c r="L4" s="17">
        <v>4</v>
      </c>
      <c r="M4" s="5">
        <v>195</v>
      </c>
      <c r="N4" s="17">
        <v>2</v>
      </c>
      <c r="O4" s="5">
        <v>197</v>
      </c>
      <c r="P4" s="17">
        <v>2</v>
      </c>
      <c r="Q4" s="6">
        <v>6</v>
      </c>
      <c r="R4" s="6">
        <v>1179</v>
      </c>
      <c r="S4" s="7">
        <v>196.5</v>
      </c>
      <c r="T4" s="31">
        <v>16</v>
      </c>
      <c r="U4" s="8">
        <v>6</v>
      </c>
      <c r="V4" s="9">
        <v>202.5</v>
      </c>
    </row>
    <row r="5" spans="1:24">
      <c r="A5" s="1" t="s">
        <v>12</v>
      </c>
      <c r="B5" s="2" t="s">
        <v>150</v>
      </c>
      <c r="C5" s="3">
        <v>45839</v>
      </c>
      <c r="D5" s="4" t="s">
        <v>187</v>
      </c>
      <c r="E5" s="5">
        <v>193</v>
      </c>
      <c r="F5" s="17">
        <v>0</v>
      </c>
      <c r="G5" s="5">
        <v>196</v>
      </c>
      <c r="H5" s="17">
        <v>3</v>
      </c>
      <c r="I5" s="5">
        <v>194</v>
      </c>
      <c r="J5" s="17">
        <v>2</v>
      </c>
      <c r="K5" s="5"/>
      <c r="L5" s="17"/>
      <c r="M5" s="5"/>
      <c r="N5" s="17"/>
      <c r="O5" s="5"/>
      <c r="P5" s="17"/>
      <c r="Q5" s="6">
        <v>3</v>
      </c>
      <c r="R5" s="6">
        <v>583</v>
      </c>
      <c r="S5" s="7">
        <v>194.33333333333334</v>
      </c>
      <c r="T5" s="31">
        <v>5</v>
      </c>
      <c r="U5" s="8">
        <v>4</v>
      </c>
      <c r="V5" s="9">
        <v>198.33333333333334</v>
      </c>
    </row>
    <row r="6" spans="1:24">
      <c r="A6" s="1" t="s">
        <v>12</v>
      </c>
      <c r="B6" s="2" t="s">
        <v>150</v>
      </c>
      <c r="C6" s="3">
        <v>45843</v>
      </c>
      <c r="D6" s="4" t="s">
        <v>187</v>
      </c>
      <c r="E6" s="5">
        <v>199</v>
      </c>
      <c r="F6" s="17">
        <v>3</v>
      </c>
      <c r="G6" s="5">
        <v>198</v>
      </c>
      <c r="H6" s="17">
        <v>5</v>
      </c>
      <c r="I6" s="5">
        <v>199</v>
      </c>
      <c r="J6" s="17">
        <v>3</v>
      </c>
      <c r="K6" s="5">
        <v>198</v>
      </c>
      <c r="L6" s="17">
        <v>2</v>
      </c>
      <c r="M6" s="5">
        <v>199</v>
      </c>
      <c r="N6" s="17">
        <v>9</v>
      </c>
      <c r="O6" s="5"/>
      <c r="P6" s="17"/>
      <c r="Q6" s="6">
        <v>5</v>
      </c>
      <c r="R6" s="6">
        <v>993</v>
      </c>
      <c r="S6" s="7">
        <v>198.6</v>
      </c>
      <c r="T6" s="31">
        <v>22</v>
      </c>
      <c r="U6" s="8">
        <v>6</v>
      </c>
      <c r="V6" s="9">
        <v>204.6</v>
      </c>
    </row>
    <row r="7" spans="1:24">
      <c r="A7" s="1" t="s">
        <v>12</v>
      </c>
      <c r="B7" s="2" t="s">
        <v>150</v>
      </c>
      <c r="C7" s="3">
        <v>45853</v>
      </c>
      <c r="D7" s="4" t="s">
        <v>187</v>
      </c>
      <c r="E7" s="5">
        <v>194</v>
      </c>
      <c r="F7" s="17">
        <v>3</v>
      </c>
      <c r="G7" s="5">
        <v>198</v>
      </c>
      <c r="H7" s="17">
        <v>3</v>
      </c>
      <c r="I7" s="5">
        <v>193</v>
      </c>
      <c r="J7" s="17">
        <v>1</v>
      </c>
      <c r="K7" s="5"/>
      <c r="L7" s="17"/>
      <c r="M7" s="5"/>
      <c r="N7" s="17"/>
      <c r="O7" s="5"/>
      <c r="P7" s="17"/>
      <c r="Q7" s="6">
        <v>3</v>
      </c>
      <c r="R7" s="6">
        <v>585</v>
      </c>
      <c r="S7" s="7">
        <v>195</v>
      </c>
      <c r="T7" s="31">
        <v>7</v>
      </c>
      <c r="U7" s="8">
        <v>3</v>
      </c>
      <c r="V7" s="9">
        <v>198</v>
      </c>
    </row>
    <row r="8" spans="1:24">
      <c r="A8" s="1" t="s">
        <v>12</v>
      </c>
      <c r="B8" s="2" t="s">
        <v>150</v>
      </c>
      <c r="C8" s="3">
        <v>45857</v>
      </c>
      <c r="D8" s="4" t="s">
        <v>187</v>
      </c>
      <c r="E8" s="5">
        <v>199.001</v>
      </c>
      <c r="F8" s="17">
        <v>1</v>
      </c>
      <c r="G8" s="5">
        <v>196</v>
      </c>
      <c r="H8" s="17">
        <v>3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395.00099999999998</v>
      </c>
      <c r="S8" s="7">
        <v>197.50049999999999</v>
      </c>
      <c r="T8" s="31">
        <v>4</v>
      </c>
      <c r="U8" s="8">
        <v>5</v>
      </c>
      <c r="V8" s="9">
        <v>202.50049999999999</v>
      </c>
    </row>
    <row r="9" spans="1:24">
      <c r="A9" s="1" t="s">
        <v>12</v>
      </c>
      <c r="B9" s="2" t="s">
        <v>150</v>
      </c>
      <c r="C9" s="3">
        <v>45867</v>
      </c>
      <c r="D9" s="4" t="s">
        <v>187</v>
      </c>
      <c r="E9" s="5">
        <v>197</v>
      </c>
      <c r="F9" s="17">
        <v>2</v>
      </c>
      <c r="G9" s="5">
        <v>199</v>
      </c>
      <c r="H9" s="17">
        <v>3</v>
      </c>
      <c r="I9" s="5">
        <v>198</v>
      </c>
      <c r="J9" s="17">
        <v>6</v>
      </c>
      <c r="K9" s="5"/>
      <c r="L9" s="17"/>
      <c r="M9" s="5"/>
      <c r="N9" s="17"/>
      <c r="O9" s="5"/>
      <c r="P9" s="17"/>
      <c r="Q9" s="6">
        <v>3</v>
      </c>
      <c r="R9" s="6">
        <v>594</v>
      </c>
      <c r="S9" s="7">
        <v>198</v>
      </c>
      <c r="T9" s="31">
        <v>11</v>
      </c>
      <c r="U9" s="8">
        <v>5</v>
      </c>
      <c r="V9" s="9">
        <v>203</v>
      </c>
    </row>
    <row r="10" spans="1:24">
      <c r="A10" s="1" t="s">
        <v>12</v>
      </c>
      <c r="B10" s="2" t="s">
        <v>150</v>
      </c>
      <c r="C10" s="3">
        <v>45874</v>
      </c>
      <c r="D10" s="4" t="s">
        <v>187</v>
      </c>
      <c r="E10" s="5">
        <v>198</v>
      </c>
      <c r="F10" s="17">
        <v>6</v>
      </c>
      <c r="G10" s="5">
        <v>198</v>
      </c>
      <c r="H10" s="17">
        <v>2</v>
      </c>
      <c r="I10" s="5">
        <v>195</v>
      </c>
      <c r="J10" s="17">
        <v>3</v>
      </c>
      <c r="K10" s="5"/>
      <c r="L10" s="17"/>
      <c r="M10" s="5"/>
      <c r="N10" s="17"/>
      <c r="O10" s="5"/>
      <c r="P10" s="17"/>
      <c r="Q10" s="6">
        <v>3</v>
      </c>
      <c r="R10" s="6">
        <v>591</v>
      </c>
      <c r="S10" s="7">
        <v>197</v>
      </c>
      <c r="T10" s="31">
        <v>11</v>
      </c>
      <c r="U10" s="8">
        <v>3</v>
      </c>
      <c r="V10" s="9">
        <v>200</v>
      </c>
    </row>
    <row r="11" spans="1:24">
      <c r="A11" s="1" t="s">
        <v>12</v>
      </c>
      <c r="B11" s="2" t="s">
        <v>150</v>
      </c>
      <c r="C11" s="3">
        <v>45885</v>
      </c>
      <c r="D11" s="4" t="s">
        <v>187</v>
      </c>
      <c r="E11" s="5">
        <v>197</v>
      </c>
      <c r="F11" s="17">
        <v>1</v>
      </c>
      <c r="G11" s="5">
        <v>199</v>
      </c>
      <c r="H11" s="17">
        <v>4</v>
      </c>
      <c r="I11" s="5"/>
      <c r="J11" s="17"/>
      <c r="K11" s="5"/>
      <c r="L11" s="17"/>
      <c r="M11" s="5"/>
      <c r="N11" s="17"/>
      <c r="O11" s="5"/>
      <c r="P11" s="17"/>
      <c r="Q11" s="6">
        <v>2</v>
      </c>
      <c r="R11" s="6">
        <v>396</v>
      </c>
      <c r="S11" s="7">
        <v>198</v>
      </c>
      <c r="T11" s="31">
        <v>5</v>
      </c>
      <c r="U11" s="8">
        <v>2</v>
      </c>
      <c r="V11" s="9">
        <v>200</v>
      </c>
    </row>
    <row r="12" spans="1:24">
      <c r="A12" s="1" t="s">
        <v>12</v>
      </c>
      <c r="B12" s="2" t="s">
        <v>150</v>
      </c>
      <c r="C12" s="3">
        <v>45888</v>
      </c>
      <c r="D12" s="4" t="s">
        <v>187</v>
      </c>
      <c r="E12" s="5">
        <v>199</v>
      </c>
      <c r="F12" s="17">
        <v>6</v>
      </c>
      <c r="G12" s="5">
        <v>198</v>
      </c>
      <c r="H12" s="17">
        <v>1</v>
      </c>
      <c r="I12" s="5">
        <v>199</v>
      </c>
      <c r="J12" s="17">
        <v>5</v>
      </c>
      <c r="K12" s="5"/>
      <c r="L12" s="17"/>
      <c r="M12" s="5"/>
      <c r="N12" s="17"/>
      <c r="O12" s="5"/>
      <c r="P12" s="17"/>
      <c r="Q12" s="6">
        <v>3</v>
      </c>
      <c r="R12" s="6">
        <v>596</v>
      </c>
      <c r="S12" s="7">
        <v>198.66666666666666</v>
      </c>
      <c r="T12" s="31">
        <v>12</v>
      </c>
      <c r="U12" s="8">
        <v>8</v>
      </c>
      <c r="V12" s="9">
        <v>206.66666666666666</v>
      </c>
    </row>
    <row r="13" spans="1:24">
      <c r="A13" s="1" t="s">
        <v>12</v>
      </c>
      <c r="B13" s="2" t="s">
        <v>150</v>
      </c>
      <c r="C13" s="3">
        <v>45892</v>
      </c>
      <c r="D13" s="4" t="s">
        <v>187</v>
      </c>
      <c r="E13" s="5">
        <v>199</v>
      </c>
      <c r="F13" s="17">
        <v>6</v>
      </c>
      <c r="G13" s="5">
        <v>197</v>
      </c>
      <c r="H13" s="17">
        <v>3</v>
      </c>
      <c r="I13" s="5">
        <v>194</v>
      </c>
      <c r="J13" s="17">
        <v>4</v>
      </c>
      <c r="K13" s="5">
        <v>198</v>
      </c>
      <c r="L13" s="17">
        <v>3</v>
      </c>
      <c r="M13" s="5">
        <v>196</v>
      </c>
      <c r="N13" s="17">
        <v>1</v>
      </c>
      <c r="O13" s="5">
        <v>197</v>
      </c>
      <c r="P13" s="17">
        <v>3</v>
      </c>
      <c r="Q13" s="6">
        <v>6</v>
      </c>
      <c r="R13" s="6">
        <v>1181</v>
      </c>
      <c r="S13" s="7">
        <v>196.83333333333334</v>
      </c>
      <c r="T13" s="31">
        <v>20</v>
      </c>
      <c r="U13" s="8">
        <v>12</v>
      </c>
      <c r="V13" s="9">
        <v>208.83333333333334</v>
      </c>
    </row>
    <row r="14" spans="1:24">
      <c r="A14" s="1" t="s">
        <v>12</v>
      </c>
      <c r="B14" s="2" t="s">
        <v>150</v>
      </c>
      <c r="C14" s="3">
        <v>45899</v>
      </c>
      <c r="D14" s="4" t="s">
        <v>246</v>
      </c>
      <c r="E14" s="5">
        <v>199</v>
      </c>
      <c r="F14" s="17">
        <v>1</v>
      </c>
      <c r="G14" s="5">
        <v>195</v>
      </c>
      <c r="H14" s="17">
        <v>3</v>
      </c>
      <c r="I14" s="5">
        <v>193</v>
      </c>
      <c r="J14" s="17">
        <v>4</v>
      </c>
      <c r="K14" s="5">
        <v>194</v>
      </c>
      <c r="L14" s="17">
        <v>2</v>
      </c>
      <c r="M14" s="5">
        <v>196</v>
      </c>
      <c r="N14" s="17">
        <v>4</v>
      </c>
      <c r="O14" s="5">
        <v>196</v>
      </c>
      <c r="P14" s="17">
        <v>4</v>
      </c>
      <c r="Q14" s="6">
        <v>6</v>
      </c>
      <c r="R14" s="6">
        <v>1173</v>
      </c>
      <c r="S14" s="7">
        <v>195.5</v>
      </c>
      <c r="T14" s="31">
        <v>18</v>
      </c>
      <c r="U14" s="8">
        <v>4</v>
      </c>
      <c r="V14" s="9">
        <v>199.5</v>
      </c>
    </row>
    <row r="15" spans="1:24">
      <c r="A15" s="1" t="s">
        <v>12</v>
      </c>
      <c r="B15" s="2" t="s">
        <v>150</v>
      </c>
      <c r="C15" s="3">
        <v>45906</v>
      </c>
      <c r="D15" s="4" t="s">
        <v>246</v>
      </c>
      <c r="E15" s="5">
        <v>196</v>
      </c>
      <c r="F15" s="17">
        <v>2</v>
      </c>
      <c r="G15" s="5">
        <v>195</v>
      </c>
      <c r="H15" s="17">
        <v>3</v>
      </c>
      <c r="I15" s="5"/>
      <c r="J15" s="17"/>
      <c r="K15" s="5"/>
      <c r="L15" s="17"/>
      <c r="M15" s="5"/>
      <c r="N15" s="17"/>
      <c r="O15" s="5"/>
      <c r="P15" s="17"/>
      <c r="Q15" s="6">
        <v>2</v>
      </c>
      <c r="R15" s="6">
        <v>391</v>
      </c>
      <c r="S15" s="7">
        <v>195.5</v>
      </c>
      <c r="T15" s="31">
        <v>5</v>
      </c>
      <c r="U15" s="8">
        <v>2</v>
      </c>
      <c r="V15" s="9">
        <v>197.5</v>
      </c>
    </row>
    <row r="17" spans="17:22">
      <c r="Q17" s="27">
        <f>SUM(Q2:Q16)</f>
        <v>50</v>
      </c>
      <c r="R17" s="27">
        <f>SUM(R2:R16)</f>
        <v>9830.0030000000006</v>
      </c>
      <c r="S17" s="28">
        <f>SUM(R17/Q17)</f>
        <v>196.60006000000001</v>
      </c>
      <c r="T17" s="27">
        <f>SUM(T2:T16)</f>
        <v>159</v>
      </c>
      <c r="U17" s="27">
        <f>SUM(U2:U16)</f>
        <v>72</v>
      </c>
      <c r="V17" s="29">
        <f>SUM(S17+U17)</f>
        <v>268.60005999999998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B2:C2" name="Range1_24"/>
    <protectedRange algorithmName="SHA-512" hashValue="ON39YdpmFHfN9f47KpiRvqrKx0V9+erV1CNkpWzYhW/Qyc6aT8rEyCrvauWSYGZK2ia3o7vd3akF07acHAFpOA==" saltValue="yVW9XmDwTqEnmpSGai0KYg==" spinCount="100000" sqref="E2:P2 T2" name="Range1_3_5_10"/>
    <protectedRange algorithmName="SHA-512" hashValue="ON39YdpmFHfN9f47KpiRvqrKx0V9+erV1CNkpWzYhW/Qyc6aT8rEyCrvauWSYGZK2ia3o7vd3akF07acHAFpOA==" saltValue="yVW9XmDwTqEnmpSGai0KYg==" spinCount="100000" sqref="B7:C7" name="Range1_16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E7:P7 T7" name="Range1_3_5_16"/>
    <protectedRange sqref="B10:C10" name="Range1_25"/>
    <protectedRange sqref="D10" name="Range1_1_26"/>
    <protectedRange sqref="E10:P10 T10" name="Range1_3_5_24_1"/>
    <protectedRange algorithmName="SHA-512" hashValue="ON39YdpmFHfN9f47KpiRvqrKx0V9+erV1CNkpWzYhW/Qyc6aT8rEyCrvauWSYGZK2ia3o7vd3akF07acHAFpOA==" saltValue="yVW9XmDwTqEnmpSGai0KYg==" spinCount="100000" sqref="E14:P14" name="Range1_10"/>
    <protectedRange algorithmName="SHA-512" hashValue="ON39YdpmFHfN9f47KpiRvqrKx0V9+erV1CNkpWzYhW/Qyc6aT8rEyCrvauWSYGZK2ia3o7vd3akF07acHAFpOA==" saltValue="yVW9XmDwTqEnmpSGai0KYg==" spinCount="100000" sqref="B14:C14" name="Range1_1_2_4"/>
    <protectedRange algorithmName="SHA-512" hashValue="ON39YdpmFHfN9f47KpiRvqrKx0V9+erV1CNkpWzYhW/Qyc6aT8rEyCrvauWSYGZK2ia3o7vd3akF07acHAFpOA==" saltValue="yVW9XmDwTqEnmpSGai0KYg==" spinCount="100000" sqref="D14" name="Range1_1_1_2_3"/>
    <protectedRange algorithmName="SHA-512" hashValue="ON39YdpmFHfN9f47KpiRvqrKx0V9+erV1CNkpWzYhW/Qyc6aT8rEyCrvauWSYGZK2ia3o7vd3akF07acHAFpOA==" saltValue="yVW9XmDwTqEnmpSGai0KYg==" spinCount="100000" sqref="T14" name="Range1_3_5_8"/>
    <protectedRange algorithmName="SHA-512" hashValue="ON39YdpmFHfN9f47KpiRvqrKx0V9+erV1CNkpWzYhW/Qyc6aT8rEyCrvauWSYGZK2ia3o7vd3akF07acHAFpOA==" saltValue="yVW9XmDwTqEnmpSGai0KYg==" spinCount="100000" sqref="B15:C15" name="Range1_9_4"/>
    <protectedRange algorithmName="SHA-512" hashValue="ON39YdpmFHfN9f47KpiRvqrKx0V9+erV1CNkpWzYhW/Qyc6aT8rEyCrvauWSYGZK2ia3o7vd3akF07acHAFpOA==" saltValue="yVW9XmDwTqEnmpSGai0KYg==" spinCount="100000" sqref="D15" name="Range1_1_6_4"/>
    <protectedRange algorithmName="SHA-512" hashValue="ON39YdpmFHfN9f47KpiRvqrKx0V9+erV1CNkpWzYhW/Qyc6aT8rEyCrvauWSYGZK2ia3o7vd3akF07acHAFpOA==" saltValue="yVW9XmDwTqEnmpSGai0KYg==" spinCount="100000" sqref="T15" name="Range1_3_5_5_5"/>
  </protectedRanges>
  <conditionalFormatting sqref="L10:L13 P10:P13">
    <cfRule type="cellIs" dxfId="1514" priority="14" operator="greaterThanOrEqual">
      <formula>200</formula>
    </cfRule>
  </conditionalFormatting>
  <conditionalFormatting sqref="E15">
    <cfRule type="top10" dxfId="1513" priority="6" rank="1"/>
  </conditionalFormatting>
  <conditionalFormatting sqref="E14:P15">
    <cfRule type="cellIs" dxfId="1512" priority="7" operator="greaterThanOrEqual">
      <formula>200</formula>
    </cfRule>
  </conditionalFormatting>
  <conditionalFormatting sqref="G15">
    <cfRule type="top10" dxfId="1511" priority="5" rank="1"/>
  </conditionalFormatting>
  <conditionalFormatting sqref="I15">
    <cfRule type="top10" dxfId="1510" priority="4" rank="1"/>
  </conditionalFormatting>
  <conditionalFormatting sqref="K15">
    <cfRule type="top10" dxfId="1509" priority="3" rank="1"/>
  </conditionalFormatting>
  <conditionalFormatting sqref="M15">
    <cfRule type="top10" dxfId="1508" priority="2" rank="1"/>
  </conditionalFormatting>
  <conditionalFormatting sqref="O15">
    <cfRule type="top10" dxfId="1507" priority="1" rank="1"/>
  </conditionalFormatting>
  <conditionalFormatting sqref="E14">
    <cfRule type="top10" dxfId="1506" priority="8" rank="1"/>
  </conditionalFormatting>
  <conditionalFormatting sqref="G14">
    <cfRule type="top10" dxfId="1505" priority="9" rank="1"/>
  </conditionalFormatting>
  <conditionalFormatting sqref="I14">
    <cfRule type="top10" dxfId="1504" priority="10" rank="1"/>
  </conditionalFormatting>
  <conditionalFormatting sqref="K14">
    <cfRule type="top10" dxfId="1503" priority="11" rank="1"/>
  </conditionalFormatting>
  <conditionalFormatting sqref="M14">
    <cfRule type="top10" dxfId="1502" priority="12" rank="1"/>
  </conditionalFormatting>
  <conditionalFormatting sqref="O14">
    <cfRule type="top10" dxfId="1501" priority="13" rank="1"/>
  </conditionalFormatting>
  <hyperlinks>
    <hyperlink ref="X1" location="'OLH 2025'!A1" display="Return to Rankings" xr:uid="{A9BD9180-4430-47F4-9597-C5240FEC05D1}"/>
  </hyperlink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4E42-5558-4C38-8BE4-2E8BFD58F325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105</v>
      </c>
      <c r="C2" s="3">
        <v>45756</v>
      </c>
      <c r="D2" s="4" t="s">
        <v>54</v>
      </c>
      <c r="E2" s="5">
        <v>192</v>
      </c>
      <c r="F2" s="17">
        <v>3</v>
      </c>
      <c r="G2" s="5">
        <v>196</v>
      </c>
      <c r="H2" s="17">
        <v>5</v>
      </c>
      <c r="I2" s="5">
        <v>195</v>
      </c>
      <c r="J2" s="17">
        <v>1</v>
      </c>
      <c r="K2" s="5">
        <v>195</v>
      </c>
      <c r="L2" s="17">
        <v>3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12</v>
      </c>
      <c r="U2" s="8">
        <v>2</v>
      </c>
      <c r="V2" s="9">
        <v>196.5</v>
      </c>
    </row>
    <row r="3" spans="1:24">
      <c r="A3" s="1" t="s">
        <v>12</v>
      </c>
      <c r="B3" s="2" t="s">
        <v>105</v>
      </c>
      <c r="C3" s="3">
        <v>45781</v>
      </c>
      <c r="D3" s="4" t="s">
        <v>91</v>
      </c>
      <c r="E3" s="5">
        <v>192</v>
      </c>
      <c r="F3" s="17">
        <v>1</v>
      </c>
      <c r="G3" s="5">
        <v>195</v>
      </c>
      <c r="H3" s="17">
        <v>4</v>
      </c>
      <c r="I3" s="46">
        <v>200</v>
      </c>
      <c r="J3" s="17">
        <v>3</v>
      </c>
      <c r="K3" s="5">
        <v>196</v>
      </c>
      <c r="L3" s="17">
        <v>5</v>
      </c>
      <c r="M3" s="5"/>
      <c r="N3" s="17"/>
      <c r="O3" s="5"/>
      <c r="P3" s="17"/>
      <c r="Q3" s="6">
        <v>4</v>
      </c>
      <c r="R3" s="6">
        <v>783</v>
      </c>
      <c r="S3" s="7">
        <v>195.75</v>
      </c>
      <c r="T3" s="31">
        <v>13</v>
      </c>
      <c r="U3" s="8">
        <v>7</v>
      </c>
      <c r="V3" s="9">
        <v>202.75</v>
      </c>
    </row>
    <row r="4" spans="1:24">
      <c r="A4" s="1" t="s">
        <v>12</v>
      </c>
      <c r="B4" s="2" t="s">
        <v>105</v>
      </c>
      <c r="C4" s="3">
        <v>45784</v>
      </c>
      <c r="D4" s="4" t="s">
        <v>54</v>
      </c>
      <c r="E4" s="5">
        <v>193</v>
      </c>
      <c r="F4" s="17">
        <v>2</v>
      </c>
      <c r="G4" s="5">
        <v>194</v>
      </c>
      <c r="H4" s="17">
        <v>1</v>
      </c>
      <c r="I4" s="5">
        <v>197</v>
      </c>
      <c r="J4" s="17">
        <v>4</v>
      </c>
      <c r="K4" s="5">
        <v>194</v>
      </c>
      <c r="L4" s="17">
        <v>3</v>
      </c>
      <c r="M4" s="5"/>
      <c r="N4" s="17"/>
      <c r="O4" s="5"/>
      <c r="P4" s="17"/>
      <c r="Q4" s="6">
        <v>4</v>
      </c>
      <c r="R4" s="6">
        <v>778</v>
      </c>
      <c r="S4" s="7">
        <v>194.5</v>
      </c>
      <c r="T4" s="31">
        <v>10</v>
      </c>
      <c r="U4" s="8">
        <v>2</v>
      </c>
      <c r="V4" s="9">
        <v>196.5</v>
      </c>
    </row>
    <row r="5" spans="1:24">
      <c r="A5" s="1" t="s">
        <v>12</v>
      </c>
      <c r="B5" s="2" t="s">
        <v>105</v>
      </c>
      <c r="C5" s="3">
        <v>45805</v>
      </c>
      <c r="D5" s="4" t="s">
        <v>91</v>
      </c>
      <c r="E5" s="5">
        <v>197</v>
      </c>
      <c r="F5" s="17">
        <v>3</v>
      </c>
      <c r="G5" s="46">
        <v>200</v>
      </c>
      <c r="H5" s="17">
        <v>3</v>
      </c>
      <c r="I5" s="5">
        <v>197</v>
      </c>
      <c r="J5" s="17">
        <v>1</v>
      </c>
      <c r="K5" s="5">
        <v>196</v>
      </c>
      <c r="L5" s="17">
        <v>5</v>
      </c>
      <c r="M5" s="5"/>
      <c r="N5" s="17"/>
      <c r="O5" s="5"/>
      <c r="P5" s="17"/>
      <c r="Q5" s="6">
        <v>4</v>
      </c>
      <c r="R5" s="6">
        <v>790</v>
      </c>
      <c r="S5" s="7">
        <v>197.5</v>
      </c>
      <c r="T5" s="31">
        <v>12</v>
      </c>
      <c r="U5" s="8">
        <v>9</v>
      </c>
      <c r="V5" s="9">
        <v>206.5</v>
      </c>
    </row>
    <row r="6" spans="1:24">
      <c r="A6" s="1" t="s">
        <v>12</v>
      </c>
      <c r="B6" s="2" t="s">
        <v>105</v>
      </c>
      <c r="C6" s="3">
        <v>45815</v>
      </c>
      <c r="D6" s="4" t="s">
        <v>54</v>
      </c>
      <c r="E6" s="5">
        <v>195</v>
      </c>
      <c r="F6" s="17">
        <v>2</v>
      </c>
      <c r="G6" s="5">
        <v>193</v>
      </c>
      <c r="H6" s="17">
        <v>4</v>
      </c>
      <c r="I6" s="5">
        <v>198.001</v>
      </c>
      <c r="J6" s="17">
        <v>4</v>
      </c>
      <c r="K6" s="5">
        <v>191</v>
      </c>
      <c r="L6" s="17">
        <v>2</v>
      </c>
      <c r="M6" s="5"/>
      <c r="N6" s="17"/>
      <c r="O6" s="5"/>
      <c r="P6" s="17"/>
      <c r="Q6" s="6">
        <v>4</v>
      </c>
      <c r="R6" s="6">
        <v>777.00099999999998</v>
      </c>
      <c r="S6" s="7">
        <v>194.25024999999999</v>
      </c>
      <c r="T6" s="31">
        <v>12</v>
      </c>
      <c r="U6" s="8">
        <v>5</v>
      </c>
      <c r="V6" s="9">
        <v>199.25024999999999</v>
      </c>
    </row>
    <row r="7" spans="1:24">
      <c r="A7" s="57" t="s">
        <v>12</v>
      </c>
      <c r="B7" s="2" t="s">
        <v>105</v>
      </c>
      <c r="C7" s="3">
        <v>45917</v>
      </c>
      <c r="D7" s="55" t="s">
        <v>54</v>
      </c>
      <c r="E7" s="5">
        <v>199</v>
      </c>
      <c r="F7" s="17">
        <v>3</v>
      </c>
      <c r="G7" s="5">
        <v>196</v>
      </c>
      <c r="H7" s="17">
        <v>3</v>
      </c>
      <c r="I7" s="5">
        <v>198</v>
      </c>
      <c r="J7" s="17">
        <v>7</v>
      </c>
      <c r="K7" s="5">
        <v>195</v>
      </c>
      <c r="L7" s="17">
        <v>3</v>
      </c>
      <c r="M7" s="5"/>
      <c r="N7" s="17"/>
      <c r="O7" s="5"/>
      <c r="P7" s="17"/>
      <c r="Q7" s="8">
        <v>4</v>
      </c>
      <c r="R7" s="8">
        <v>788</v>
      </c>
      <c r="S7" s="7">
        <v>197</v>
      </c>
      <c r="T7" s="31">
        <v>16</v>
      </c>
      <c r="U7" s="8">
        <v>3</v>
      </c>
      <c r="V7" s="7">
        <v>200</v>
      </c>
    </row>
    <row r="9" spans="1:24">
      <c r="Q9" s="27">
        <f>SUM(Q2:Q8)</f>
        <v>24</v>
      </c>
      <c r="R9" s="27">
        <f>SUM(R2:R8)</f>
        <v>4694.0010000000002</v>
      </c>
      <c r="S9" s="28">
        <f>SUM(R9/Q9)</f>
        <v>195.58337500000002</v>
      </c>
      <c r="T9" s="27">
        <f>SUM(T2:T8)</f>
        <v>75</v>
      </c>
      <c r="U9" s="27">
        <f>SUM(U2:U8)</f>
        <v>28</v>
      </c>
      <c r="V9" s="29">
        <f>SUM(S9+U9)</f>
        <v>223.58337500000002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E3:P3 T3" name="Range1_3_5_1"/>
    <protectedRange algorithmName="SHA-512" hashValue="ON39YdpmFHfN9f47KpiRvqrKx0V9+erV1CNkpWzYhW/Qyc6aT8rEyCrvauWSYGZK2ia3o7vd3akF07acHAFpOA==" saltValue="yVW9XmDwTqEnmpSGai0KYg==" spinCount="100000" sqref="H7:P7 E7:F7 B7:C7" name="Range1_18_1"/>
    <protectedRange algorithmName="SHA-512" hashValue="ON39YdpmFHfN9f47KpiRvqrKx0V9+erV1CNkpWzYhW/Qyc6aT8rEyCrvauWSYGZK2ia3o7vd3akF07acHAFpOA==" saltValue="yVW9XmDwTqEnmpSGai0KYg==" spinCount="100000" sqref="D7" name="Range1_1_13"/>
    <protectedRange algorithmName="SHA-512" hashValue="ON39YdpmFHfN9f47KpiRvqrKx0V9+erV1CNkpWzYhW/Qyc6aT8rEyCrvauWSYGZK2ia3o7vd3akF07acHAFpOA==" saltValue="yVW9XmDwTqEnmpSGai0KYg==" spinCount="100000" sqref="T7" name="Range1_3_5_9_1"/>
  </protectedRanges>
  <conditionalFormatting sqref="E7">
    <cfRule type="top10" dxfId="1500" priority="7" rank="1"/>
  </conditionalFormatting>
  <conditionalFormatting sqref="G7">
    <cfRule type="top10" dxfId="1499" priority="6" rank="1"/>
  </conditionalFormatting>
  <conditionalFormatting sqref="I7">
    <cfRule type="top10" dxfId="1498" priority="5" rank="1"/>
  </conditionalFormatting>
  <conditionalFormatting sqref="K7">
    <cfRule type="top10" dxfId="1497" priority="4" rank="1"/>
  </conditionalFormatting>
  <conditionalFormatting sqref="M7">
    <cfRule type="top10" dxfId="1496" priority="3" rank="1"/>
  </conditionalFormatting>
  <conditionalFormatting sqref="O7">
    <cfRule type="top10" dxfId="1495" priority="2" rank="1"/>
  </conditionalFormatting>
  <conditionalFormatting sqref="E7:O7">
    <cfRule type="cellIs" dxfId="1494" priority="1" operator="greaterThanOrEqual">
      <formula>193</formula>
    </cfRule>
  </conditionalFormatting>
  <hyperlinks>
    <hyperlink ref="X1" location="'OLH 2025'!A1" display="Return to Rankings" xr:uid="{01A65144-2D4E-43A2-93B5-626C7931A75A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6C420-4490-40F0-819C-40819D7D9598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37</v>
      </c>
      <c r="C2" s="3">
        <v>45696</v>
      </c>
      <c r="D2" s="4" t="s">
        <v>53</v>
      </c>
      <c r="E2" s="5">
        <v>187.001</v>
      </c>
      <c r="F2" s="17">
        <v>4</v>
      </c>
      <c r="G2" s="5">
        <v>193</v>
      </c>
      <c r="H2" s="17">
        <v>3</v>
      </c>
      <c r="I2" s="5">
        <v>191</v>
      </c>
      <c r="J2" s="17">
        <v>2</v>
      </c>
      <c r="K2" s="5">
        <v>192</v>
      </c>
      <c r="L2" s="17">
        <v>0</v>
      </c>
      <c r="M2" s="5"/>
      <c r="N2" s="17"/>
      <c r="O2" s="5"/>
      <c r="P2" s="17"/>
      <c r="Q2" s="6">
        <v>4</v>
      </c>
      <c r="R2" s="6">
        <v>763.00099999999998</v>
      </c>
      <c r="S2" s="7">
        <v>190.75024999999999</v>
      </c>
      <c r="T2" s="18">
        <v>9</v>
      </c>
      <c r="U2" s="8">
        <v>6</v>
      </c>
      <c r="V2" s="9">
        <v>196.75024999999999</v>
      </c>
    </row>
    <row r="3" spans="1:24" ht="15" customHeight="1">
      <c r="A3" s="1" t="s">
        <v>12</v>
      </c>
      <c r="B3" s="35" t="s">
        <v>37</v>
      </c>
      <c r="C3" s="36">
        <v>45724</v>
      </c>
      <c r="D3" s="37" t="s">
        <v>53</v>
      </c>
      <c r="E3" s="38">
        <v>195</v>
      </c>
      <c r="F3" s="39">
        <v>0</v>
      </c>
      <c r="G3" s="38">
        <v>189</v>
      </c>
      <c r="H3" s="39">
        <v>1</v>
      </c>
      <c r="I3" s="38">
        <v>194</v>
      </c>
      <c r="J3" s="39">
        <v>5</v>
      </c>
      <c r="K3" s="38">
        <v>191</v>
      </c>
      <c r="L3" s="39">
        <v>1</v>
      </c>
      <c r="M3" s="38"/>
      <c r="N3" s="39"/>
      <c r="O3" s="38"/>
      <c r="P3" s="39"/>
      <c r="Q3" s="40">
        <v>4</v>
      </c>
      <c r="R3" s="40">
        <v>769</v>
      </c>
      <c r="S3" s="41">
        <v>192.25</v>
      </c>
      <c r="T3" s="18">
        <v>7</v>
      </c>
      <c r="U3" s="42">
        <v>11</v>
      </c>
      <c r="V3" s="43">
        <v>203.25</v>
      </c>
    </row>
    <row r="4" spans="1:24">
      <c r="A4" s="57" t="s">
        <v>12</v>
      </c>
      <c r="B4" s="2" t="s">
        <v>37</v>
      </c>
      <c r="C4" s="3">
        <v>45913</v>
      </c>
      <c r="D4" s="55" t="s">
        <v>53</v>
      </c>
      <c r="E4" s="5">
        <v>189</v>
      </c>
      <c r="F4" s="17">
        <v>2</v>
      </c>
      <c r="G4" s="5">
        <v>182</v>
      </c>
      <c r="H4" s="17">
        <v>2</v>
      </c>
      <c r="I4" s="5">
        <v>190</v>
      </c>
      <c r="J4" s="17">
        <v>1</v>
      </c>
      <c r="K4" s="5">
        <v>188</v>
      </c>
      <c r="L4" s="17">
        <v>0</v>
      </c>
      <c r="M4" s="5"/>
      <c r="N4" s="17"/>
      <c r="O4" s="5"/>
      <c r="P4" s="17"/>
      <c r="Q4" s="8">
        <v>4</v>
      </c>
      <c r="R4" s="8">
        <v>749</v>
      </c>
      <c r="S4" s="7">
        <v>187.25</v>
      </c>
      <c r="T4" s="31">
        <v>5</v>
      </c>
      <c r="U4" s="8">
        <v>5</v>
      </c>
      <c r="V4" s="7">
        <v>192.25</v>
      </c>
    </row>
    <row r="5" spans="1:24">
      <c r="A5" s="57" t="s">
        <v>12</v>
      </c>
      <c r="B5" s="2" t="s">
        <v>37</v>
      </c>
      <c r="C5" s="3">
        <v>45928</v>
      </c>
      <c r="D5" s="55" t="s">
        <v>53</v>
      </c>
      <c r="E5" s="5">
        <v>193</v>
      </c>
      <c r="F5" s="17">
        <v>2</v>
      </c>
      <c r="G5" s="5">
        <v>195</v>
      </c>
      <c r="H5" s="17">
        <v>1</v>
      </c>
      <c r="I5" s="5">
        <v>193</v>
      </c>
      <c r="J5" s="17">
        <v>1</v>
      </c>
      <c r="K5" s="5">
        <v>189</v>
      </c>
      <c r="L5" s="17">
        <v>1</v>
      </c>
      <c r="M5" s="5"/>
      <c r="N5" s="17"/>
      <c r="O5" s="5"/>
      <c r="P5" s="17"/>
      <c r="Q5" s="8">
        <v>4</v>
      </c>
      <c r="R5" s="8">
        <v>770</v>
      </c>
      <c r="S5" s="7">
        <v>192.5</v>
      </c>
      <c r="T5" s="31">
        <v>5</v>
      </c>
      <c r="U5" s="8">
        <v>9</v>
      </c>
      <c r="V5" s="7">
        <v>201.5</v>
      </c>
    </row>
    <row r="7" spans="1:24">
      <c r="Q7" s="27">
        <f>SUM(Q2:Q6)</f>
        <v>16</v>
      </c>
      <c r="R7" s="27">
        <f>SUM(R2:R6)</f>
        <v>3051.0010000000002</v>
      </c>
      <c r="S7" s="28">
        <f>SUM(R7/Q7)</f>
        <v>190.68756250000001</v>
      </c>
      <c r="T7" s="27">
        <f>SUM(T2:T6)</f>
        <v>26</v>
      </c>
      <c r="U7" s="27">
        <f>SUM(U2:U6)</f>
        <v>31</v>
      </c>
      <c r="V7" s="29">
        <f>SUM(S7+U7)</f>
        <v>221.68756250000001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7_1"/>
    <protectedRange algorithmName="SHA-512" hashValue="ON39YdpmFHfN9f47KpiRvqrKx0V9+erV1CNkpWzYhW/Qyc6aT8rEyCrvauWSYGZK2ia3o7vd3akF07acHAFpOA==" saltValue="yVW9XmDwTqEnmpSGai0KYg==" spinCount="100000" sqref="D4" name="Range1_1_7_1"/>
    <protectedRange algorithmName="SHA-512" hashValue="ON39YdpmFHfN9f47KpiRvqrKx0V9+erV1CNkpWzYhW/Qyc6aT8rEyCrvauWSYGZK2ia3o7vd3akF07acHAFpOA==" saltValue="yVW9XmDwTqEnmpSGai0KYg==" spinCount="100000" sqref="T4" name="Range1_3_5_7_1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4_1"/>
    <protectedRange algorithmName="SHA-512" hashValue="ON39YdpmFHfN9f47KpiRvqrKx0V9+erV1CNkpWzYhW/Qyc6aT8rEyCrvauWSYGZK2ia3o7vd3akF07acHAFpOA==" saltValue="yVW9XmDwTqEnmpSGai0KYg==" spinCount="100000" sqref="T5" name="Range1_3_5_4_1"/>
  </protectedRanges>
  <conditionalFormatting sqref="G4">
    <cfRule type="top10" dxfId="1493" priority="14" rank="1"/>
  </conditionalFormatting>
  <conditionalFormatting sqref="I4">
    <cfRule type="top10" dxfId="1492" priority="13" rank="1"/>
  </conditionalFormatting>
  <conditionalFormatting sqref="E4">
    <cfRule type="top10" dxfId="1491" priority="12" rank="1"/>
  </conditionalFormatting>
  <conditionalFormatting sqref="M4">
    <cfRule type="top10" dxfId="1490" priority="11" rank="1"/>
  </conditionalFormatting>
  <conditionalFormatting sqref="O4">
    <cfRule type="top10" dxfId="1489" priority="10" rank="1"/>
  </conditionalFormatting>
  <conditionalFormatting sqref="E4:O4">
    <cfRule type="cellIs" dxfId="1488" priority="9" operator="greaterThanOrEqual">
      <formula>200</formula>
    </cfRule>
  </conditionalFormatting>
  <conditionalFormatting sqref="K4">
    <cfRule type="top10" dxfId="1487" priority="8" rank="1"/>
  </conditionalFormatting>
  <conditionalFormatting sqref="E5">
    <cfRule type="top10" dxfId="1486" priority="7" rank="1"/>
  </conditionalFormatting>
  <conditionalFormatting sqref="G5">
    <cfRule type="top10" dxfId="1485" priority="6" rank="1"/>
  </conditionalFormatting>
  <conditionalFormatting sqref="I5">
    <cfRule type="top10" dxfId="1484" priority="5" rank="1"/>
  </conditionalFormatting>
  <conditionalFormatting sqref="K5">
    <cfRule type="top10" dxfId="1483" priority="4" rank="1"/>
  </conditionalFormatting>
  <conditionalFormatting sqref="M5">
    <cfRule type="top10" dxfId="1482" priority="3" rank="1"/>
  </conditionalFormatting>
  <conditionalFormatting sqref="O5">
    <cfRule type="top10" dxfId="1481" priority="2" rank="1"/>
  </conditionalFormatting>
  <conditionalFormatting sqref="E5:P5">
    <cfRule type="cellIs" dxfId="1480" priority="1" operator="greaterThanOrEqual">
      <formula>200</formula>
    </cfRule>
  </conditionalFormatting>
  <hyperlinks>
    <hyperlink ref="X1" location="'OLH 2025'!A1" display="Return to Rankings" xr:uid="{6C949632-0500-4BFF-A052-F041462BB6B6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3AE78-9B4D-4A49-AB52-90D9269321BD}">
  <dimension ref="A1:X4"/>
  <sheetViews>
    <sheetView workbookViewId="0">
      <selection activeCell="C13" sqref="C1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278</v>
      </c>
      <c r="C2" s="3">
        <v>45962</v>
      </c>
      <c r="D2" s="55" t="s">
        <v>66</v>
      </c>
      <c r="E2" s="5">
        <v>192</v>
      </c>
      <c r="F2" s="17">
        <v>1</v>
      </c>
      <c r="G2" s="5">
        <v>193</v>
      </c>
      <c r="H2" s="17">
        <v>1</v>
      </c>
      <c r="I2" s="5">
        <v>193</v>
      </c>
      <c r="J2" s="17">
        <v>1</v>
      </c>
      <c r="K2" s="5">
        <v>195</v>
      </c>
      <c r="L2" s="17">
        <v>0</v>
      </c>
      <c r="M2" s="5"/>
      <c r="N2" s="17"/>
      <c r="O2" s="5"/>
      <c r="P2" s="17"/>
      <c r="Q2" s="8">
        <v>4</v>
      </c>
      <c r="R2" s="8">
        <v>773</v>
      </c>
      <c r="S2" s="7">
        <v>193.25</v>
      </c>
      <c r="T2" s="31">
        <v>3</v>
      </c>
      <c r="U2" s="8">
        <v>4</v>
      </c>
      <c r="V2" s="7">
        <v>197.25</v>
      </c>
    </row>
    <row r="4" spans="1:24">
      <c r="Q4" s="27">
        <f>SUM(Q2:Q3)</f>
        <v>4</v>
      </c>
      <c r="R4" s="27">
        <f>SUM(R2:R3)</f>
        <v>773</v>
      </c>
      <c r="S4" s="28">
        <f>SUM(R4/Q4)</f>
        <v>193.25</v>
      </c>
      <c r="T4" s="27">
        <f>SUM(T2:T3)</f>
        <v>3</v>
      </c>
      <c r="U4" s="27">
        <f>SUM(U2:U3)</f>
        <v>4</v>
      </c>
      <c r="V4" s="29">
        <f>SUM(S4+U4)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1"/>
    <protectedRange algorithmName="SHA-512" hashValue="ON39YdpmFHfN9f47KpiRvqrKx0V9+erV1CNkpWzYhW/Qyc6aT8rEyCrvauWSYGZK2ia3o7vd3akF07acHAFpOA==" saltValue="yVW9XmDwTqEnmpSGai0KYg==" spinCount="100000" sqref="D2" name="Range1_1_3_2"/>
    <protectedRange algorithmName="SHA-512" hashValue="ON39YdpmFHfN9f47KpiRvqrKx0V9+erV1CNkpWzYhW/Qyc6aT8rEyCrvauWSYGZK2ia3o7vd3akF07acHAFpOA==" saltValue="yVW9XmDwTqEnmpSGai0KYg==" spinCount="100000" sqref="E2:P2 T2" name="Range1_3_5_2_1"/>
  </protectedRanges>
  <conditionalFormatting sqref="E2">
    <cfRule type="top10" dxfId="1479" priority="7" rank="1"/>
  </conditionalFormatting>
  <conditionalFormatting sqref="G2">
    <cfRule type="top10" dxfId="1478" priority="6" rank="1"/>
  </conditionalFormatting>
  <conditionalFormatting sqref="E2:P2">
    <cfRule type="cellIs" dxfId="1477" priority="5" operator="greaterThanOrEqual">
      <formula>200</formula>
    </cfRule>
  </conditionalFormatting>
  <conditionalFormatting sqref="I2">
    <cfRule type="top10" dxfId="1476" priority="4" rank="1"/>
  </conditionalFormatting>
  <conditionalFormatting sqref="K2">
    <cfRule type="top10" dxfId="1475" priority="3" rank="1"/>
  </conditionalFormatting>
  <conditionalFormatting sqref="M2">
    <cfRule type="top10" dxfId="1474" priority="2" rank="1"/>
  </conditionalFormatting>
  <conditionalFormatting sqref="O2">
    <cfRule type="top10" dxfId="1473" priority="1" rank="1"/>
  </conditionalFormatting>
  <hyperlinks>
    <hyperlink ref="X1" location="'OLH 2025'!A1" display="Return to Rankings" xr:uid="{924F24AF-9940-4EDD-9694-0B563D18F51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2B1C8B-3F6B-43BD-BFEE-B6303B160890}">
          <x14:formula1>
            <xm:f>'[Belton SC ABRA 2025 (Town^J ST) Scoring MASTER  ver 2.3 (3).xlsm]DATA'!#REF!</xm:f>
          </x14:formula1>
          <xm:sqref>B2</xm:sqref>
        </x14:dataValidation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D2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34651-3A56-451F-86F3-059B3E81D81F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189</v>
      </c>
      <c r="C2" s="3">
        <v>45809</v>
      </c>
      <c r="D2" s="4" t="s">
        <v>147</v>
      </c>
      <c r="E2" s="5">
        <v>178</v>
      </c>
      <c r="F2" s="17">
        <v>1</v>
      </c>
      <c r="G2" s="5">
        <v>187</v>
      </c>
      <c r="H2" s="17">
        <v>2</v>
      </c>
      <c r="I2" s="5">
        <v>186</v>
      </c>
      <c r="J2" s="17">
        <v>2</v>
      </c>
      <c r="K2" s="5">
        <v>184</v>
      </c>
      <c r="L2" s="17">
        <v>1</v>
      </c>
      <c r="M2" s="5"/>
      <c r="N2" s="17"/>
      <c r="O2" s="5"/>
      <c r="P2" s="17"/>
      <c r="Q2" s="6">
        <v>4</v>
      </c>
      <c r="R2" s="6">
        <v>735</v>
      </c>
      <c r="S2" s="7">
        <v>183.75</v>
      </c>
      <c r="T2" s="31">
        <v>6</v>
      </c>
      <c r="U2" s="8">
        <v>4</v>
      </c>
      <c r="V2" s="9">
        <v>187.75</v>
      </c>
    </row>
    <row r="3" spans="1:24">
      <c r="A3" s="1" t="s">
        <v>12</v>
      </c>
      <c r="B3" s="2" t="s">
        <v>189</v>
      </c>
      <c r="C3" s="3">
        <v>45837</v>
      </c>
      <c r="D3" s="4" t="s">
        <v>147</v>
      </c>
      <c r="E3" s="5">
        <v>190</v>
      </c>
      <c r="F3" s="17">
        <v>2</v>
      </c>
      <c r="G3" s="5">
        <v>196</v>
      </c>
      <c r="H3" s="17">
        <v>2</v>
      </c>
      <c r="I3" s="5">
        <v>187</v>
      </c>
      <c r="J3" s="17">
        <v>1</v>
      </c>
      <c r="K3" s="5">
        <v>196</v>
      </c>
      <c r="L3" s="17">
        <v>5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10</v>
      </c>
      <c r="U3" s="8">
        <v>6</v>
      </c>
      <c r="V3" s="9">
        <v>198.25</v>
      </c>
    </row>
    <row r="4" spans="1:24">
      <c r="A4" s="1" t="s">
        <v>12</v>
      </c>
      <c r="B4" s="2" t="s">
        <v>189</v>
      </c>
      <c r="C4" s="3">
        <v>45879</v>
      </c>
      <c r="D4" s="4" t="s">
        <v>147</v>
      </c>
      <c r="E4" s="5">
        <v>184</v>
      </c>
      <c r="F4" s="17">
        <v>2</v>
      </c>
      <c r="G4" s="5">
        <v>194</v>
      </c>
      <c r="H4" s="17">
        <v>2</v>
      </c>
      <c r="I4" s="5">
        <v>193</v>
      </c>
      <c r="J4" s="17">
        <v>1</v>
      </c>
      <c r="K4" s="5">
        <v>191</v>
      </c>
      <c r="L4" s="17">
        <v>2</v>
      </c>
      <c r="M4" s="5"/>
      <c r="N4" s="17"/>
      <c r="O4" s="5"/>
      <c r="P4" s="17"/>
      <c r="Q4" s="6">
        <v>4</v>
      </c>
      <c r="R4" s="6">
        <v>762</v>
      </c>
      <c r="S4" s="7">
        <v>190.5</v>
      </c>
      <c r="T4" s="31">
        <v>7</v>
      </c>
      <c r="U4" s="8">
        <v>5</v>
      </c>
      <c r="V4" s="9">
        <v>195.5</v>
      </c>
    </row>
    <row r="6" spans="1:24">
      <c r="Q6" s="27">
        <f>SUM(Q2:Q5)</f>
        <v>12</v>
      </c>
      <c r="R6" s="27">
        <f>SUM(R2:R5)</f>
        <v>2266</v>
      </c>
      <c r="S6" s="28">
        <f>SUM(R6/Q6)</f>
        <v>188.83333333333334</v>
      </c>
      <c r="T6" s="27">
        <f>SUM(T2:T5)</f>
        <v>23</v>
      </c>
      <c r="U6" s="27">
        <f>SUM(U2:U5)</f>
        <v>15</v>
      </c>
      <c r="V6" s="29">
        <f>SUM(S6+U6)</f>
        <v>203.83333333333334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25"/>
    <protectedRange sqref="D4" name="Range1_1_26"/>
    <protectedRange sqref="E4:P4 T4" name="Range1_3_5_24_1"/>
  </protectedRanges>
  <conditionalFormatting sqref="L4 P4">
    <cfRule type="cellIs" dxfId="1472" priority="1" operator="greaterThanOrEqual">
      <formula>200</formula>
    </cfRule>
  </conditionalFormatting>
  <hyperlinks>
    <hyperlink ref="X1" location="'OLH 2025'!A1" display="Return to Rankings" xr:uid="{890751DD-6C03-48DA-A3D1-6C3D02170324}"/>
  </hyperlink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4EA66-B202-4068-8434-C362C83B5178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134</v>
      </c>
      <c r="C2" s="3">
        <v>45766</v>
      </c>
      <c r="D2" s="4" t="s">
        <v>133</v>
      </c>
      <c r="E2" s="5">
        <v>195</v>
      </c>
      <c r="F2" s="17">
        <v>1</v>
      </c>
      <c r="G2" s="5">
        <v>196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391</v>
      </c>
      <c r="S2" s="7">
        <v>195.5</v>
      </c>
      <c r="T2" s="31">
        <v>3</v>
      </c>
      <c r="U2" s="8">
        <v>12</v>
      </c>
      <c r="V2" s="9">
        <v>207.5</v>
      </c>
    </row>
    <row r="4" spans="1:24">
      <c r="Q4" s="27">
        <f>SUM(Q2:Q3)</f>
        <v>2</v>
      </c>
      <c r="R4" s="27">
        <f>SUM(R2:R3)</f>
        <v>391</v>
      </c>
      <c r="S4" s="28">
        <f>SUM(R4/Q4)</f>
        <v>195.5</v>
      </c>
      <c r="T4" s="27">
        <f>SUM(T2:T3)</f>
        <v>3</v>
      </c>
      <c r="U4" s="27">
        <f>SUM(U2:U3)</f>
        <v>12</v>
      </c>
      <c r="V4" s="29">
        <f>SUM(S4+U4)</f>
        <v>207.5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803DCC6-6A78-43CC-B5FC-CE73782ED056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3661-9D15-4ED0-9D9A-C78799B07622}">
  <dimension ref="A1:X18"/>
  <sheetViews>
    <sheetView workbookViewId="0">
      <selection activeCell="A15" sqref="A15:V1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9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113</v>
      </c>
      <c r="C2" s="3">
        <v>45759</v>
      </c>
      <c r="D2" s="4" t="s">
        <v>75</v>
      </c>
      <c r="E2" s="5">
        <v>189</v>
      </c>
      <c r="F2" s="17">
        <v>3</v>
      </c>
      <c r="G2" s="5">
        <v>184</v>
      </c>
      <c r="H2" s="17">
        <v>1</v>
      </c>
      <c r="I2" s="5">
        <v>184</v>
      </c>
      <c r="J2" s="17">
        <v>1</v>
      </c>
      <c r="K2" s="5">
        <v>186</v>
      </c>
      <c r="L2" s="17"/>
      <c r="M2" s="5"/>
      <c r="N2" s="17"/>
      <c r="O2" s="5"/>
      <c r="P2" s="17"/>
      <c r="Q2" s="6">
        <v>4</v>
      </c>
      <c r="R2" s="6">
        <v>743</v>
      </c>
      <c r="S2" s="7">
        <v>185.75</v>
      </c>
      <c r="T2" s="31">
        <v>5</v>
      </c>
      <c r="U2" s="8">
        <v>6</v>
      </c>
      <c r="V2" s="9">
        <v>191.75</v>
      </c>
    </row>
    <row r="3" spans="1:24">
      <c r="A3" s="1" t="s">
        <v>12</v>
      </c>
      <c r="B3" s="2" t="s">
        <v>113</v>
      </c>
      <c r="C3" s="3">
        <v>45760</v>
      </c>
      <c r="D3" s="4" t="s">
        <v>75</v>
      </c>
      <c r="E3" s="5">
        <v>192</v>
      </c>
      <c r="F3" s="17">
        <v>2</v>
      </c>
      <c r="G3" s="5">
        <v>194</v>
      </c>
      <c r="H3" s="17">
        <v>1</v>
      </c>
      <c r="I3" s="5">
        <v>188</v>
      </c>
      <c r="J3" s="17">
        <v>1</v>
      </c>
      <c r="K3" s="5">
        <v>194</v>
      </c>
      <c r="L3" s="17">
        <v>3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7</v>
      </c>
      <c r="U3" s="8">
        <v>5</v>
      </c>
      <c r="V3" s="9">
        <v>197</v>
      </c>
    </row>
    <row r="4" spans="1:24">
      <c r="A4" s="1" t="s">
        <v>12</v>
      </c>
      <c r="B4" s="2" t="s">
        <v>113</v>
      </c>
      <c r="C4" s="3">
        <v>45808</v>
      </c>
      <c r="D4" s="4" t="s">
        <v>75</v>
      </c>
      <c r="E4" s="5">
        <v>193</v>
      </c>
      <c r="F4" s="17">
        <v>1</v>
      </c>
      <c r="G4" s="5">
        <v>185</v>
      </c>
      <c r="H4" s="17">
        <v>1</v>
      </c>
      <c r="I4" s="5">
        <v>192</v>
      </c>
      <c r="J4" s="17">
        <v>2</v>
      </c>
      <c r="K4" s="5">
        <v>198</v>
      </c>
      <c r="L4" s="17">
        <v>2</v>
      </c>
      <c r="M4" s="5">
        <v>194</v>
      </c>
      <c r="N4" s="17">
        <v>2</v>
      </c>
      <c r="O4" s="5">
        <v>197</v>
      </c>
      <c r="P4" s="17">
        <v>5</v>
      </c>
      <c r="Q4" s="6">
        <v>6</v>
      </c>
      <c r="R4" s="6">
        <v>1159</v>
      </c>
      <c r="S4" s="7">
        <v>193.16666666666666</v>
      </c>
      <c r="T4" s="31">
        <v>13</v>
      </c>
      <c r="U4" s="8">
        <v>12</v>
      </c>
      <c r="V4" s="9">
        <v>205.16666666666666</v>
      </c>
    </row>
    <row r="5" spans="1:24">
      <c r="A5" s="1" t="s">
        <v>12</v>
      </c>
      <c r="B5" s="2" t="s">
        <v>113</v>
      </c>
      <c r="C5" s="3">
        <v>45809</v>
      </c>
      <c r="D5" s="4" t="s">
        <v>75</v>
      </c>
      <c r="E5" s="5">
        <v>191</v>
      </c>
      <c r="F5" s="17">
        <v>2</v>
      </c>
      <c r="G5" s="5">
        <v>188</v>
      </c>
      <c r="H5" s="17">
        <v>1</v>
      </c>
      <c r="I5" s="5">
        <v>188</v>
      </c>
      <c r="J5" s="17"/>
      <c r="K5" s="5">
        <v>196</v>
      </c>
      <c r="L5" s="17"/>
      <c r="M5" s="5"/>
      <c r="N5" s="17"/>
      <c r="O5" s="5"/>
      <c r="P5" s="17"/>
      <c r="Q5" s="6">
        <v>4</v>
      </c>
      <c r="R5" s="6">
        <v>763</v>
      </c>
      <c r="S5" s="7">
        <v>190.75</v>
      </c>
      <c r="T5" s="31">
        <v>3</v>
      </c>
      <c r="U5" s="8">
        <v>6</v>
      </c>
      <c r="V5" s="9">
        <v>196.75</v>
      </c>
    </row>
    <row r="6" spans="1:24">
      <c r="A6" s="1" t="s">
        <v>12</v>
      </c>
      <c r="B6" s="2" t="s">
        <v>113</v>
      </c>
      <c r="C6" s="3">
        <v>45836</v>
      </c>
      <c r="D6" s="4" t="s">
        <v>75</v>
      </c>
      <c r="E6" s="5">
        <v>192</v>
      </c>
      <c r="F6" s="17">
        <v>1</v>
      </c>
      <c r="G6" s="5">
        <v>197.001</v>
      </c>
      <c r="H6" s="17">
        <v>6</v>
      </c>
      <c r="I6" s="5">
        <v>193</v>
      </c>
      <c r="J6" s="17">
        <v>1</v>
      </c>
      <c r="K6" s="5">
        <v>196</v>
      </c>
      <c r="L6" s="17">
        <v>1</v>
      </c>
      <c r="M6" s="5">
        <v>198</v>
      </c>
      <c r="N6" s="17"/>
      <c r="O6" s="5">
        <v>197</v>
      </c>
      <c r="P6" s="17">
        <v>2</v>
      </c>
      <c r="Q6" s="6">
        <v>6</v>
      </c>
      <c r="R6" s="6">
        <v>1173.001</v>
      </c>
      <c r="S6" s="7">
        <v>195.50016666666667</v>
      </c>
      <c r="T6" s="31">
        <v>11</v>
      </c>
      <c r="U6" s="8">
        <v>12</v>
      </c>
      <c r="V6" s="9">
        <v>207.50016666666667</v>
      </c>
    </row>
    <row r="7" spans="1:24">
      <c r="A7" s="1" t="s">
        <v>12</v>
      </c>
      <c r="B7" s="2" t="s">
        <v>113</v>
      </c>
      <c r="C7" s="3">
        <v>45837</v>
      </c>
      <c r="D7" s="4" t="s">
        <v>75</v>
      </c>
      <c r="E7" s="5">
        <v>196</v>
      </c>
      <c r="F7" s="17">
        <v>1</v>
      </c>
      <c r="G7" s="5">
        <v>196</v>
      </c>
      <c r="H7" s="17">
        <v>2</v>
      </c>
      <c r="I7" s="5">
        <v>191</v>
      </c>
      <c r="J7" s="17">
        <v>1</v>
      </c>
      <c r="K7" s="5">
        <v>192</v>
      </c>
      <c r="L7" s="17">
        <v>1</v>
      </c>
      <c r="M7" s="5"/>
      <c r="N7" s="17"/>
      <c r="O7" s="5"/>
      <c r="P7" s="17"/>
      <c r="Q7" s="6">
        <v>4</v>
      </c>
      <c r="R7" s="6">
        <v>775</v>
      </c>
      <c r="S7" s="7">
        <v>193.75</v>
      </c>
      <c r="T7" s="31">
        <v>5</v>
      </c>
      <c r="U7" s="8">
        <v>4</v>
      </c>
      <c r="V7" s="9">
        <v>197.75</v>
      </c>
    </row>
    <row r="8" spans="1:24">
      <c r="A8" s="1" t="s">
        <v>12</v>
      </c>
      <c r="B8" s="2" t="s">
        <v>113</v>
      </c>
      <c r="C8" s="3">
        <v>45864</v>
      </c>
      <c r="D8" s="4" t="s">
        <v>75</v>
      </c>
      <c r="E8" s="5">
        <v>189</v>
      </c>
      <c r="F8" s="17">
        <v>2</v>
      </c>
      <c r="G8" s="5">
        <v>195</v>
      </c>
      <c r="H8" s="17">
        <v>6</v>
      </c>
      <c r="I8" s="5">
        <v>194</v>
      </c>
      <c r="J8" s="17">
        <v>3</v>
      </c>
      <c r="K8" s="5">
        <v>195</v>
      </c>
      <c r="L8" s="17">
        <v>4</v>
      </c>
      <c r="M8" s="5">
        <v>193</v>
      </c>
      <c r="N8" s="17">
        <v>1</v>
      </c>
      <c r="O8" s="5">
        <v>197</v>
      </c>
      <c r="P8" s="17">
        <v>1</v>
      </c>
      <c r="Q8" s="6">
        <v>6</v>
      </c>
      <c r="R8" s="6">
        <v>1163</v>
      </c>
      <c r="S8" s="7">
        <v>193.83333333333334</v>
      </c>
      <c r="T8" s="31">
        <v>17</v>
      </c>
      <c r="U8" s="8">
        <v>4</v>
      </c>
      <c r="V8" s="9">
        <v>197.83333333333334</v>
      </c>
    </row>
    <row r="9" spans="1:24">
      <c r="A9" s="1" t="s">
        <v>12</v>
      </c>
      <c r="B9" s="2" t="s">
        <v>113</v>
      </c>
      <c r="C9" s="3">
        <v>45865</v>
      </c>
      <c r="D9" s="4" t="s">
        <v>75</v>
      </c>
      <c r="E9" s="5">
        <v>190</v>
      </c>
      <c r="F9" s="17">
        <v>1</v>
      </c>
      <c r="G9" s="5">
        <v>188</v>
      </c>
      <c r="H9" s="17">
        <v>2</v>
      </c>
      <c r="I9" s="5">
        <v>188</v>
      </c>
      <c r="J9" s="17">
        <v>1</v>
      </c>
      <c r="K9" s="5">
        <v>194</v>
      </c>
      <c r="L9" s="17">
        <v>2</v>
      </c>
      <c r="M9" s="5"/>
      <c r="N9" s="17"/>
      <c r="O9" s="5"/>
      <c r="P9" s="17"/>
      <c r="Q9" s="6">
        <v>4</v>
      </c>
      <c r="R9" s="6">
        <v>760</v>
      </c>
      <c r="S9" s="7">
        <v>190</v>
      </c>
      <c r="T9" s="31">
        <v>6</v>
      </c>
      <c r="U9" s="8">
        <v>4</v>
      </c>
      <c r="V9" s="9">
        <v>194</v>
      </c>
    </row>
    <row r="10" spans="1:24">
      <c r="A10" s="1" t="s">
        <v>12</v>
      </c>
      <c r="B10" s="2" t="s">
        <v>113</v>
      </c>
      <c r="C10" s="3">
        <v>45892</v>
      </c>
      <c r="D10" s="4" t="s">
        <v>75</v>
      </c>
      <c r="E10" s="5">
        <v>194</v>
      </c>
      <c r="F10" s="17">
        <v>1</v>
      </c>
      <c r="G10" s="5">
        <v>196</v>
      </c>
      <c r="H10" s="17">
        <v>4</v>
      </c>
      <c r="I10" s="5">
        <v>194</v>
      </c>
      <c r="J10" s="17">
        <v>2</v>
      </c>
      <c r="K10" s="5">
        <v>196</v>
      </c>
      <c r="L10" s="17">
        <v>2</v>
      </c>
      <c r="M10" s="5"/>
      <c r="N10" s="17"/>
      <c r="O10" s="5"/>
      <c r="P10" s="17"/>
      <c r="Q10" s="6">
        <v>4</v>
      </c>
      <c r="R10" s="6">
        <v>780</v>
      </c>
      <c r="S10" s="7">
        <v>195</v>
      </c>
      <c r="T10" s="31">
        <v>9</v>
      </c>
      <c r="U10" s="8">
        <v>6</v>
      </c>
      <c r="V10" s="9">
        <v>201</v>
      </c>
    </row>
    <row r="11" spans="1:24">
      <c r="A11" s="1" t="s">
        <v>12</v>
      </c>
      <c r="B11" s="2" t="s">
        <v>113</v>
      </c>
      <c r="C11" s="3">
        <v>45893</v>
      </c>
      <c r="D11" s="4" t="s">
        <v>75</v>
      </c>
      <c r="E11" s="5">
        <v>192</v>
      </c>
      <c r="F11" s="17">
        <v>0</v>
      </c>
      <c r="G11" s="5">
        <v>193</v>
      </c>
      <c r="H11" s="17">
        <v>2</v>
      </c>
      <c r="I11" s="5">
        <v>194</v>
      </c>
      <c r="J11" s="17">
        <v>2</v>
      </c>
      <c r="K11" s="5">
        <v>189</v>
      </c>
      <c r="L11" s="17">
        <v>1</v>
      </c>
      <c r="M11" s="5"/>
      <c r="N11" s="17"/>
      <c r="O11" s="5"/>
      <c r="P11" s="17"/>
      <c r="Q11" s="6">
        <v>4</v>
      </c>
      <c r="R11" s="6">
        <v>768</v>
      </c>
      <c r="S11" s="7">
        <v>192</v>
      </c>
      <c r="T11" s="31">
        <v>5</v>
      </c>
      <c r="U11" s="8">
        <v>4</v>
      </c>
      <c r="V11" s="9">
        <v>196</v>
      </c>
    </row>
    <row r="12" spans="1:24">
      <c r="A12" s="1" t="s">
        <v>12</v>
      </c>
      <c r="B12" s="2" t="s">
        <v>113</v>
      </c>
      <c r="C12" s="3">
        <v>45899</v>
      </c>
      <c r="D12" s="4" t="s">
        <v>246</v>
      </c>
      <c r="E12" s="5">
        <v>192</v>
      </c>
      <c r="F12" s="17">
        <v>1</v>
      </c>
      <c r="G12" s="5">
        <v>193</v>
      </c>
      <c r="H12" s="17">
        <v>3</v>
      </c>
      <c r="I12" s="5">
        <v>194</v>
      </c>
      <c r="J12" s="17">
        <v>3</v>
      </c>
      <c r="K12" s="5">
        <v>192</v>
      </c>
      <c r="L12" s="17">
        <v>3</v>
      </c>
      <c r="M12" s="5">
        <v>196</v>
      </c>
      <c r="N12" s="17">
        <v>6</v>
      </c>
      <c r="O12" s="5">
        <v>198</v>
      </c>
      <c r="P12" s="17">
        <v>2</v>
      </c>
      <c r="Q12" s="6">
        <v>6</v>
      </c>
      <c r="R12" s="6">
        <v>1165</v>
      </c>
      <c r="S12" s="7">
        <v>194.16666666666666</v>
      </c>
      <c r="T12" s="31">
        <v>18</v>
      </c>
      <c r="U12" s="8">
        <v>4</v>
      </c>
      <c r="V12" s="9">
        <v>198.16666666666666</v>
      </c>
    </row>
    <row r="13" spans="1:24">
      <c r="A13" s="57" t="s">
        <v>12</v>
      </c>
      <c r="B13" s="2" t="s">
        <v>113</v>
      </c>
      <c r="C13" s="3">
        <v>45920</v>
      </c>
      <c r="D13" s="55" t="s">
        <v>75</v>
      </c>
      <c r="E13" s="5">
        <v>193</v>
      </c>
      <c r="F13" s="17">
        <v>3</v>
      </c>
      <c r="G13" s="5">
        <v>192</v>
      </c>
      <c r="H13" s="17">
        <v>1</v>
      </c>
      <c r="I13" s="5">
        <v>191</v>
      </c>
      <c r="J13" s="17">
        <v>1</v>
      </c>
      <c r="K13" s="5">
        <v>190</v>
      </c>
      <c r="L13" s="17">
        <v>2</v>
      </c>
      <c r="M13" s="5"/>
      <c r="N13" s="17"/>
      <c r="O13" s="5"/>
      <c r="P13" s="17"/>
      <c r="Q13" s="8">
        <v>4</v>
      </c>
      <c r="R13" s="8">
        <v>766</v>
      </c>
      <c r="S13" s="7">
        <v>191.5</v>
      </c>
      <c r="T13" s="31">
        <v>7</v>
      </c>
      <c r="U13" s="8">
        <v>2</v>
      </c>
      <c r="V13" s="7">
        <v>193.5</v>
      </c>
    </row>
    <row r="14" spans="1:24">
      <c r="A14" s="57" t="s">
        <v>12</v>
      </c>
      <c r="B14" s="2" t="s">
        <v>113</v>
      </c>
      <c r="C14" s="3">
        <v>45921</v>
      </c>
      <c r="D14" s="55" t="s">
        <v>75</v>
      </c>
      <c r="E14" s="5">
        <v>183</v>
      </c>
      <c r="F14" s="17">
        <v>1</v>
      </c>
      <c r="G14" s="5">
        <v>184</v>
      </c>
      <c r="H14" s="17">
        <v>2</v>
      </c>
      <c r="I14" s="5">
        <v>179</v>
      </c>
      <c r="J14" s="17"/>
      <c r="K14" s="5">
        <v>181</v>
      </c>
      <c r="L14" s="17">
        <v>1</v>
      </c>
      <c r="M14" s="5"/>
      <c r="N14" s="17"/>
      <c r="O14" s="5"/>
      <c r="P14" s="17"/>
      <c r="Q14" s="8">
        <v>4</v>
      </c>
      <c r="R14" s="8">
        <v>727</v>
      </c>
      <c r="S14" s="7">
        <v>181.75</v>
      </c>
      <c r="T14" s="31">
        <v>4</v>
      </c>
      <c r="U14" s="8">
        <v>4</v>
      </c>
      <c r="V14" s="7">
        <v>185.75</v>
      </c>
    </row>
    <row r="15" spans="1:24">
      <c r="A15" s="57" t="s">
        <v>12</v>
      </c>
      <c r="B15" s="2" t="s">
        <v>113</v>
      </c>
      <c r="C15" s="3">
        <v>45955</v>
      </c>
      <c r="D15" s="55" t="s">
        <v>75</v>
      </c>
      <c r="E15" s="5">
        <v>194</v>
      </c>
      <c r="F15" s="17">
        <v>2</v>
      </c>
      <c r="G15" s="5">
        <v>191</v>
      </c>
      <c r="H15" s="17">
        <v>1</v>
      </c>
      <c r="I15" s="5">
        <v>193</v>
      </c>
      <c r="J15" s="17">
        <v>3</v>
      </c>
      <c r="K15" s="5">
        <v>196</v>
      </c>
      <c r="L15" s="17">
        <v>3</v>
      </c>
      <c r="M15" s="5"/>
      <c r="N15" s="17"/>
      <c r="O15" s="5"/>
      <c r="P15" s="17"/>
      <c r="Q15" s="8">
        <v>4</v>
      </c>
      <c r="R15" s="8">
        <v>774</v>
      </c>
      <c r="S15" s="7">
        <v>193.5</v>
      </c>
      <c r="T15" s="31">
        <v>9</v>
      </c>
      <c r="U15" s="8">
        <v>4</v>
      </c>
      <c r="V15" s="7">
        <v>197.5</v>
      </c>
    </row>
    <row r="16" spans="1:24">
      <c r="A16" s="57" t="s">
        <v>12</v>
      </c>
      <c r="B16" s="2" t="s">
        <v>113</v>
      </c>
      <c r="C16" s="3">
        <v>45956</v>
      </c>
      <c r="D16" s="55" t="s">
        <v>75</v>
      </c>
      <c r="E16" s="5">
        <v>190</v>
      </c>
      <c r="F16" s="17">
        <v>1</v>
      </c>
      <c r="G16" s="5">
        <v>194</v>
      </c>
      <c r="H16" s="17"/>
      <c r="I16" s="5">
        <v>194</v>
      </c>
      <c r="J16" s="17">
        <v>3</v>
      </c>
      <c r="K16" s="5">
        <v>194</v>
      </c>
      <c r="L16" s="17">
        <v>2</v>
      </c>
      <c r="M16" s="5"/>
      <c r="N16" s="17"/>
      <c r="O16" s="5"/>
      <c r="P16" s="17"/>
      <c r="Q16" s="8">
        <v>4</v>
      </c>
      <c r="R16" s="8">
        <v>772</v>
      </c>
      <c r="S16" s="7">
        <v>193</v>
      </c>
      <c r="T16" s="31">
        <v>6</v>
      </c>
      <c r="U16" s="8">
        <v>3</v>
      </c>
      <c r="V16" s="7">
        <v>196</v>
      </c>
    </row>
    <row r="18" spans="17:22">
      <c r="Q18" s="27">
        <f>SUM(Q2:Q17)</f>
        <v>68</v>
      </c>
      <c r="R18" s="27">
        <f>SUM(R2:R17)</f>
        <v>13056.001</v>
      </c>
      <c r="S18" s="28">
        <f>SUM(R18/Q18)</f>
        <v>192.00001470588236</v>
      </c>
      <c r="T18" s="27">
        <f>SUM(T2:T17)</f>
        <v>125</v>
      </c>
      <c r="U18" s="27">
        <f>SUM(U2:U17)</f>
        <v>80</v>
      </c>
      <c r="V18" s="29">
        <f>SUM(S18+U18)</f>
        <v>272.00001470588234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E2:P2 T2" name="Range1_3_5_7"/>
    <protectedRange algorithmName="SHA-512" hashValue="ON39YdpmFHfN9f47KpiRvqrKx0V9+erV1CNkpWzYhW/Qyc6aT8rEyCrvauWSYGZK2ia3o7vd3akF07acHAFpOA==" saltValue="yVW9XmDwTqEnmpSGai0KYg==" spinCount="100000" sqref="B10:C11" name="Range1_11"/>
    <protectedRange algorithmName="SHA-512" hashValue="ON39YdpmFHfN9f47KpiRvqrKx0V9+erV1CNkpWzYhW/Qyc6aT8rEyCrvauWSYGZK2ia3o7vd3akF07acHAFpOA==" saltValue="yVW9XmDwTqEnmpSGai0KYg==" spinCount="100000" sqref="D10:D11" name="Range1_1_11"/>
    <protectedRange algorithmName="SHA-512" hashValue="ON39YdpmFHfN9f47KpiRvqrKx0V9+erV1CNkpWzYhW/Qyc6aT8rEyCrvauWSYGZK2ia3o7vd3akF07acHAFpOA==" saltValue="yVW9XmDwTqEnmpSGai0KYg==" spinCount="100000" sqref="P10:P11" name="Range1_3_2"/>
    <protectedRange algorithmName="SHA-512" hashValue="ON39YdpmFHfN9f47KpiRvqrKx0V9+erV1CNkpWzYhW/Qyc6aT8rEyCrvauWSYGZK2ia3o7vd3akF07acHAFpOA==" saltValue="yVW9XmDwTqEnmpSGai0KYg==" spinCount="100000" sqref="T10:T11 E10:O11" name="Range1_3_5_11"/>
    <protectedRange algorithmName="SHA-512" hashValue="ON39YdpmFHfN9f47KpiRvqrKx0V9+erV1CNkpWzYhW/Qyc6aT8rEyCrvauWSYGZK2ia3o7vd3akF07acHAFpOA==" saltValue="yVW9XmDwTqEnmpSGai0KYg==" spinCount="100000" sqref="B12:C12" name="Range1_9_4"/>
    <protectedRange algorithmName="SHA-512" hashValue="ON39YdpmFHfN9f47KpiRvqrKx0V9+erV1CNkpWzYhW/Qyc6aT8rEyCrvauWSYGZK2ia3o7vd3akF07acHAFpOA==" saltValue="yVW9XmDwTqEnmpSGai0KYg==" spinCount="100000" sqref="D12" name="Range1_1_6_4"/>
    <protectedRange algorithmName="SHA-512" hashValue="ON39YdpmFHfN9f47KpiRvqrKx0V9+erV1CNkpWzYhW/Qyc6aT8rEyCrvauWSYGZK2ia3o7vd3akF07acHAFpOA==" saltValue="yVW9XmDwTqEnmpSGai0KYg==" spinCount="100000" sqref="E12 G12:O12" name="Range1_33_1_4"/>
    <protectedRange algorithmName="SHA-512" hashValue="ON39YdpmFHfN9f47KpiRvqrKx0V9+erV1CNkpWzYhW/Qyc6aT8rEyCrvauWSYGZK2ia3o7vd3akF07acHAFpOA==" saltValue="yVW9XmDwTqEnmpSGai0KYg==" spinCount="100000" sqref="T12" name="Range1_3_5_5_5"/>
    <protectedRange algorithmName="SHA-512" hashValue="ON39YdpmFHfN9f47KpiRvqrKx0V9+erV1CNkpWzYhW/Qyc6aT8rEyCrvauWSYGZK2ia3o7vd3akF07acHAFpOA==" saltValue="yVW9XmDwTqEnmpSGai0KYg==" spinCount="100000" sqref="E13:F14 B13:C14 H13:P14" name="Range1_18_1"/>
    <protectedRange algorithmName="SHA-512" hashValue="ON39YdpmFHfN9f47KpiRvqrKx0V9+erV1CNkpWzYhW/Qyc6aT8rEyCrvauWSYGZK2ia3o7vd3akF07acHAFpOA==" saltValue="yVW9XmDwTqEnmpSGai0KYg==" spinCount="100000" sqref="D13:D14" name="Range1_1_13"/>
    <protectedRange algorithmName="SHA-512" hashValue="ON39YdpmFHfN9f47KpiRvqrKx0V9+erV1CNkpWzYhW/Qyc6aT8rEyCrvauWSYGZK2ia3o7vd3akF07acHAFpOA==" saltValue="yVW9XmDwTqEnmpSGai0KYg==" spinCount="100000" sqref="T13:T14" name="Range1_3_5_9_1"/>
    <protectedRange algorithmName="SHA-512" hashValue="ON39YdpmFHfN9f47KpiRvqrKx0V9+erV1CNkpWzYhW/Qyc6aT8rEyCrvauWSYGZK2ia3o7vd3akF07acHAFpOA==" saltValue="yVW9XmDwTqEnmpSGai0KYg==" spinCount="100000" sqref="B15:C15 E15:P15" name="Range1_14_1"/>
    <protectedRange algorithmName="SHA-512" hashValue="ON39YdpmFHfN9f47KpiRvqrKx0V9+erV1CNkpWzYhW/Qyc6aT8rEyCrvauWSYGZK2ia3o7vd3akF07acHAFpOA==" saltValue="yVW9XmDwTqEnmpSGai0KYg==" spinCount="100000" sqref="D15" name="Range1_1_7_1"/>
    <protectedRange algorithmName="SHA-512" hashValue="ON39YdpmFHfN9f47KpiRvqrKx0V9+erV1CNkpWzYhW/Qyc6aT8rEyCrvauWSYGZK2ia3o7vd3akF07acHAFpOA==" saltValue="yVW9XmDwTqEnmpSGai0KYg==" spinCount="100000" sqref="T15" name="Range1_3_5_7_1"/>
    <protectedRange algorithmName="SHA-512" hashValue="ON39YdpmFHfN9f47KpiRvqrKx0V9+erV1CNkpWzYhW/Qyc6aT8rEyCrvauWSYGZK2ia3o7vd3akF07acHAFpOA==" saltValue="yVW9XmDwTqEnmpSGai0KYg==" spinCount="100000" sqref="H16:P16 E16:F16 B16:C16" name="Range1_17"/>
    <protectedRange algorithmName="SHA-512" hashValue="ON39YdpmFHfN9f47KpiRvqrKx0V9+erV1CNkpWzYhW/Qyc6aT8rEyCrvauWSYGZK2ia3o7vd3akF07acHAFpOA==" saltValue="yVW9XmDwTqEnmpSGai0KYg==" spinCount="100000" sqref="D16" name="Range1_1_12_1"/>
    <protectedRange algorithmName="SHA-512" hashValue="ON39YdpmFHfN9f47KpiRvqrKx0V9+erV1CNkpWzYhW/Qyc6aT8rEyCrvauWSYGZK2ia3o7vd3akF07acHAFpOA==" saltValue="yVW9XmDwTqEnmpSGai0KYg==" spinCount="100000" sqref="T16" name="Range1_3_5_8_2"/>
  </protectedRanges>
  <conditionalFormatting sqref="E12">
    <cfRule type="top10" dxfId="1471" priority="27" rank="1"/>
  </conditionalFormatting>
  <conditionalFormatting sqref="E12:P12">
    <cfRule type="cellIs" dxfId="1470" priority="28" operator="greaterThanOrEqual">
      <formula>200</formula>
    </cfRule>
  </conditionalFormatting>
  <conditionalFormatting sqref="G12">
    <cfRule type="top10" dxfId="1469" priority="26" rank="1"/>
  </conditionalFormatting>
  <conditionalFormatting sqref="I12">
    <cfRule type="top10" dxfId="1468" priority="25" rank="1"/>
  </conditionalFormatting>
  <conditionalFormatting sqref="K12">
    <cfRule type="top10" dxfId="1467" priority="24" rank="1"/>
  </conditionalFormatting>
  <conditionalFormatting sqref="M12">
    <cfRule type="top10" dxfId="1466" priority="23" rank="1"/>
  </conditionalFormatting>
  <conditionalFormatting sqref="O12">
    <cfRule type="top10" dxfId="1465" priority="22" rank="1"/>
  </conditionalFormatting>
  <conditionalFormatting sqref="E13:E14">
    <cfRule type="top10" dxfId="1464" priority="21" rank="1"/>
  </conditionalFormatting>
  <conditionalFormatting sqref="G13:G14">
    <cfRule type="top10" dxfId="1463" priority="20" rank="1"/>
  </conditionalFormatting>
  <conditionalFormatting sqref="I13:I14">
    <cfRule type="top10" dxfId="1462" priority="19" rank="1"/>
  </conditionalFormatting>
  <conditionalFormatting sqref="K13:K14">
    <cfRule type="top10" dxfId="1461" priority="18" rank="1"/>
  </conditionalFormatting>
  <conditionalFormatting sqref="M13:M14">
    <cfRule type="top10" dxfId="1460" priority="17" rank="1"/>
  </conditionalFormatting>
  <conditionalFormatting sqref="O13:O14">
    <cfRule type="top10" dxfId="1459" priority="16" rank="1"/>
  </conditionalFormatting>
  <conditionalFormatting sqref="E13:O14">
    <cfRule type="cellIs" dxfId="1458" priority="15" operator="greaterThanOrEqual">
      <formula>193</formula>
    </cfRule>
  </conditionalFormatting>
  <conditionalFormatting sqref="E15">
    <cfRule type="top10" dxfId="1457" priority="14" rank="1"/>
  </conditionalFormatting>
  <conditionalFormatting sqref="G15">
    <cfRule type="top10" dxfId="1456" priority="13" rank="1"/>
  </conditionalFormatting>
  <conditionalFormatting sqref="I15">
    <cfRule type="top10" dxfId="1455" priority="12" rank="1"/>
  </conditionalFormatting>
  <conditionalFormatting sqref="K15">
    <cfRule type="top10" dxfId="1454" priority="11" rank="1"/>
  </conditionalFormatting>
  <conditionalFormatting sqref="M15">
    <cfRule type="top10" dxfId="1453" priority="10" rank="1"/>
  </conditionalFormatting>
  <conditionalFormatting sqref="O15">
    <cfRule type="top10" dxfId="1452" priority="9" rank="1"/>
  </conditionalFormatting>
  <conditionalFormatting sqref="E15:P15">
    <cfRule type="cellIs" dxfId="1451" priority="8" operator="greaterThanOrEqual">
      <formula>200</formula>
    </cfRule>
  </conditionalFormatting>
  <conditionalFormatting sqref="E16">
    <cfRule type="top10" dxfId="1450" priority="7" rank="1"/>
  </conditionalFormatting>
  <conditionalFormatting sqref="G16">
    <cfRule type="top10" dxfId="1449" priority="6" rank="1"/>
  </conditionalFormatting>
  <conditionalFormatting sqref="I16">
    <cfRule type="top10" dxfId="1448" priority="5" rank="1"/>
  </conditionalFormatting>
  <conditionalFormatting sqref="K16">
    <cfRule type="top10" dxfId="1447" priority="4" rank="1"/>
  </conditionalFormatting>
  <conditionalFormatting sqref="M16">
    <cfRule type="top10" dxfId="1446" priority="3" rank="1"/>
  </conditionalFormatting>
  <conditionalFormatting sqref="O16">
    <cfRule type="top10" dxfId="1445" priority="2" rank="1"/>
  </conditionalFormatting>
  <conditionalFormatting sqref="E16:O16">
    <cfRule type="cellIs" dxfId="1444" priority="1" operator="greaterThanOrEqual">
      <formula>193</formula>
    </cfRule>
  </conditionalFormatting>
  <hyperlinks>
    <hyperlink ref="X1" location="'OLH 2025'!A1" display="Return to Rankings" xr:uid="{A4DF6B3A-ADF1-4864-8F0B-6A62CE2B1B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D15:D16 B15:B16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6A1DD-0604-43B7-8A73-4100C0E755F8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62</v>
      </c>
      <c r="C2" s="3">
        <v>45717</v>
      </c>
      <c r="D2" s="4" t="s">
        <v>66</v>
      </c>
      <c r="E2" s="5">
        <v>189</v>
      </c>
      <c r="F2" s="17">
        <v>1</v>
      </c>
      <c r="G2" s="5">
        <v>191</v>
      </c>
      <c r="H2" s="17">
        <v>0</v>
      </c>
      <c r="I2" s="5">
        <v>191</v>
      </c>
      <c r="J2" s="17">
        <v>0</v>
      </c>
      <c r="K2" s="5">
        <v>195</v>
      </c>
      <c r="L2" s="17">
        <v>2</v>
      </c>
      <c r="M2" s="5"/>
      <c r="N2" s="17"/>
      <c r="O2" s="5"/>
      <c r="P2" s="17"/>
      <c r="Q2" s="6">
        <v>4</v>
      </c>
      <c r="R2" s="6">
        <v>766</v>
      </c>
      <c r="S2" s="7">
        <v>191.5</v>
      </c>
      <c r="T2" s="31">
        <v>3</v>
      </c>
      <c r="U2" s="8">
        <v>13</v>
      </c>
      <c r="V2" s="9">
        <v>204.5</v>
      </c>
    </row>
    <row r="3" spans="1:24">
      <c r="A3" s="1" t="s">
        <v>12</v>
      </c>
      <c r="B3" s="2" t="s">
        <v>62</v>
      </c>
      <c r="C3" s="3">
        <v>45731</v>
      </c>
      <c r="D3" s="4" t="s">
        <v>67</v>
      </c>
      <c r="E3" s="5">
        <v>194</v>
      </c>
      <c r="F3" s="17">
        <v>1</v>
      </c>
      <c r="G3" s="5">
        <v>193</v>
      </c>
      <c r="H3" s="17">
        <v>2</v>
      </c>
      <c r="I3" s="5">
        <v>194</v>
      </c>
      <c r="J3" s="17">
        <v>5</v>
      </c>
      <c r="K3" s="5">
        <v>192</v>
      </c>
      <c r="L3" s="17">
        <v>2</v>
      </c>
      <c r="M3" s="5">
        <v>190</v>
      </c>
      <c r="N3" s="17">
        <v>2</v>
      </c>
      <c r="O3" s="5"/>
      <c r="P3" s="17"/>
      <c r="Q3" s="6">
        <v>5</v>
      </c>
      <c r="R3" s="6">
        <v>963</v>
      </c>
      <c r="S3" s="7">
        <v>192.6</v>
      </c>
      <c r="T3" s="31">
        <v>12</v>
      </c>
      <c r="U3" s="8">
        <v>4</v>
      </c>
      <c r="V3" s="9">
        <v>196.6</v>
      </c>
    </row>
    <row r="4" spans="1:24">
      <c r="A4" s="1" t="s">
        <v>12</v>
      </c>
      <c r="B4" s="2" t="s">
        <v>62</v>
      </c>
      <c r="C4" s="3">
        <v>45752</v>
      </c>
      <c r="D4" s="4" t="s">
        <v>66</v>
      </c>
      <c r="E4" s="5">
        <v>189</v>
      </c>
      <c r="F4" s="17">
        <v>2</v>
      </c>
      <c r="G4" s="5">
        <v>192</v>
      </c>
      <c r="H4" s="17">
        <v>2</v>
      </c>
      <c r="I4" s="5">
        <v>192</v>
      </c>
      <c r="J4" s="17"/>
      <c r="K4" s="5">
        <v>190</v>
      </c>
      <c r="L4" s="17"/>
      <c r="M4" s="5"/>
      <c r="N4" s="17"/>
      <c r="O4" s="5"/>
      <c r="P4" s="17"/>
      <c r="Q4" s="6">
        <v>4</v>
      </c>
      <c r="R4" s="6">
        <v>763</v>
      </c>
      <c r="S4" s="7">
        <v>190.75</v>
      </c>
      <c r="T4" s="31">
        <v>4</v>
      </c>
      <c r="U4" s="8">
        <v>5</v>
      </c>
      <c r="V4" s="9">
        <v>195.75</v>
      </c>
    </row>
    <row r="5" spans="1:24">
      <c r="A5" s="1" t="s">
        <v>12</v>
      </c>
      <c r="B5" s="2" t="s">
        <v>62</v>
      </c>
      <c r="C5" s="3">
        <v>45781</v>
      </c>
      <c r="D5" s="4" t="s">
        <v>66</v>
      </c>
      <c r="E5" s="5">
        <v>176</v>
      </c>
      <c r="F5" s="17">
        <v>2</v>
      </c>
      <c r="G5" s="5">
        <v>182</v>
      </c>
      <c r="H5" s="17">
        <v>0</v>
      </c>
      <c r="I5" s="5">
        <v>180</v>
      </c>
      <c r="J5" s="17">
        <v>1</v>
      </c>
      <c r="K5" s="5">
        <v>186</v>
      </c>
      <c r="L5" s="17">
        <v>0</v>
      </c>
      <c r="M5" s="5"/>
      <c r="N5" s="17"/>
      <c r="O5" s="5"/>
      <c r="P5" s="17"/>
      <c r="Q5" s="6">
        <v>4</v>
      </c>
      <c r="R5" s="6">
        <v>724</v>
      </c>
      <c r="S5" s="7">
        <v>181</v>
      </c>
      <c r="T5" s="31">
        <v>3</v>
      </c>
      <c r="U5" s="8">
        <v>2</v>
      </c>
      <c r="V5" s="9">
        <v>183</v>
      </c>
    </row>
    <row r="6" spans="1:24">
      <c r="A6" s="1" t="s">
        <v>12</v>
      </c>
      <c r="B6" s="2" t="s">
        <v>62</v>
      </c>
      <c r="C6" s="3">
        <v>45815</v>
      </c>
      <c r="D6" s="4" t="s">
        <v>66</v>
      </c>
      <c r="E6" s="5">
        <v>186</v>
      </c>
      <c r="F6" s="17">
        <v>0</v>
      </c>
      <c r="G6" s="5">
        <v>184</v>
      </c>
      <c r="H6" s="17">
        <v>0</v>
      </c>
      <c r="I6" s="5">
        <v>181</v>
      </c>
      <c r="J6" s="17">
        <v>0</v>
      </c>
      <c r="K6" s="5">
        <v>179</v>
      </c>
      <c r="L6" s="17">
        <v>0</v>
      </c>
      <c r="M6" s="5">
        <v>187</v>
      </c>
      <c r="N6" s="17">
        <v>0</v>
      </c>
      <c r="O6" s="5">
        <v>189</v>
      </c>
      <c r="P6" s="17">
        <v>0</v>
      </c>
      <c r="Q6" s="6">
        <v>6</v>
      </c>
      <c r="R6" s="6">
        <v>1106</v>
      </c>
      <c r="S6" s="7">
        <v>184.33333333333334</v>
      </c>
      <c r="T6" s="31">
        <v>0</v>
      </c>
      <c r="U6" s="8">
        <v>6</v>
      </c>
      <c r="V6" s="9">
        <v>190.33333333333334</v>
      </c>
    </row>
    <row r="7" spans="1:24">
      <c r="A7" s="1" t="s">
        <v>12</v>
      </c>
      <c r="B7" s="2" t="s">
        <v>62</v>
      </c>
      <c r="C7" s="3">
        <v>45843</v>
      </c>
      <c r="D7" s="4" t="s">
        <v>66</v>
      </c>
      <c r="E7" s="5">
        <v>186</v>
      </c>
      <c r="F7" s="17">
        <v>1</v>
      </c>
      <c r="G7" s="5">
        <v>180</v>
      </c>
      <c r="H7" s="17">
        <v>1</v>
      </c>
      <c r="I7" s="5">
        <v>181</v>
      </c>
      <c r="J7" s="17">
        <v>0</v>
      </c>
      <c r="K7" s="5">
        <v>185</v>
      </c>
      <c r="L7" s="17">
        <v>2</v>
      </c>
      <c r="M7" s="5"/>
      <c r="N7" s="17"/>
      <c r="O7" s="5"/>
      <c r="P7" s="17"/>
      <c r="Q7" s="6">
        <v>4</v>
      </c>
      <c r="R7" s="6">
        <v>732</v>
      </c>
      <c r="S7" s="7">
        <v>183</v>
      </c>
      <c r="T7" s="31">
        <v>4</v>
      </c>
      <c r="U7" s="8">
        <v>4</v>
      </c>
      <c r="V7" s="9">
        <v>187</v>
      </c>
    </row>
    <row r="8" spans="1:24">
      <c r="A8" s="1" t="s">
        <v>12</v>
      </c>
      <c r="B8" s="2" t="s">
        <v>62</v>
      </c>
      <c r="C8" s="3">
        <v>45871</v>
      </c>
      <c r="D8" s="4" t="s">
        <v>66</v>
      </c>
      <c r="E8" s="5">
        <v>191</v>
      </c>
      <c r="F8" s="17">
        <v>1</v>
      </c>
      <c r="G8" s="5">
        <v>193.001</v>
      </c>
      <c r="H8" s="17">
        <v>4</v>
      </c>
      <c r="I8" s="5">
        <v>191</v>
      </c>
      <c r="J8" s="17">
        <v>1</v>
      </c>
      <c r="K8" s="5">
        <v>191</v>
      </c>
      <c r="L8" s="17">
        <v>2</v>
      </c>
      <c r="M8" s="5"/>
      <c r="N8" s="17"/>
      <c r="O8" s="5"/>
      <c r="P8" s="17"/>
      <c r="Q8" s="6">
        <v>4</v>
      </c>
      <c r="R8" s="6">
        <v>766.00099999999998</v>
      </c>
      <c r="S8" s="7">
        <v>191.50024999999999</v>
      </c>
      <c r="T8" s="31">
        <v>8</v>
      </c>
      <c r="U8" s="8">
        <v>6</v>
      </c>
      <c r="V8" s="9">
        <v>197.50024999999999</v>
      </c>
    </row>
    <row r="9" spans="1:24">
      <c r="A9" s="1" t="s">
        <v>12</v>
      </c>
      <c r="B9" s="2" t="s">
        <v>62</v>
      </c>
      <c r="C9" s="3">
        <v>45906</v>
      </c>
      <c r="D9" s="4" t="s">
        <v>66</v>
      </c>
      <c r="E9" s="5">
        <v>192</v>
      </c>
      <c r="F9" s="17">
        <v>3</v>
      </c>
      <c r="G9" s="5">
        <v>193</v>
      </c>
      <c r="H9" s="17">
        <v>1</v>
      </c>
      <c r="I9" s="5">
        <v>195</v>
      </c>
      <c r="J9" s="17">
        <v>1</v>
      </c>
      <c r="K9" s="5">
        <v>194</v>
      </c>
      <c r="L9" s="17">
        <v>1</v>
      </c>
      <c r="M9" s="5">
        <v>195</v>
      </c>
      <c r="N9" s="17">
        <v>3</v>
      </c>
      <c r="O9" s="5">
        <v>196</v>
      </c>
      <c r="P9" s="17">
        <v>1</v>
      </c>
      <c r="Q9" s="6">
        <v>6</v>
      </c>
      <c r="R9" s="6">
        <v>1165</v>
      </c>
      <c r="S9" s="7">
        <v>194.16666666666666</v>
      </c>
      <c r="T9" s="31">
        <v>10</v>
      </c>
      <c r="U9" s="8">
        <v>4</v>
      </c>
      <c r="V9" s="9">
        <v>198.16666666666666</v>
      </c>
    </row>
    <row r="11" spans="1:24">
      <c r="Q11" s="27">
        <f>SUM(Q2:Q10)</f>
        <v>37</v>
      </c>
      <c r="R11" s="27">
        <f>SUM(R2:R10)</f>
        <v>6985.0010000000002</v>
      </c>
      <c r="S11" s="28">
        <f>SUM(R11/Q11)</f>
        <v>188.78381081081082</v>
      </c>
      <c r="T11" s="27">
        <f>SUM(T2:T10)</f>
        <v>44</v>
      </c>
      <c r="U11" s="27">
        <f>SUM(U2:U10)</f>
        <v>44</v>
      </c>
      <c r="V11" s="29">
        <f>SUM(S11+U11)</f>
        <v>232.78381081081082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7:C7" name="Range1_6"/>
    <protectedRange algorithmName="SHA-512" hashValue="ON39YdpmFHfN9f47KpiRvqrKx0V9+erV1CNkpWzYhW/Qyc6aT8rEyCrvauWSYGZK2ia3o7vd3akF07acHAFpOA==" saltValue="yVW9XmDwTqEnmpSGai0KYg==" spinCount="100000" sqref="D7" name="Range1_1_5_1"/>
    <protectedRange algorithmName="SHA-512" hashValue="ON39YdpmFHfN9f47KpiRvqrKx0V9+erV1CNkpWzYhW/Qyc6aT8rEyCrvauWSYGZK2ia3o7vd3akF07acHAFpOA==" saltValue="yVW9XmDwTqEnmpSGai0KYg==" spinCount="100000" sqref="T7 E7:P7" name="Range1_3_5_5_1"/>
    <protectedRange algorithmName="SHA-512" hashValue="ON39YdpmFHfN9f47KpiRvqrKx0V9+erV1CNkpWzYhW/Qyc6aT8rEyCrvauWSYGZK2ia3o7vd3akF07acHAFpOA==" saltValue="yVW9XmDwTqEnmpSGai0KYg==" spinCount="100000" sqref="E9:P9 B9:C9" name="Range1_10_4"/>
  </protectedRanges>
  <conditionalFormatting sqref="E9">
    <cfRule type="top10" dxfId="1443" priority="7" rank="1"/>
  </conditionalFormatting>
  <conditionalFormatting sqref="E9:P9">
    <cfRule type="cellIs" dxfId="1442" priority="1" operator="greaterThanOrEqual">
      <formula>193</formula>
    </cfRule>
  </conditionalFormatting>
  <conditionalFormatting sqref="G9">
    <cfRule type="top10" dxfId="1441" priority="6" rank="1"/>
  </conditionalFormatting>
  <conditionalFormatting sqref="I9">
    <cfRule type="top10" dxfId="1440" priority="5" rank="1"/>
  </conditionalFormatting>
  <conditionalFormatting sqref="K9">
    <cfRule type="top10" dxfId="1439" priority="4" rank="1"/>
  </conditionalFormatting>
  <conditionalFormatting sqref="M9">
    <cfRule type="top10" dxfId="1438" priority="3" rank="1"/>
  </conditionalFormatting>
  <conditionalFormatting sqref="O9">
    <cfRule type="top10" dxfId="1437" priority="2" rank="1"/>
  </conditionalFormatting>
  <hyperlinks>
    <hyperlink ref="X1" location="'OLH 2025'!A1" display="Return to Rankings" xr:uid="{A61D59A2-280F-42B8-90F2-F9EC8F3CEA9C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E2D7C-E86F-4665-82B4-E625CFF20AD3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31</v>
      </c>
      <c r="C2" s="3">
        <v>45697</v>
      </c>
      <c r="D2" s="4" t="s">
        <v>52</v>
      </c>
      <c r="E2" s="5">
        <v>197</v>
      </c>
      <c r="F2" s="17">
        <v>3</v>
      </c>
      <c r="G2" s="5">
        <v>195.001</v>
      </c>
      <c r="H2" s="17">
        <v>3</v>
      </c>
      <c r="I2" s="5">
        <v>191</v>
      </c>
      <c r="J2" s="17">
        <v>5</v>
      </c>
      <c r="K2" s="5">
        <v>195</v>
      </c>
      <c r="L2" s="17">
        <v>1</v>
      </c>
      <c r="M2" s="5"/>
      <c r="N2" s="17"/>
      <c r="O2" s="5"/>
      <c r="P2" s="17"/>
      <c r="Q2" s="6">
        <v>4</v>
      </c>
      <c r="R2" s="6">
        <v>778.00099999999998</v>
      </c>
      <c r="S2" s="7">
        <v>194.50024999999999</v>
      </c>
      <c r="T2" s="18">
        <v>12</v>
      </c>
      <c r="U2" s="8">
        <v>11</v>
      </c>
      <c r="V2" s="9">
        <v>205.50024999999999</v>
      </c>
    </row>
    <row r="3" spans="1:24">
      <c r="A3" s="1" t="s">
        <v>12</v>
      </c>
      <c r="B3" s="35" t="s">
        <v>31</v>
      </c>
      <c r="C3" s="36">
        <v>45725</v>
      </c>
      <c r="D3" s="37" t="s">
        <v>52</v>
      </c>
      <c r="E3" s="38">
        <v>186</v>
      </c>
      <c r="F3" s="39">
        <v>2</v>
      </c>
      <c r="G3" s="38">
        <v>186.001</v>
      </c>
      <c r="H3" s="39">
        <v>2</v>
      </c>
      <c r="I3" s="38">
        <v>187</v>
      </c>
      <c r="J3" s="39">
        <v>2</v>
      </c>
      <c r="K3" s="38">
        <v>180</v>
      </c>
      <c r="L3" s="39">
        <v>2</v>
      </c>
      <c r="M3" s="38"/>
      <c r="N3" s="39"/>
      <c r="O3" s="38"/>
      <c r="P3" s="39"/>
      <c r="Q3" s="40">
        <v>4</v>
      </c>
      <c r="R3" s="40">
        <v>739.00099999999998</v>
      </c>
      <c r="S3" s="41">
        <v>184.75024999999999</v>
      </c>
      <c r="T3" s="18">
        <v>8</v>
      </c>
      <c r="U3" s="42">
        <v>5</v>
      </c>
      <c r="V3" s="43">
        <v>189.75024999999999</v>
      </c>
    </row>
    <row r="4" spans="1:24">
      <c r="A4" s="1" t="s">
        <v>12</v>
      </c>
      <c r="B4" s="2" t="s">
        <v>31</v>
      </c>
      <c r="C4" s="3">
        <v>45760</v>
      </c>
      <c r="D4" s="4" t="s">
        <v>52</v>
      </c>
      <c r="E4" s="5">
        <v>192</v>
      </c>
      <c r="F4" s="17">
        <v>5</v>
      </c>
      <c r="G4" s="5">
        <v>190</v>
      </c>
      <c r="H4" s="17">
        <v>4</v>
      </c>
      <c r="I4" s="5">
        <v>194</v>
      </c>
      <c r="J4" s="17">
        <v>4</v>
      </c>
      <c r="K4" s="5">
        <v>184</v>
      </c>
      <c r="L4" s="17">
        <v>3</v>
      </c>
      <c r="M4" s="5"/>
      <c r="N4" s="17"/>
      <c r="O4" s="5"/>
      <c r="P4" s="17"/>
      <c r="Q4" s="6">
        <v>4</v>
      </c>
      <c r="R4" s="6">
        <v>760</v>
      </c>
      <c r="S4" s="7">
        <v>190</v>
      </c>
      <c r="T4" s="18">
        <v>16</v>
      </c>
      <c r="U4" s="8">
        <v>9</v>
      </c>
      <c r="V4" s="9">
        <v>199</v>
      </c>
    </row>
    <row r="5" spans="1:24">
      <c r="A5" s="1" t="s">
        <v>12</v>
      </c>
      <c r="B5" s="2" t="s">
        <v>31</v>
      </c>
      <c r="C5" s="3">
        <v>45802</v>
      </c>
      <c r="D5" s="4" t="s">
        <v>52</v>
      </c>
      <c r="E5" s="5">
        <v>196.00299999999999</v>
      </c>
      <c r="F5" s="17">
        <v>3</v>
      </c>
      <c r="G5" s="5">
        <v>197</v>
      </c>
      <c r="H5" s="17">
        <v>3</v>
      </c>
      <c r="I5" s="5">
        <v>195</v>
      </c>
      <c r="J5" s="17">
        <v>2</v>
      </c>
      <c r="K5" s="5">
        <v>186</v>
      </c>
      <c r="L5" s="17">
        <v>4</v>
      </c>
      <c r="M5" s="5">
        <v>193</v>
      </c>
      <c r="N5" s="17">
        <v>1</v>
      </c>
      <c r="O5" s="5">
        <v>188</v>
      </c>
      <c r="P5" s="17">
        <v>2</v>
      </c>
      <c r="Q5" s="6">
        <v>6</v>
      </c>
      <c r="R5" s="6">
        <v>1155.0029999999999</v>
      </c>
      <c r="S5" s="7">
        <v>192.50049999999999</v>
      </c>
      <c r="T5" s="18">
        <v>15</v>
      </c>
      <c r="U5" s="8">
        <v>12</v>
      </c>
      <c r="V5" s="9">
        <v>204.50049999999999</v>
      </c>
    </row>
    <row r="6" spans="1:24">
      <c r="A6" s="1" t="s">
        <v>12</v>
      </c>
      <c r="B6" s="2" t="s">
        <v>31</v>
      </c>
      <c r="C6" s="3">
        <v>45851</v>
      </c>
      <c r="D6" s="4" t="s">
        <v>52</v>
      </c>
      <c r="E6" s="5">
        <v>193</v>
      </c>
      <c r="F6" s="17">
        <v>1</v>
      </c>
      <c r="G6" s="5">
        <v>197.001</v>
      </c>
      <c r="H6" s="17">
        <v>5</v>
      </c>
      <c r="I6" s="5">
        <v>199</v>
      </c>
      <c r="J6" s="17">
        <v>3</v>
      </c>
      <c r="K6" s="5">
        <v>199</v>
      </c>
      <c r="L6" s="17">
        <v>5</v>
      </c>
      <c r="M6" s="5"/>
      <c r="N6" s="17"/>
      <c r="O6" s="5"/>
      <c r="P6" s="17"/>
      <c r="Q6" s="6">
        <v>4</v>
      </c>
      <c r="R6" s="6">
        <v>788.00099999999998</v>
      </c>
      <c r="S6" s="7">
        <v>197.00024999999999</v>
      </c>
      <c r="T6" s="18">
        <v>14</v>
      </c>
      <c r="U6" s="8">
        <v>9</v>
      </c>
      <c r="V6" s="9">
        <v>206.00024999999999</v>
      </c>
    </row>
    <row r="7" spans="1:24">
      <c r="A7" s="1" t="s">
        <v>12</v>
      </c>
      <c r="B7" s="2" t="s">
        <v>31</v>
      </c>
      <c r="C7" s="3">
        <v>45879</v>
      </c>
      <c r="D7" s="4" t="s">
        <v>52</v>
      </c>
      <c r="E7" s="5">
        <v>186</v>
      </c>
      <c r="F7" s="17">
        <v>2</v>
      </c>
      <c r="G7" s="5">
        <v>185</v>
      </c>
      <c r="H7" s="17">
        <v>1</v>
      </c>
      <c r="I7" s="5">
        <v>187</v>
      </c>
      <c r="J7" s="17">
        <v>1</v>
      </c>
      <c r="K7" s="5">
        <v>191</v>
      </c>
      <c r="L7" s="17">
        <v>1</v>
      </c>
      <c r="M7" s="5"/>
      <c r="N7" s="17"/>
      <c r="O7" s="5"/>
      <c r="P7" s="17"/>
      <c r="Q7" s="6">
        <v>4</v>
      </c>
      <c r="R7" s="6">
        <v>749</v>
      </c>
      <c r="S7" s="7">
        <v>187.25</v>
      </c>
      <c r="T7" s="18">
        <v>5</v>
      </c>
      <c r="U7" s="8">
        <v>2</v>
      </c>
      <c r="V7" s="9">
        <v>189.25</v>
      </c>
    </row>
    <row r="8" spans="1:24">
      <c r="A8" s="57" t="s">
        <v>12</v>
      </c>
      <c r="B8" s="2" t="s">
        <v>31</v>
      </c>
      <c r="C8" s="3">
        <v>45942</v>
      </c>
      <c r="D8" s="55" t="s">
        <v>52</v>
      </c>
      <c r="E8" s="5">
        <v>197</v>
      </c>
      <c r="F8" s="17">
        <v>3</v>
      </c>
      <c r="G8" s="5">
        <v>190</v>
      </c>
      <c r="H8" s="17">
        <v>1</v>
      </c>
      <c r="I8" s="5">
        <v>195</v>
      </c>
      <c r="J8" s="17">
        <v>2</v>
      </c>
      <c r="K8" s="5">
        <v>194</v>
      </c>
      <c r="L8" s="17">
        <v>3</v>
      </c>
      <c r="M8" s="5"/>
      <c r="N8" s="17"/>
      <c r="O8" s="5"/>
      <c r="P8" s="17"/>
      <c r="Q8" s="8">
        <v>4</v>
      </c>
      <c r="R8" s="8">
        <v>776</v>
      </c>
      <c r="S8" s="7">
        <v>194</v>
      </c>
      <c r="T8" s="31">
        <v>9</v>
      </c>
      <c r="U8" s="8">
        <v>6</v>
      </c>
      <c r="V8" s="7">
        <v>200</v>
      </c>
    </row>
    <row r="10" spans="1:24">
      <c r="Q10" s="27">
        <f>SUM(Q2:Q9)</f>
        <v>30</v>
      </c>
      <c r="R10" s="27">
        <f>SUM(R2:R9)</f>
        <v>5745.0060000000003</v>
      </c>
      <c r="S10" s="28">
        <f>SUM(R10/Q10)</f>
        <v>191.50020000000001</v>
      </c>
      <c r="T10" s="27">
        <f>SUM(T2:T9)</f>
        <v>79</v>
      </c>
      <c r="U10" s="27">
        <f>SUM(U2:U9)</f>
        <v>54</v>
      </c>
      <c r="V10" s="29">
        <f>SUM(S10+U10)</f>
        <v>245.50020000000001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 C5" name="Range1_2"/>
    <protectedRange algorithmName="SHA-512" hashValue="ON39YdpmFHfN9f47KpiRvqrKx0V9+erV1CNkpWzYhW/Qyc6aT8rEyCrvauWSYGZK2ia3o7vd3akF07acHAFpOA==" saltValue="yVW9XmDwTqEnmpSGai0KYg==" spinCount="100000" sqref="D4 D5" name="Range1_1_1"/>
    <protectedRange algorithmName="SHA-512" hashValue="ON39YdpmFHfN9f47KpiRvqrKx0V9+erV1CNkpWzYhW/Qyc6aT8rEyCrvauWSYGZK2ia3o7vd3akF07acHAFpOA==" saltValue="yVW9XmDwTqEnmpSGai0KYg==" spinCount="100000" sqref="T4 E4:P4 E5:P5 T5" name="Range1_3_5_1"/>
  </protectedRanges>
  <conditionalFormatting sqref="E8">
    <cfRule type="top10" dxfId="2033" priority="7" rank="1"/>
  </conditionalFormatting>
  <conditionalFormatting sqref="G8">
    <cfRule type="top10" dxfId="2032" priority="6" rank="1"/>
  </conditionalFormatting>
  <conditionalFormatting sqref="I8">
    <cfRule type="top10" dxfId="2031" priority="5" rank="1"/>
  </conditionalFormatting>
  <conditionalFormatting sqref="K8">
    <cfRule type="top10" dxfId="2030" priority="4" rank="1"/>
  </conditionalFormatting>
  <conditionalFormatting sqref="M8">
    <cfRule type="top10" dxfId="2029" priority="3" rank="1"/>
  </conditionalFormatting>
  <conditionalFormatting sqref="O8">
    <cfRule type="top10" dxfId="2028" priority="2" rank="1"/>
  </conditionalFormatting>
  <conditionalFormatting sqref="E8:P8">
    <cfRule type="cellIs" dxfId="2027" priority="1" operator="greaterThanOrEqual">
      <formula>200</formula>
    </cfRule>
  </conditionalFormatting>
  <hyperlinks>
    <hyperlink ref="X1" location="'OLH 2025'!A1" display="Return to Rankings" xr:uid="{F7E84E57-9F54-48EB-850C-B2C6827BEA1B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A8DB-4EF7-4C6A-B461-EA342ECF9221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237</v>
      </c>
      <c r="C2" s="3">
        <v>45885</v>
      </c>
      <c r="D2" s="4" t="s">
        <v>185</v>
      </c>
      <c r="E2" s="5">
        <v>195</v>
      </c>
      <c r="F2" s="17">
        <v>2</v>
      </c>
      <c r="G2" s="5">
        <v>198</v>
      </c>
      <c r="H2" s="17">
        <v>4</v>
      </c>
      <c r="I2" s="5">
        <v>199</v>
      </c>
      <c r="J2" s="17">
        <v>4</v>
      </c>
      <c r="K2" s="5">
        <v>195.01</v>
      </c>
      <c r="L2" s="17">
        <v>4</v>
      </c>
      <c r="M2" s="5">
        <v>199</v>
      </c>
      <c r="N2" s="17">
        <v>4</v>
      </c>
      <c r="O2" s="5">
        <v>197</v>
      </c>
      <c r="P2" s="17">
        <v>4</v>
      </c>
      <c r="Q2" s="6">
        <v>6</v>
      </c>
      <c r="R2" s="6">
        <v>1183.01</v>
      </c>
      <c r="S2" s="7">
        <v>197.16833333333332</v>
      </c>
      <c r="T2" s="31">
        <v>22</v>
      </c>
      <c r="U2" s="8">
        <v>30</v>
      </c>
      <c r="V2" s="9">
        <v>227.16833333333332</v>
      </c>
    </row>
    <row r="4" spans="1:24">
      <c r="Q4" s="27">
        <f>SUM(Q2:Q3)</f>
        <v>6</v>
      </c>
      <c r="R4" s="27">
        <f>SUM(R2:R3)</f>
        <v>1183.01</v>
      </c>
      <c r="S4" s="28">
        <f>SUM(R4/Q4)</f>
        <v>197.16833333333332</v>
      </c>
      <c r="T4" s="27">
        <f>SUM(T2:T3)</f>
        <v>22</v>
      </c>
      <c r="U4" s="27">
        <f>SUM(U2:U3)</f>
        <v>30</v>
      </c>
      <c r="V4" s="29">
        <f>SUM(S4+U4)</f>
        <v>227.16833333333332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0D37DEB-95F0-47E9-8906-6757DBC99950}"/>
  </hyperlinks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E17B-1E94-4B0E-B919-989EDE1BC9ED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84</v>
      </c>
      <c r="C2" s="3">
        <v>45745</v>
      </c>
      <c r="D2" s="4" t="s">
        <v>73</v>
      </c>
      <c r="E2" s="5">
        <v>192</v>
      </c>
      <c r="F2" s="17">
        <v>0</v>
      </c>
      <c r="G2" s="5">
        <v>185</v>
      </c>
      <c r="H2" s="17">
        <v>1</v>
      </c>
      <c r="I2" s="5">
        <v>180</v>
      </c>
      <c r="J2" s="17">
        <v>0</v>
      </c>
      <c r="K2" s="5">
        <v>180</v>
      </c>
      <c r="L2" s="17">
        <v>1</v>
      </c>
      <c r="M2" s="5"/>
      <c r="N2" s="17"/>
      <c r="O2" s="5"/>
      <c r="P2" s="17"/>
      <c r="Q2" s="6">
        <v>4</v>
      </c>
      <c r="R2" s="6">
        <v>737</v>
      </c>
      <c r="S2" s="7">
        <v>184.25</v>
      </c>
      <c r="T2" s="31">
        <v>2</v>
      </c>
      <c r="U2" s="8">
        <v>2</v>
      </c>
      <c r="V2" s="9">
        <v>186.25</v>
      </c>
    </row>
    <row r="3" spans="1:24">
      <c r="A3" s="1" t="s">
        <v>12</v>
      </c>
      <c r="B3" s="2" t="s">
        <v>84</v>
      </c>
      <c r="C3" s="3">
        <v>45829</v>
      </c>
      <c r="D3" s="4" t="s">
        <v>73</v>
      </c>
      <c r="E3" s="5">
        <v>171</v>
      </c>
      <c r="F3" s="17">
        <v>0</v>
      </c>
      <c r="G3" s="5">
        <v>179</v>
      </c>
      <c r="H3" s="17">
        <v>0</v>
      </c>
      <c r="I3" s="5">
        <v>187</v>
      </c>
      <c r="J3" s="17">
        <v>1</v>
      </c>
      <c r="K3" s="5">
        <v>180</v>
      </c>
      <c r="L3" s="17">
        <v>0</v>
      </c>
      <c r="M3" s="5"/>
      <c r="N3" s="17"/>
      <c r="O3" s="5"/>
      <c r="P3" s="17"/>
      <c r="Q3" s="6">
        <v>4</v>
      </c>
      <c r="R3" s="6">
        <v>717</v>
      </c>
      <c r="S3" s="7">
        <v>179.25</v>
      </c>
      <c r="T3" s="31">
        <v>1</v>
      </c>
      <c r="U3" s="8">
        <v>2</v>
      </c>
      <c r="V3" s="9">
        <v>181.25</v>
      </c>
    </row>
    <row r="5" spans="1:24">
      <c r="Q5" s="27">
        <f>SUM(Q2:Q4)</f>
        <v>8</v>
      </c>
      <c r="R5" s="27">
        <f>SUM(R2:R4)</f>
        <v>1454</v>
      </c>
      <c r="S5" s="28">
        <f>SUM(R5/Q5)</f>
        <v>181.75</v>
      </c>
      <c r="T5" s="27">
        <f>SUM(T2:T4)</f>
        <v>3</v>
      </c>
      <c r="U5" s="27">
        <f>SUM(U2:U4)</f>
        <v>4</v>
      </c>
      <c r="V5" s="29">
        <f>SUM(S5+U5)</f>
        <v>185.75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45ED020-7943-48FD-8E16-5EBD566A617E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BF38-875C-4C55-AB50-8FE0FA0F662E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247</v>
      </c>
      <c r="C2" s="3">
        <v>45897</v>
      </c>
      <c r="D2" s="4" t="s">
        <v>246</v>
      </c>
      <c r="E2" s="5">
        <v>191</v>
      </c>
      <c r="F2" s="17">
        <v>3</v>
      </c>
      <c r="G2" s="5">
        <v>197</v>
      </c>
      <c r="H2" s="17">
        <v>8</v>
      </c>
      <c r="I2" s="5">
        <v>199</v>
      </c>
      <c r="J2" s="17">
        <v>3</v>
      </c>
      <c r="K2" s="5"/>
      <c r="L2" s="17"/>
      <c r="M2" s="5"/>
      <c r="N2" s="17"/>
      <c r="O2" s="5"/>
      <c r="P2" s="17"/>
      <c r="Q2" s="6">
        <v>3</v>
      </c>
      <c r="R2" s="6">
        <v>587</v>
      </c>
      <c r="S2" s="7">
        <v>195.66666666666666</v>
      </c>
      <c r="T2" s="31">
        <v>14</v>
      </c>
      <c r="U2" s="8">
        <v>2</v>
      </c>
      <c r="V2" s="9">
        <v>197.66666666666666</v>
      </c>
    </row>
    <row r="3" spans="1:24">
      <c r="A3" s="1" t="s">
        <v>12</v>
      </c>
      <c r="B3" s="2" t="s">
        <v>247</v>
      </c>
      <c r="C3" s="3">
        <v>45899</v>
      </c>
      <c r="D3" s="4" t="s">
        <v>246</v>
      </c>
      <c r="E3" s="5">
        <v>200.001</v>
      </c>
      <c r="F3" s="17">
        <v>2</v>
      </c>
      <c r="G3" s="5">
        <v>200</v>
      </c>
      <c r="H3" s="17">
        <v>3</v>
      </c>
      <c r="I3" s="5">
        <v>199</v>
      </c>
      <c r="J3" s="17">
        <v>1</v>
      </c>
      <c r="K3" s="5">
        <v>194</v>
      </c>
      <c r="L3" s="17">
        <v>3</v>
      </c>
      <c r="M3" s="5">
        <v>200</v>
      </c>
      <c r="N3" s="17">
        <v>5</v>
      </c>
      <c r="O3" s="5">
        <v>200</v>
      </c>
      <c r="P3" s="17">
        <v>1</v>
      </c>
      <c r="Q3" s="6">
        <v>6</v>
      </c>
      <c r="R3" s="6">
        <v>1193.001</v>
      </c>
      <c r="S3" s="7">
        <v>198.83349999999999</v>
      </c>
      <c r="T3" s="31">
        <v>15</v>
      </c>
      <c r="U3" s="8">
        <v>18</v>
      </c>
      <c r="V3" s="9">
        <v>216.83349999999999</v>
      </c>
    </row>
    <row r="5" spans="1:24">
      <c r="Q5" s="27">
        <f>SUM(Q2:Q4)</f>
        <v>9</v>
      </c>
      <c r="R5" s="27">
        <f>SUM(R2:R4)</f>
        <v>1780.001</v>
      </c>
      <c r="S5" s="28">
        <f>SUM(R5/Q5)</f>
        <v>197.7778888888889</v>
      </c>
      <c r="T5" s="27">
        <f>SUM(T2:T4)</f>
        <v>29</v>
      </c>
      <c r="U5" s="27">
        <f>SUM(U2:U4)</f>
        <v>20</v>
      </c>
      <c r="V5" s="29">
        <f>SUM(S5+U5)</f>
        <v>217.7778888888889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"/>
    <protectedRange algorithmName="SHA-512" hashValue="ON39YdpmFHfN9f47KpiRvqrKx0V9+erV1CNkpWzYhW/Qyc6aT8rEyCrvauWSYGZK2ia3o7vd3akF07acHAFpOA==" saltValue="yVW9XmDwTqEnmpSGai0KYg==" spinCount="100000" sqref="D2" name="Range1_1_11"/>
    <protectedRange algorithmName="SHA-512" hashValue="ON39YdpmFHfN9f47KpiRvqrKx0V9+erV1CNkpWzYhW/Qyc6aT8rEyCrvauWSYGZK2ia3o7vd3akF07acHAFpOA==" saltValue="yVW9XmDwTqEnmpSGai0KYg==" spinCount="100000" sqref="P2" name="Range1_3_2"/>
    <protectedRange algorithmName="SHA-512" hashValue="ON39YdpmFHfN9f47KpiRvqrKx0V9+erV1CNkpWzYhW/Qyc6aT8rEyCrvauWSYGZK2ia3o7vd3akF07acHAFpOA==" saltValue="yVW9XmDwTqEnmpSGai0KYg==" spinCount="100000" sqref="T2 E2:O2" name="Range1_3_5_11"/>
    <protectedRange sqref="D3" name="Range1_1_3_1"/>
    <protectedRange sqref="E3:P3 T3" name="Range1_3_5_2_1"/>
  </protectedRanges>
  <conditionalFormatting sqref="E3">
    <cfRule type="top10" dxfId="1436" priority="7" rank="1"/>
  </conditionalFormatting>
  <conditionalFormatting sqref="E3:P3">
    <cfRule type="cellIs" dxfId="1435" priority="5" operator="greaterThanOrEqual">
      <formula>200</formula>
    </cfRule>
  </conditionalFormatting>
  <conditionalFormatting sqref="G3">
    <cfRule type="top10" dxfId="1434" priority="6" rank="1"/>
  </conditionalFormatting>
  <conditionalFormatting sqref="I3">
    <cfRule type="top10" dxfId="1433" priority="4" rank="1"/>
  </conditionalFormatting>
  <conditionalFormatting sqref="K3">
    <cfRule type="top10" dxfId="1432" priority="3" rank="1"/>
  </conditionalFormatting>
  <conditionalFormatting sqref="M3">
    <cfRule type="top10" dxfId="1431" priority="2" rank="1"/>
  </conditionalFormatting>
  <conditionalFormatting sqref="O3">
    <cfRule type="top10" dxfId="1430" priority="1" rank="1"/>
  </conditionalFormatting>
  <hyperlinks>
    <hyperlink ref="X1" location="'OLH 2025'!A1" display="Return to Rankings" xr:uid="{DB1B508D-EE5C-4B54-BDC4-5F3A97EDAA7D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BF72-244B-4BD0-A337-9A557DEB8156}">
  <dimension ref="A1:X13"/>
  <sheetViews>
    <sheetView workbookViewId="0">
      <selection activeCell="A11" sqref="A11:V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4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138</v>
      </c>
      <c r="C2" s="3">
        <v>45773</v>
      </c>
      <c r="D2" s="4" t="s">
        <v>135</v>
      </c>
      <c r="E2" s="5">
        <v>190</v>
      </c>
      <c r="F2" s="17">
        <v>1</v>
      </c>
      <c r="G2" s="5">
        <v>187</v>
      </c>
      <c r="H2" s="17">
        <v>1</v>
      </c>
      <c r="I2" s="5">
        <v>198.001</v>
      </c>
      <c r="J2" s="17">
        <v>2</v>
      </c>
      <c r="K2" s="5">
        <v>192</v>
      </c>
      <c r="L2" s="17">
        <v>0</v>
      </c>
      <c r="M2" s="5"/>
      <c r="N2" s="17"/>
      <c r="O2" s="5"/>
      <c r="P2" s="17"/>
      <c r="Q2" s="6">
        <v>4</v>
      </c>
      <c r="R2" s="6">
        <v>767.00099999999998</v>
      </c>
      <c r="S2" s="7">
        <v>191.75024999999999</v>
      </c>
      <c r="T2" s="31">
        <v>4</v>
      </c>
      <c r="U2" s="8">
        <v>3</v>
      </c>
      <c r="V2" s="9">
        <v>194.75</v>
      </c>
    </row>
    <row r="3" spans="1:24" ht="15" customHeight="1">
      <c r="A3" s="1" t="s">
        <v>12</v>
      </c>
      <c r="B3" s="2" t="s">
        <v>138</v>
      </c>
      <c r="C3" s="3">
        <v>45801</v>
      </c>
      <c r="D3" s="4" t="s">
        <v>135</v>
      </c>
      <c r="E3" s="5">
        <v>197</v>
      </c>
      <c r="F3" s="17">
        <v>5</v>
      </c>
      <c r="G3" s="5">
        <v>198</v>
      </c>
      <c r="H3" s="17">
        <v>4</v>
      </c>
      <c r="I3" s="5">
        <v>198</v>
      </c>
      <c r="J3" s="17">
        <v>1</v>
      </c>
      <c r="K3" s="5">
        <v>195</v>
      </c>
      <c r="L3" s="17">
        <v>3</v>
      </c>
      <c r="M3" s="5"/>
      <c r="N3" s="17"/>
      <c r="O3" s="5"/>
      <c r="P3" s="17"/>
      <c r="Q3" s="6">
        <v>4</v>
      </c>
      <c r="R3" s="6">
        <v>788</v>
      </c>
      <c r="S3" s="7">
        <v>197</v>
      </c>
      <c r="T3" s="31">
        <v>13</v>
      </c>
      <c r="U3" s="8">
        <v>6</v>
      </c>
      <c r="V3" s="9">
        <v>203</v>
      </c>
    </row>
    <row r="4" spans="1:24">
      <c r="A4" s="1" t="s">
        <v>12</v>
      </c>
      <c r="B4" s="2" t="s">
        <v>138</v>
      </c>
      <c r="C4" s="3">
        <v>45809</v>
      </c>
      <c r="D4" s="4" t="s">
        <v>91</v>
      </c>
      <c r="E4" s="5">
        <v>193</v>
      </c>
      <c r="F4" s="17">
        <v>5</v>
      </c>
      <c r="G4" s="5">
        <v>192</v>
      </c>
      <c r="H4" s="17">
        <v>1</v>
      </c>
      <c r="I4" s="5">
        <v>187</v>
      </c>
      <c r="J4" s="17">
        <v>1</v>
      </c>
      <c r="K4" s="5">
        <v>196</v>
      </c>
      <c r="L4" s="17">
        <v>3</v>
      </c>
      <c r="M4" s="5"/>
      <c r="N4" s="17"/>
      <c r="O4" s="5"/>
      <c r="P4" s="17"/>
      <c r="Q4" s="6">
        <v>4</v>
      </c>
      <c r="R4" s="6">
        <v>768</v>
      </c>
      <c r="S4" s="7">
        <v>192</v>
      </c>
      <c r="T4" s="31">
        <v>10</v>
      </c>
      <c r="U4" s="8">
        <v>2</v>
      </c>
      <c r="V4" s="9">
        <v>194</v>
      </c>
    </row>
    <row r="5" spans="1:24">
      <c r="A5" s="1" t="s">
        <v>12</v>
      </c>
      <c r="B5" s="2" t="s">
        <v>138</v>
      </c>
      <c r="C5" s="3">
        <v>45833</v>
      </c>
      <c r="D5" s="4" t="s">
        <v>91</v>
      </c>
      <c r="E5" s="5">
        <v>194</v>
      </c>
      <c r="F5" s="17">
        <v>2</v>
      </c>
      <c r="G5" s="5">
        <v>194</v>
      </c>
      <c r="H5" s="17">
        <v>4</v>
      </c>
      <c r="I5" s="5">
        <v>193</v>
      </c>
      <c r="J5" s="17">
        <v>2</v>
      </c>
      <c r="K5" s="5">
        <v>195</v>
      </c>
      <c r="L5" s="17">
        <v>1</v>
      </c>
      <c r="M5" s="5"/>
      <c r="N5" s="17"/>
      <c r="O5" s="5"/>
      <c r="P5" s="17"/>
      <c r="Q5" s="6">
        <v>4</v>
      </c>
      <c r="R5" s="6">
        <v>776</v>
      </c>
      <c r="S5" s="7">
        <v>194</v>
      </c>
      <c r="T5" s="31">
        <v>9</v>
      </c>
      <c r="U5" s="8">
        <v>13</v>
      </c>
      <c r="V5" s="9">
        <v>207</v>
      </c>
    </row>
    <row r="6" spans="1:24" ht="15" customHeight="1">
      <c r="A6" s="1" t="s">
        <v>12</v>
      </c>
      <c r="B6" s="2" t="s">
        <v>138</v>
      </c>
      <c r="C6" s="3">
        <v>45836</v>
      </c>
      <c r="D6" s="4" t="s">
        <v>135</v>
      </c>
      <c r="E6" s="5">
        <v>197</v>
      </c>
      <c r="F6" s="17">
        <v>0</v>
      </c>
      <c r="G6" s="5">
        <v>195</v>
      </c>
      <c r="H6" s="17">
        <v>1</v>
      </c>
      <c r="I6" s="5">
        <v>195</v>
      </c>
      <c r="J6" s="17">
        <v>3</v>
      </c>
      <c r="K6" s="5">
        <v>196</v>
      </c>
      <c r="L6" s="17">
        <v>2</v>
      </c>
      <c r="M6" s="5"/>
      <c r="N6" s="17"/>
      <c r="O6" s="5"/>
      <c r="P6" s="17"/>
      <c r="Q6" s="6">
        <v>4</v>
      </c>
      <c r="R6" s="6">
        <v>783</v>
      </c>
      <c r="S6" s="7">
        <v>195.75</v>
      </c>
      <c r="T6" s="31">
        <v>6</v>
      </c>
      <c r="U6" s="8">
        <v>3</v>
      </c>
      <c r="V6" s="9">
        <v>198.75</v>
      </c>
    </row>
    <row r="7" spans="1:24">
      <c r="A7" s="1" t="s">
        <v>12</v>
      </c>
      <c r="B7" s="2" t="s">
        <v>138</v>
      </c>
      <c r="C7" s="3">
        <v>45875</v>
      </c>
      <c r="D7" s="4" t="s">
        <v>54</v>
      </c>
      <c r="E7" s="5">
        <v>197</v>
      </c>
      <c r="F7" s="17">
        <v>3</v>
      </c>
      <c r="G7" s="5">
        <v>195</v>
      </c>
      <c r="H7" s="17">
        <v>2</v>
      </c>
      <c r="I7" s="5">
        <v>197</v>
      </c>
      <c r="J7" s="17">
        <v>3</v>
      </c>
      <c r="K7" s="5">
        <v>195</v>
      </c>
      <c r="L7" s="17">
        <v>4</v>
      </c>
      <c r="M7" s="5"/>
      <c r="N7" s="17"/>
      <c r="O7" s="5"/>
      <c r="P7" s="17"/>
      <c r="Q7" s="6">
        <v>4</v>
      </c>
      <c r="R7" s="6">
        <v>784</v>
      </c>
      <c r="S7" s="7">
        <v>196</v>
      </c>
      <c r="T7" s="31">
        <v>12</v>
      </c>
      <c r="U7" s="8">
        <v>2</v>
      </c>
      <c r="V7" s="9">
        <v>198</v>
      </c>
    </row>
    <row r="8" spans="1:24">
      <c r="A8" s="1" t="s">
        <v>12</v>
      </c>
      <c r="B8" s="2" t="s">
        <v>138</v>
      </c>
      <c r="C8" s="3">
        <v>45879</v>
      </c>
      <c r="D8" s="4" t="s">
        <v>54</v>
      </c>
      <c r="E8" s="5">
        <v>194</v>
      </c>
      <c r="F8" s="17">
        <v>3</v>
      </c>
      <c r="G8" s="5">
        <v>196</v>
      </c>
      <c r="H8" s="17">
        <v>2</v>
      </c>
      <c r="I8" s="5">
        <v>193</v>
      </c>
      <c r="J8" s="17">
        <v>2</v>
      </c>
      <c r="K8" s="5">
        <v>196</v>
      </c>
      <c r="L8" s="17">
        <v>3</v>
      </c>
      <c r="M8" s="46">
        <v>200.001</v>
      </c>
      <c r="N8" s="17">
        <v>6</v>
      </c>
      <c r="O8" s="5">
        <v>193</v>
      </c>
      <c r="P8" s="17">
        <v>1</v>
      </c>
      <c r="Q8" s="6">
        <v>6</v>
      </c>
      <c r="R8" s="6">
        <v>1172.001</v>
      </c>
      <c r="S8" s="7">
        <v>195.33349999999999</v>
      </c>
      <c r="T8" s="31">
        <v>17</v>
      </c>
      <c r="U8" s="8">
        <v>8</v>
      </c>
      <c r="V8" s="9">
        <v>203.33349999999999</v>
      </c>
    </row>
    <row r="9" spans="1:24">
      <c r="A9" s="1" t="s">
        <v>12</v>
      </c>
      <c r="B9" s="2" t="s">
        <v>138</v>
      </c>
      <c r="C9" s="3">
        <v>45889</v>
      </c>
      <c r="D9" s="4" t="s">
        <v>54</v>
      </c>
      <c r="E9" s="5">
        <v>196</v>
      </c>
      <c r="F9" s="17">
        <v>3</v>
      </c>
      <c r="G9" s="5">
        <v>194</v>
      </c>
      <c r="H9" s="17">
        <v>1</v>
      </c>
      <c r="I9" s="5">
        <v>195</v>
      </c>
      <c r="J9" s="17">
        <v>3</v>
      </c>
      <c r="K9" s="5">
        <v>195</v>
      </c>
      <c r="L9" s="17">
        <v>1</v>
      </c>
      <c r="M9" s="5"/>
      <c r="N9" s="17"/>
      <c r="O9" s="5"/>
      <c r="P9" s="17"/>
      <c r="Q9" s="6">
        <v>4</v>
      </c>
      <c r="R9" s="6">
        <v>780</v>
      </c>
      <c r="S9" s="7">
        <v>195</v>
      </c>
      <c r="T9" s="31">
        <v>8</v>
      </c>
      <c r="U9" s="8">
        <v>8</v>
      </c>
      <c r="V9" s="9">
        <v>203</v>
      </c>
    </row>
    <row r="10" spans="1:24" ht="15" customHeight="1">
      <c r="A10" s="1" t="s">
        <v>12</v>
      </c>
      <c r="B10" s="2" t="s">
        <v>138</v>
      </c>
      <c r="C10" s="3">
        <v>45892</v>
      </c>
      <c r="D10" s="4" t="s">
        <v>135</v>
      </c>
      <c r="E10" s="5">
        <v>192</v>
      </c>
      <c r="F10" s="17">
        <v>0</v>
      </c>
      <c r="G10" s="5">
        <v>191</v>
      </c>
      <c r="H10" s="17">
        <v>0</v>
      </c>
      <c r="I10" s="5">
        <v>194</v>
      </c>
      <c r="J10" s="17">
        <v>0</v>
      </c>
      <c r="K10" s="5">
        <v>192</v>
      </c>
      <c r="L10" s="17">
        <v>1</v>
      </c>
      <c r="M10" s="5"/>
      <c r="N10" s="17"/>
      <c r="O10" s="5"/>
      <c r="P10" s="17"/>
      <c r="Q10" s="6">
        <v>4</v>
      </c>
      <c r="R10" s="6">
        <v>769</v>
      </c>
      <c r="S10" s="7">
        <v>192.25</v>
      </c>
      <c r="T10" s="31">
        <v>1</v>
      </c>
      <c r="U10" s="8">
        <v>11</v>
      </c>
      <c r="V10" s="9">
        <v>203.25</v>
      </c>
    </row>
    <row r="11" spans="1:24">
      <c r="A11" s="57" t="s">
        <v>12</v>
      </c>
      <c r="B11" s="2" t="s">
        <v>138</v>
      </c>
      <c r="C11" s="3">
        <v>45955</v>
      </c>
      <c r="D11" s="55" t="s">
        <v>135</v>
      </c>
      <c r="E11" s="5">
        <v>199</v>
      </c>
      <c r="F11" s="17">
        <v>3</v>
      </c>
      <c r="G11" s="5">
        <v>196</v>
      </c>
      <c r="H11" s="17">
        <v>4</v>
      </c>
      <c r="I11" s="5">
        <v>197</v>
      </c>
      <c r="J11" s="17">
        <v>3</v>
      </c>
      <c r="K11" s="5">
        <v>194</v>
      </c>
      <c r="L11" s="17">
        <v>3</v>
      </c>
      <c r="M11" s="5">
        <v>192</v>
      </c>
      <c r="N11" s="17">
        <v>2</v>
      </c>
      <c r="O11" s="5">
        <v>193</v>
      </c>
      <c r="P11" s="17">
        <v>4</v>
      </c>
      <c r="Q11" s="8">
        <v>6</v>
      </c>
      <c r="R11" s="8">
        <v>1171</v>
      </c>
      <c r="S11" s="7">
        <v>195.16666666666666</v>
      </c>
      <c r="T11" s="31">
        <v>19</v>
      </c>
      <c r="U11" s="8">
        <v>12</v>
      </c>
      <c r="V11" s="7">
        <f>+S11+U11</f>
        <v>207.16666666666666</v>
      </c>
    </row>
    <row r="13" spans="1:24">
      <c r="Q13" s="27">
        <f>SUM(Q2:Q12)</f>
        <v>44</v>
      </c>
      <c r="R13" s="27">
        <f>SUM(R2:R12)</f>
        <v>8558.0020000000004</v>
      </c>
      <c r="S13" s="28">
        <f>SUM(R13/Q13)</f>
        <v>194.50004545454547</v>
      </c>
      <c r="T13" s="27">
        <f>SUM(T2:T12)</f>
        <v>99</v>
      </c>
      <c r="U13" s="27">
        <f>SUM(U2:U12)</f>
        <v>68</v>
      </c>
      <c r="V13" s="29">
        <f>SUM(S13+U13)</f>
        <v>262.50004545454544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sqref="C3" name="Range1"/>
    <protectedRange sqref="D3" name="Range1_1"/>
    <protectedRange sqref="E3:P3 T3" name="Range1_3_5"/>
    <protectedRange sqref="B7:C8" name="Range1_25"/>
    <protectedRange sqref="D7:D8" name="Range1_1_26"/>
    <protectedRange sqref="E7:P8 T7:T8" name="Range1_3_5_24_1"/>
    <protectedRange algorithmName="SHA-512" hashValue="ON39YdpmFHfN9f47KpiRvqrKx0V9+erV1CNkpWzYhW/Qyc6aT8rEyCrvauWSYGZK2ia3o7vd3akF07acHAFpOA==" saltValue="yVW9XmDwTqEnmpSGai0KYg==" spinCount="100000" sqref="E11:F11 B11:C11 H11:P11" name="Range1_17"/>
    <protectedRange algorithmName="SHA-512" hashValue="ON39YdpmFHfN9f47KpiRvqrKx0V9+erV1CNkpWzYhW/Qyc6aT8rEyCrvauWSYGZK2ia3o7vd3akF07acHAFpOA==" saltValue="yVW9XmDwTqEnmpSGai0KYg==" spinCount="100000" sqref="D11" name="Range1_1_12_1"/>
    <protectedRange algorithmName="SHA-512" hashValue="ON39YdpmFHfN9f47KpiRvqrKx0V9+erV1CNkpWzYhW/Qyc6aT8rEyCrvauWSYGZK2ia3o7vd3akF07acHAFpOA==" saltValue="yVW9XmDwTqEnmpSGai0KYg==" spinCount="100000" sqref="T11" name="Range1_3_5_8_2"/>
  </protectedRanges>
  <conditionalFormatting sqref="L7:L10 P7:P10">
    <cfRule type="cellIs" dxfId="1429" priority="8" operator="greaterThanOrEqual">
      <formula>200</formula>
    </cfRule>
  </conditionalFormatting>
  <conditionalFormatting sqref="E11">
    <cfRule type="top10" dxfId="1428" priority="7" rank="1"/>
  </conditionalFormatting>
  <conditionalFormatting sqref="G11">
    <cfRule type="top10" dxfId="1427" priority="6" rank="1"/>
  </conditionalFormatting>
  <conditionalFormatting sqref="I11">
    <cfRule type="top10" dxfId="1426" priority="5" rank="1"/>
  </conditionalFormatting>
  <conditionalFormatting sqref="K11">
    <cfRule type="top10" dxfId="1425" priority="4" rank="1"/>
  </conditionalFormatting>
  <conditionalFormatting sqref="M11">
    <cfRule type="top10" dxfId="1424" priority="3" rank="1"/>
  </conditionalFormatting>
  <conditionalFormatting sqref="O11">
    <cfRule type="top10" dxfId="1423" priority="2" rank="1"/>
  </conditionalFormatting>
  <conditionalFormatting sqref="E11:O11">
    <cfRule type="cellIs" dxfId="1422" priority="1" operator="greaterThanOrEqual">
      <formula>193</formula>
    </cfRule>
  </conditionalFormatting>
  <hyperlinks>
    <hyperlink ref="X1" location="'OLH 2025'!A1" display="Return to Rankings" xr:uid="{7C1CBD61-063D-4218-8F4D-EB3389D03F3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D11 B11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64F4E-01D8-4254-9E1E-7D1DF46D0B61}">
  <dimension ref="A1:X8"/>
  <sheetViews>
    <sheetView workbookViewId="0">
      <selection activeCell="Q9" sqref="Q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81</v>
      </c>
      <c r="C2" s="3">
        <v>45738</v>
      </c>
      <c r="D2" s="4" t="s">
        <v>75</v>
      </c>
      <c r="E2" s="5">
        <v>191</v>
      </c>
      <c r="F2" s="17">
        <v>1</v>
      </c>
      <c r="G2" s="5">
        <v>187</v>
      </c>
      <c r="H2" s="17"/>
      <c r="I2" s="5">
        <v>190</v>
      </c>
      <c r="J2" s="17"/>
      <c r="K2" s="5">
        <v>185</v>
      </c>
      <c r="L2" s="17">
        <v>2</v>
      </c>
      <c r="M2" s="5"/>
      <c r="N2" s="17"/>
      <c r="O2" s="5"/>
      <c r="P2" s="17"/>
      <c r="Q2" s="6">
        <v>4</v>
      </c>
      <c r="R2" s="6">
        <v>753</v>
      </c>
      <c r="S2" s="7">
        <v>188.25</v>
      </c>
      <c r="T2" s="31">
        <v>3</v>
      </c>
      <c r="U2" s="8">
        <v>3</v>
      </c>
      <c r="V2" s="9">
        <v>191.25</v>
      </c>
    </row>
    <row r="3" spans="1:24" ht="15" customHeight="1">
      <c r="A3" s="1" t="s">
        <v>12</v>
      </c>
      <c r="B3" s="2" t="s">
        <v>76</v>
      </c>
      <c r="C3" s="3">
        <v>45759</v>
      </c>
      <c r="D3" s="4" t="s">
        <v>75</v>
      </c>
      <c r="E3" s="5">
        <v>184</v>
      </c>
      <c r="F3" s="17">
        <v>1</v>
      </c>
      <c r="G3" s="5">
        <v>189</v>
      </c>
      <c r="H3" s="17">
        <v>1</v>
      </c>
      <c r="I3" s="5">
        <v>185</v>
      </c>
      <c r="J3" s="17">
        <v>3</v>
      </c>
      <c r="K3" s="5">
        <v>192</v>
      </c>
      <c r="L3" s="17"/>
      <c r="M3" s="5"/>
      <c r="N3" s="17"/>
      <c r="O3" s="5"/>
      <c r="P3" s="17"/>
      <c r="Q3" s="6">
        <v>4</v>
      </c>
      <c r="R3" s="6">
        <v>750</v>
      </c>
      <c r="S3" s="7">
        <v>187.5</v>
      </c>
      <c r="T3" s="31">
        <v>5</v>
      </c>
      <c r="U3" s="8">
        <v>11</v>
      </c>
      <c r="V3" s="9">
        <v>198.5</v>
      </c>
    </row>
    <row r="4" spans="1:24">
      <c r="A4" s="1" t="s">
        <v>12</v>
      </c>
      <c r="B4" s="2" t="s">
        <v>76</v>
      </c>
      <c r="C4" s="3">
        <v>45808</v>
      </c>
      <c r="D4" s="4" t="s">
        <v>75</v>
      </c>
      <c r="E4" s="5">
        <v>184</v>
      </c>
      <c r="F4" s="17"/>
      <c r="G4" s="5">
        <v>195</v>
      </c>
      <c r="H4" s="17">
        <v>4</v>
      </c>
      <c r="I4" s="5">
        <v>192</v>
      </c>
      <c r="J4" s="17"/>
      <c r="K4" s="5">
        <v>191</v>
      </c>
      <c r="L4" s="17">
        <v>2</v>
      </c>
      <c r="M4" s="5">
        <v>193</v>
      </c>
      <c r="N4" s="17">
        <v>4</v>
      </c>
      <c r="O4" s="5">
        <v>191</v>
      </c>
      <c r="P4" s="17">
        <v>1</v>
      </c>
      <c r="Q4" s="6">
        <v>6</v>
      </c>
      <c r="R4" s="6">
        <v>1146</v>
      </c>
      <c r="S4" s="7">
        <v>191</v>
      </c>
      <c r="T4" s="31">
        <v>11</v>
      </c>
      <c r="U4" s="8">
        <v>10</v>
      </c>
      <c r="V4" s="9">
        <v>201</v>
      </c>
    </row>
    <row r="5" spans="1:24">
      <c r="A5" s="1" t="s">
        <v>12</v>
      </c>
      <c r="B5" s="2" t="s">
        <v>81</v>
      </c>
      <c r="C5" s="3">
        <v>45836</v>
      </c>
      <c r="D5" s="4" t="s">
        <v>75</v>
      </c>
      <c r="E5" s="5">
        <v>192</v>
      </c>
      <c r="F5" s="17">
        <v>1</v>
      </c>
      <c r="G5" s="5">
        <v>193</v>
      </c>
      <c r="H5" s="17"/>
      <c r="I5" s="5">
        <v>190</v>
      </c>
      <c r="J5" s="17">
        <v>2</v>
      </c>
      <c r="K5" s="5">
        <v>197</v>
      </c>
      <c r="L5" s="17">
        <v>3</v>
      </c>
      <c r="M5" s="5">
        <v>193</v>
      </c>
      <c r="N5" s="17"/>
      <c r="O5" s="5">
        <v>193</v>
      </c>
      <c r="P5" s="17"/>
      <c r="Q5" s="6">
        <v>6</v>
      </c>
      <c r="R5" s="6">
        <v>1158</v>
      </c>
      <c r="S5" s="7">
        <v>193</v>
      </c>
      <c r="T5" s="31">
        <v>6</v>
      </c>
      <c r="U5" s="8">
        <v>6</v>
      </c>
      <c r="V5" s="9">
        <v>199</v>
      </c>
    </row>
    <row r="6" spans="1:24">
      <c r="A6" s="1" t="s">
        <v>12</v>
      </c>
      <c r="B6" s="2" t="s">
        <v>76</v>
      </c>
      <c r="C6" s="3">
        <v>45864</v>
      </c>
      <c r="D6" s="4" t="s">
        <v>75</v>
      </c>
      <c r="E6" s="5">
        <v>191</v>
      </c>
      <c r="F6" s="17">
        <v>2</v>
      </c>
      <c r="G6" s="5">
        <v>191</v>
      </c>
      <c r="H6" s="17">
        <v>1</v>
      </c>
      <c r="I6" s="5">
        <v>189</v>
      </c>
      <c r="J6" s="17">
        <v>4</v>
      </c>
      <c r="K6" s="5">
        <v>197</v>
      </c>
      <c r="L6" s="17">
        <v>8</v>
      </c>
      <c r="M6" s="5">
        <v>195</v>
      </c>
      <c r="N6" s="17">
        <v>3</v>
      </c>
      <c r="O6" s="5">
        <v>194</v>
      </c>
      <c r="P6" s="17">
        <v>2</v>
      </c>
      <c r="Q6" s="6">
        <v>6</v>
      </c>
      <c r="R6" s="6">
        <v>1157</v>
      </c>
      <c r="S6" s="7">
        <v>192.83333333333334</v>
      </c>
      <c r="T6" s="31">
        <v>20</v>
      </c>
      <c r="U6" s="8">
        <v>4</v>
      </c>
      <c r="V6" s="9">
        <v>196.83333333333334</v>
      </c>
    </row>
    <row r="8" spans="1:24">
      <c r="Q8" s="27">
        <f>SUM(Q2:Q7)</f>
        <v>26</v>
      </c>
      <c r="R8" s="27">
        <f>SUM(R2:R7)</f>
        <v>4964</v>
      </c>
      <c r="S8" s="28">
        <f>SUM(R8/Q8)</f>
        <v>190.92307692307693</v>
      </c>
      <c r="T8" s="27">
        <f>SUM(T2:T7)</f>
        <v>45</v>
      </c>
      <c r="U8" s="27">
        <f>SUM(U2:U7)</f>
        <v>34</v>
      </c>
      <c r="V8" s="29">
        <f>SUM(S8+U8)</f>
        <v>224.92307692307693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sqref="C4" name="Range1"/>
    <protectedRange sqref="D4" name="Range1_1"/>
    <protectedRange sqref="E4:P4 T4" name="Range1_3_5"/>
    <protectedRange algorithmName="SHA-512" hashValue="ON39YdpmFHfN9f47KpiRvqrKx0V9+erV1CNkpWzYhW/Qyc6aT8rEyCrvauWSYGZK2ia3o7vd3akF07acHAFpOA==" saltValue="yVW9XmDwTqEnmpSGai0KYg==" spinCount="100000" sqref="B5:C5" name="Range1_7"/>
    <protectedRange algorithmName="SHA-512" hashValue="ON39YdpmFHfN9f47KpiRvqrKx0V9+erV1CNkpWzYhW/Qyc6aT8rEyCrvauWSYGZK2ia3o7vd3akF07acHAFpOA==" saltValue="yVW9XmDwTqEnmpSGai0KYg==" spinCount="100000" sqref="D5" name="Range1_1_5"/>
    <protectedRange algorithmName="SHA-512" hashValue="ON39YdpmFHfN9f47KpiRvqrKx0V9+erV1CNkpWzYhW/Qyc6aT8rEyCrvauWSYGZK2ia3o7vd3akF07acHAFpOA==" saltValue="yVW9XmDwTqEnmpSGai0KYg==" spinCount="100000" sqref="E5:P5 T5" name="Range1_3_5_5"/>
  </protectedRanges>
  <hyperlinks>
    <hyperlink ref="X1" location="'OLH 2025'!A1" display="Return to Rankings" xr:uid="{2B457515-04F2-43D1-B228-A563628D7055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1F50D-0BAE-4250-BCE2-47A524D6413B}">
  <dimension ref="A1:X13"/>
  <sheetViews>
    <sheetView workbookViewId="0">
      <selection activeCell="A11" sqref="A11:V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38</v>
      </c>
      <c r="C2" s="3">
        <v>45697</v>
      </c>
      <c r="D2" s="4" t="s">
        <v>52</v>
      </c>
      <c r="E2" s="5">
        <v>184</v>
      </c>
      <c r="F2" s="17">
        <v>0</v>
      </c>
      <c r="G2" s="5">
        <v>189</v>
      </c>
      <c r="H2" s="17">
        <v>2</v>
      </c>
      <c r="I2" s="5">
        <v>176</v>
      </c>
      <c r="J2" s="17">
        <v>0</v>
      </c>
      <c r="K2" s="5">
        <v>189</v>
      </c>
      <c r="L2" s="17">
        <v>0</v>
      </c>
      <c r="M2" s="5"/>
      <c r="N2" s="17"/>
      <c r="O2" s="5"/>
      <c r="P2" s="17"/>
      <c r="Q2" s="6">
        <v>4</v>
      </c>
      <c r="R2" s="6">
        <v>738</v>
      </c>
      <c r="S2" s="7">
        <v>184.5</v>
      </c>
      <c r="T2" s="18">
        <v>2</v>
      </c>
      <c r="U2" s="8">
        <v>2</v>
      </c>
      <c r="V2" s="9">
        <v>186.5</v>
      </c>
    </row>
    <row r="3" spans="1:24">
      <c r="A3" s="44" t="s">
        <v>12</v>
      </c>
      <c r="B3" s="35" t="s">
        <v>38</v>
      </c>
      <c r="C3" s="36">
        <v>45725</v>
      </c>
      <c r="D3" s="37" t="s">
        <v>52</v>
      </c>
      <c r="E3" s="38">
        <v>185.00200000000001</v>
      </c>
      <c r="F3" s="39">
        <v>2</v>
      </c>
      <c r="G3" s="38">
        <v>178</v>
      </c>
      <c r="H3" s="39">
        <v>0</v>
      </c>
      <c r="I3" s="38">
        <v>184</v>
      </c>
      <c r="J3" s="39">
        <v>1</v>
      </c>
      <c r="K3" s="38">
        <v>187</v>
      </c>
      <c r="L3" s="39">
        <v>2</v>
      </c>
      <c r="M3" s="38"/>
      <c r="N3" s="39"/>
      <c r="O3" s="38"/>
      <c r="P3" s="39"/>
      <c r="Q3" s="40">
        <v>4</v>
      </c>
      <c r="R3" s="40">
        <v>734.00199999999995</v>
      </c>
      <c r="S3" s="41">
        <v>183.50049999999999</v>
      </c>
      <c r="T3" s="18">
        <v>5</v>
      </c>
      <c r="U3" s="42">
        <v>2</v>
      </c>
      <c r="V3" s="43">
        <v>185.50049999999999</v>
      </c>
    </row>
    <row r="4" spans="1:24">
      <c r="A4" s="1" t="s">
        <v>12</v>
      </c>
      <c r="B4" s="2" t="s">
        <v>38</v>
      </c>
      <c r="C4" s="3">
        <v>45776</v>
      </c>
      <c r="D4" s="4" t="s">
        <v>52</v>
      </c>
      <c r="E4" s="5">
        <v>188</v>
      </c>
      <c r="F4" s="17">
        <v>3</v>
      </c>
      <c r="G4" s="5">
        <v>183</v>
      </c>
      <c r="H4" s="17">
        <v>0</v>
      </c>
      <c r="I4" s="5">
        <v>187</v>
      </c>
      <c r="J4" s="17">
        <v>0</v>
      </c>
      <c r="K4" s="5">
        <v>175</v>
      </c>
      <c r="L4" s="17">
        <v>0</v>
      </c>
      <c r="M4" s="5"/>
      <c r="N4" s="17"/>
      <c r="O4" s="5"/>
      <c r="P4" s="17"/>
      <c r="Q4" s="6">
        <v>4</v>
      </c>
      <c r="R4" s="6">
        <v>733</v>
      </c>
      <c r="S4" s="7">
        <v>183.25</v>
      </c>
      <c r="T4" s="18">
        <v>3</v>
      </c>
      <c r="U4" s="8">
        <v>2</v>
      </c>
      <c r="V4" s="9">
        <v>185.25</v>
      </c>
    </row>
    <row r="5" spans="1:24">
      <c r="A5" s="1" t="s">
        <v>12</v>
      </c>
      <c r="B5" s="2" t="s">
        <v>38</v>
      </c>
      <c r="C5" s="3">
        <v>45832</v>
      </c>
      <c r="D5" s="4" t="s">
        <v>52</v>
      </c>
      <c r="E5" s="5">
        <v>183</v>
      </c>
      <c r="F5" s="17">
        <v>0</v>
      </c>
      <c r="G5" s="5">
        <v>180</v>
      </c>
      <c r="H5" s="17">
        <v>2</v>
      </c>
      <c r="I5" s="5">
        <v>175</v>
      </c>
      <c r="J5" s="17">
        <v>0</v>
      </c>
      <c r="K5" s="5">
        <v>179</v>
      </c>
      <c r="L5" s="17">
        <v>0</v>
      </c>
      <c r="M5" s="5"/>
      <c r="N5" s="17"/>
      <c r="O5" s="5"/>
      <c r="P5" s="17"/>
      <c r="Q5" s="6">
        <v>4</v>
      </c>
      <c r="R5" s="6">
        <v>717</v>
      </c>
      <c r="S5" s="7">
        <v>179.25</v>
      </c>
      <c r="T5" s="18">
        <v>2</v>
      </c>
      <c r="U5" s="8">
        <v>2</v>
      </c>
      <c r="V5" s="9">
        <v>181.25</v>
      </c>
    </row>
    <row r="6" spans="1:24">
      <c r="A6" s="1" t="s">
        <v>12</v>
      </c>
      <c r="B6" s="2" t="s">
        <v>38</v>
      </c>
      <c r="C6" s="3">
        <v>45851</v>
      </c>
      <c r="D6" s="4" t="s">
        <v>52</v>
      </c>
      <c r="E6" s="5">
        <v>171</v>
      </c>
      <c r="F6" s="17">
        <v>0</v>
      </c>
      <c r="G6" s="5">
        <v>173</v>
      </c>
      <c r="H6" s="17">
        <v>0</v>
      </c>
      <c r="I6" s="5">
        <v>183</v>
      </c>
      <c r="J6" s="17">
        <v>2</v>
      </c>
      <c r="K6" s="5">
        <v>184</v>
      </c>
      <c r="L6" s="17">
        <v>1</v>
      </c>
      <c r="M6" s="5"/>
      <c r="N6" s="17"/>
      <c r="O6" s="5"/>
      <c r="P6" s="17"/>
      <c r="Q6" s="6">
        <v>4</v>
      </c>
      <c r="R6" s="6">
        <v>711</v>
      </c>
      <c r="S6" s="7">
        <v>177.75</v>
      </c>
      <c r="T6" s="18">
        <v>3</v>
      </c>
      <c r="U6" s="8">
        <v>2</v>
      </c>
      <c r="V6" s="9">
        <v>179.75</v>
      </c>
    </row>
    <row r="7" spans="1:24">
      <c r="A7" s="1" t="s">
        <v>12</v>
      </c>
      <c r="B7" s="2" t="s">
        <v>38</v>
      </c>
      <c r="C7" s="3">
        <v>45867</v>
      </c>
      <c r="D7" s="4" t="s">
        <v>52</v>
      </c>
      <c r="E7" s="5">
        <v>185</v>
      </c>
      <c r="F7" s="17">
        <v>0</v>
      </c>
      <c r="G7" s="5">
        <v>183</v>
      </c>
      <c r="H7" s="17">
        <v>2</v>
      </c>
      <c r="I7" s="5">
        <v>180</v>
      </c>
      <c r="J7" s="17">
        <v>0</v>
      </c>
      <c r="K7" s="5">
        <v>180</v>
      </c>
      <c r="L7" s="17">
        <v>0</v>
      </c>
      <c r="M7" s="5"/>
      <c r="N7" s="17"/>
      <c r="O7" s="5"/>
      <c r="P7" s="17"/>
      <c r="Q7" s="6">
        <v>4</v>
      </c>
      <c r="R7" s="6">
        <v>728</v>
      </c>
      <c r="S7" s="7">
        <v>182</v>
      </c>
      <c r="T7" s="18">
        <v>2</v>
      </c>
      <c r="U7" s="8">
        <v>2</v>
      </c>
      <c r="V7" s="9">
        <v>184</v>
      </c>
    </row>
    <row r="8" spans="1:24">
      <c r="A8" s="1" t="s">
        <v>12</v>
      </c>
      <c r="B8" s="2" t="s">
        <v>38</v>
      </c>
      <c r="C8" s="3">
        <v>45895</v>
      </c>
      <c r="D8" s="4" t="s">
        <v>52</v>
      </c>
      <c r="E8" s="5">
        <v>188</v>
      </c>
      <c r="F8" s="17">
        <v>3</v>
      </c>
      <c r="G8" s="5">
        <v>183</v>
      </c>
      <c r="H8" s="17">
        <v>2</v>
      </c>
      <c r="I8" s="5">
        <v>182</v>
      </c>
      <c r="J8" s="17">
        <v>0</v>
      </c>
      <c r="K8" s="5">
        <v>183</v>
      </c>
      <c r="L8" s="17">
        <v>1</v>
      </c>
      <c r="M8" s="5"/>
      <c r="N8" s="17"/>
      <c r="O8" s="5"/>
      <c r="P8" s="17"/>
      <c r="Q8" s="6">
        <v>4</v>
      </c>
      <c r="R8" s="6">
        <v>736</v>
      </c>
      <c r="S8" s="7">
        <v>184</v>
      </c>
      <c r="T8" s="18">
        <v>6</v>
      </c>
      <c r="U8" s="8">
        <v>2</v>
      </c>
      <c r="V8" s="9">
        <v>186</v>
      </c>
    </row>
    <row r="9" spans="1:24">
      <c r="A9" s="57" t="s">
        <v>12</v>
      </c>
      <c r="B9" s="2" t="s">
        <v>38</v>
      </c>
      <c r="C9" s="3">
        <v>45912</v>
      </c>
      <c r="D9" s="4" t="s">
        <v>52</v>
      </c>
      <c r="E9" s="5">
        <v>178</v>
      </c>
      <c r="F9" s="17">
        <v>2</v>
      </c>
      <c r="G9" s="5">
        <v>181</v>
      </c>
      <c r="H9" s="17">
        <v>0</v>
      </c>
      <c r="I9" s="5">
        <v>181</v>
      </c>
      <c r="J9" s="17">
        <v>0</v>
      </c>
      <c r="K9" s="5">
        <v>185</v>
      </c>
      <c r="L9" s="17">
        <v>0</v>
      </c>
      <c r="M9" s="5"/>
      <c r="N9" s="17"/>
      <c r="O9" s="5"/>
      <c r="P9" s="17"/>
      <c r="Q9" s="6">
        <v>4</v>
      </c>
      <c r="R9" s="6">
        <v>725</v>
      </c>
      <c r="S9" s="7">
        <v>181.25</v>
      </c>
      <c r="T9" s="31">
        <v>2</v>
      </c>
      <c r="U9" s="8">
        <v>2</v>
      </c>
      <c r="V9" s="9">
        <v>183.25</v>
      </c>
    </row>
    <row r="10" spans="1:24">
      <c r="A10" s="1" t="s">
        <v>12</v>
      </c>
      <c r="B10" s="2" t="s">
        <v>38</v>
      </c>
      <c r="C10" s="3">
        <v>45930</v>
      </c>
      <c r="D10" s="4" t="s">
        <v>52</v>
      </c>
      <c r="E10" s="5">
        <v>189</v>
      </c>
      <c r="F10" s="17">
        <v>1</v>
      </c>
      <c r="G10" s="5">
        <v>192</v>
      </c>
      <c r="H10" s="17">
        <v>1</v>
      </c>
      <c r="I10" s="5">
        <v>185</v>
      </c>
      <c r="J10" s="17">
        <v>1</v>
      </c>
      <c r="K10" s="5">
        <v>181</v>
      </c>
      <c r="L10" s="17">
        <v>1</v>
      </c>
      <c r="M10" s="5"/>
      <c r="N10" s="17"/>
      <c r="O10" s="5"/>
      <c r="P10" s="17"/>
      <c r="Q10" s="6">
        <v>4</v>
      </c>
      <c r="R10" s="6">
        <v>747</v>
      </c>
      <c r="S10" s="7">
        <v>186.75</v>
      </c>
      <c r="T10" s="31">
        <v>4</v>
      </c>
      <c r="U10" s="8">
        <v>2</v>
      </c>
      <c r="V10" s="9">
        <v>188.75</v>
      </c>
    </row>
    <row r="11" spans="1:24">
      <c r="A11" s="57" t="s">
        <v>12</v>
      </c>
      <c r="B11" s="2" t="s">
        <v>38</v>
      </c>
      <c r="C11" s="3">
        <v>45942</v>
      </c>
      <c r="D11" s="55" t="s">
        <v>52</v>
      </c>
      <c r="E11" s="5">
        <v>183</v>
      </c>
      <c r="F11" s="17">
        <v>2</v>
      </c>
      <c r="G11" s="5">
        <v>170</v>
      </c>
      <c r="H11" s="17">
        <v>0</v>
      </c>
      <c r="I11" s="5">
        <v>173</v>
      </c>
      <c r="J11" s="17">
        <v>0</v>
      </c>
      <c r="K11" s="5">
        <v>182</v>
      </c>
      <c r="L11" s="17">
        <v>2</v>
      </c>
      <c r="M11" s="5"/>
      <c r="N11" s="17"/>
      <c r="O11" s="5"/>
      <c r="P11" s="17"/>
      <c r="Q11" s="8">
        <v>4</v>
      </c>
      <c r="R11" s="8">
        <v>708</v>
      </c>
      <c r="S11" s="7">
        <v>177</v>
      </c>
      <c r="T11" s="31">
        <v>4</v>
      </c>
      <c r="U11" s="8">
        <v>2</v>
      </c>
      <c r="V11" s="7">
        <v>179</v>
      </c>
    </row>
    <row r="13" spans="1:24">
      <c r="Q13" s="27">
        <f>SUM(Q2:Q12)</f>
        <v>40</v>
      </c>
      <c r="R13" s="27">
        <f>SUM(R2:R12)</f>
        <v>7277.0020000000004</v>
      </c>
      <c r="S13" s="28">
        <f>SUM(R13/Q13)</f>
        <v>181.92505</v>
      </c>
      <c r="T13" s="27">
        <f>SUM(T2:T12)</f>
        <v>33</v>
      </c>
      <c r="U13" s="27">
        <f>SUM(U2:U12)</f>
        <v>20</v>
      </c>
      <c r="V13" s="29">
        <f>SUM(S13+U13)</f>
        <v>201.92505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11"/>
    <protectedRange algorithmName="SHA-512" hashValue="ON39YdpmFHfN9f47KpiRvqrKx0V9+erV1CNkpWzYhW/Qyc6aT8rEyCrvauWSYGZK2ia3o7vd3akF07acHAFpOA==" saltValue="yVW9XmDwTqEnmpSGai0KYg==" spinCount="100000" sqref="D8" name="Range1_1_11"/>
    <protectedRange algorithmName="SHA-512" hashValue="ON39YdpmFHfN9f47KpiRvqrKx0V9+erV1CNkpWzYhW/Qyc6aT8rEyCrvauWSYGZK2ia3o7vd3akF07acHAFpOA==" saltValue="yVW9XmDwTqEnmpSGai0KYg==" spinCount="100000" sqref="P8" name="Range1_3_2"/>
    <protectedRange algorithmName="SHA-512" hashValue="ON39YdpmFHfN9f47KpiRvqrKx0V9+erV1CNkpWzYhW/Qyc6aT8rEyCrvauWSYGZK2ia3o7vd3akF07acHAFpOA==" saltValue="yVW9XmDwTqEnmpSGai0KYg==" spinCount="100000" sqref="T8 E8:O8" name="Range1_3_5_11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6_1"/>
    <protectedRange algorithmName="SHA-512" hashValue="ON39YdpmFHfN9f47KpiRvqrKx0V9+erV1CNkpWzYhW/Qyc6aT8rEyCrvauWSYGZK2ia3o7vd3akF07acHAFpOA==" saltValue="yVW9XmDwTqEnmpSGai0KYg==" spinCount="100000" sqref="E9:P9 T9" name="Range1_3_5_5_1"/>
    <protectedRange algorithmName="SHA-512" hashValue="ON39YdpmFHfN9f47KpiRvqrKx0V9+erV1CNkpWzYhW/Qyc6aT8rEyCrvauWSYGZK2ia3o7vd3akF07acHAFpOA==" saltValue="yVW9XmDwTqEnmpSGai0KYg==" spinCount="100000" sqref="B10:C10" name="Range1_17"/>
    <protectedRange algorithmName="SHA-512" hashValue="ON39YdpmFHfN9f47KpiRvqrKx0V9+erV1CNkpWzYhW/Qyc6aT8rEyCrvauWSYGZK2ia3o7vd3akF07acHAFpOA==" saltValue="yVW9XmDwTqEnmpSGai0KYg==" spinCount="100000" sqref="D10" name="Range1_1_7_1"/>
    <protectedRange algorithmName="SHA-512" hashValue="ON39YdpmFHfN9f47KpiRvqrKx0V9+erV1CNkpWzYhW/Qyc6aT8rEyCrvauWSYGZK2ia3o7vd3akF07acHAFpOA==" saltValue="yVW9XmDwTqEnmpSGai0KYg==" spinCount="100000" sqref="T10" name="Range1_3_5_7"/>
    <protectedRange sqref="I11 T11" name="Range1_3_5_7_1"/>
  </protectedRanges>
  <conditionalFormatting sqref="E9">
    <cfRule type="top10" dxfId="1421" priority="20" rank="1"/>
  </conditionalFormatting>
  <conditionalFormatting sqref="G9">
    <cfRule type="top10" dxfId="1420" priority="19" rank="1"/>
  </conditionalFormatting>
  <conditionalFormatting sqref="E9:P9">
    <cfRule type="cellIs" dxfId="1419" priority="18" operator="greaterThanOrEqual">
      <formula>200</formula>
    </cfRule>
  </conditionalFormatting>
  <conditionalFormatting sqref="I9">
    <cfRule type="top10" dxfId="1418" priority="17" rank="1"/>
  </conditionalFormatting>
  <conditionalFormatting sqref="K9">
    <cfRule type="top10" dxfId="1417" priority="16" rank="1"/>
  </conditionalFormatting>
  <conditionalFormatting sqref="M9">
    <cfRule type="top10" dxfId="1416" priority="15" rank="1"/>
  </conditionalFormatting>
  <conditionalFormatting sqref="O9">
    <cfRule type="top10" dxfId="1415" priority="14" rank="1"/>
  </conditionalFormatting>
  <conditionalFormatting sqref="G10">
    <cfRule type="top10" dxfId="1414" priority="13" rank="1"/>
  </conditionalFormatting>
  <conditionalFormatting sqref="I10">
    <cfRule type="top10" dxfId="1413" priority="12" rank="1"/>
  </conditionalFormatting>
  <conditionalFormatting sqref="E10">
    <cfRule type="top10" dxfId="1412" priority="11" rank="1"/>
  </conditionalFormatting>
  <conditionalFormatting sqref="M10">
    <cfRule type="top10" dxfId="1411" priority="10" rank="1"/>
  </conditionalFormatting>
  <conditionalFormatting sqref="O10">
    <cfRule type="top10" dxfId="1410" priority="9" rank="1"/>
  </conditionalFormatting>
  <conditionalFormatting sqref="E10:O10">
    <cfRule type="cellIs" dxfId="1409" priority="8" operator="greaterThanOrEqual">
      <formula>200</formula>
    </cfRule>
  </conditionalFormatting>
  <conditionalFormatting sqref="K10">
    <cfRule type="top10" dxfId="1408" priority="7" rank="1"/>
  </conditionalFormatting>
  <conditionalFormatting sqref="E11">
    <cfRule type="top10" dxfId="1407" priority="6" rank="1"/>
  </conditionalFormatting>
  <conditionalFormatting sqref="G11">
    <cfRule type="top10" dxfId="1406" priority="5" rank="1"/>
  </conditionalFormatting>
  <conditionalFormatting sqref="K11">
    <cfRule type="top10" dxfId="1405" priority="4" rank="1"/>
  </conditionalFormatting>
  <conditionalFormatting sqref="M11">
    <cfRule type="top10" dxfId="1404" priority="3" rank="1"/>
  </conditionalFormatting>
  <conditionalFormatting sqref="O11">
    <cfRule type="top10" dxfId="1403" priority="2" rank="1"/>
  </conditionalFormatting>
  <conditionalFormatting sqref="E11:H11 J11:P11">
    <cfRule type="top10" dxfId="1402" priority="1" stopIfTrue="1" rank="10"/>
  </conditionalFormatting>
  <hyperlinks>
    <hyperlink ref="X1" location="'OLH 2025'!A1" display="Return to Rankings" xr:uid="{80E2BDA7-F339-4A53-87B7-DE5B395590F2}"/>
  </hyperlink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70966-81D3-43D5-BCE5-F6B5FB853E3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181</v>
      </c>
      <c r="C2" s="3">
        <v>45808</v>
      </c>
      <c r="D2" s="4" t="s">
        <v>25</v>
      </c>
      <c r="E2" s="5">
        <v>192</v>
      </c>
      <c r="F2" s="17">
        <v>0</v>
      </c>
      <c r="G2" s="5">
        <v>194</v>
      </c>
      <c r="H2" s="17">
        <v>6</v>
      </c>
      <c r="I2" s="5">
        <v>194</v>
      </c>
      <c r="J2" s="17">
        <v>2</v>
      </c>
      <c r="K2" s="5">
        <v>188</v>
      </c>
      <c r="L2" s="17">
        <v>2</v>
      </c>
      <c r="M2" s="5">
        <v>194</v>
      </c>
      <c r="N2" s="17">
        <v>1</v>
      </c>
      <c r="O2" s="5">
        <v>185</v>
      </c>
      <c r="P2" s="17">
        <v>2</v>
      </c>
      <c r="Q2" s="6">
        <v>6</v>
      </c>
      <c r="R2" s="6">
        <v>1147</v>
      </c>
      <c r="S2" s="7">
        <v>191.16666666666666</v>
      </c>
      <c r="T2" s="31">
        <v>13</v>
      </c>
      <c r="U2" s="8">
        <v>4</v>
      </c>
      <c r="V2" s="9">
        <v>195.16666666666666</v>
      </c>
    </row>
    <row r="4" spans="1:24">
      <c r="Q4" s="27">
        <f>SUM(Q2:Q3)</f>
        <v>6</v>
      </c>
      <c r="R4" s="27">
        <f>SUM(R2:R3)</f>
        <v>1147</v>
      </c>
      <c r="S4" s="28">
        <f>SUM(R4/Q4)</f>
        <v>191.16666666666666</v>
      </c>
      <c r="T4" s="27">
        <f>SUM(T2:T3)</f>
        <v>13</v>
      </c>
      <c r="U4" s="27">
        <f>SUM(U2:U3)</f>
        <v>4</v>
      </c>
      <c r="V4" s="29">
        <f>SUM(S4+U4)</f>
        <v>195.16666666666666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C2" name="Range1"/>
    <protectedRange sqref="D2" name="Range1_1"/>
    <protectedRange sqref="E2:P2 T2" name="Range1_3_5"/>
  </protectedRanges>
  <hyperlinks>
    <hyperlink ref="X1" location="'OLH 2025'!A1" display="Return to Rankings" xr:uid="{3ABBABBF-B65D-4C5B-A4E0-6821578F8ADF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6BDB-CFB1-42C2-84B3-2FD8E6CD3A32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2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202</v>
      </c>
      <c r="C2" s="3">
        <v>45829</v>
      </c>
      <c r="D2" s="4" t="s">
        <v>207</v>
      </c>
      <c r="E2" s="5">
        <v>191</v>
      </c>
      <c r="F2" s="17">
        <v>1</v>
      </c>
      <c r="G2" s="5">
        <v>190</v>
      </c>
      <c r="H2" s="17">
        <v>3</v>
      </c>
      <c r="I2" s="5">
        <v>181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562</v>
      </c>
      <c r="S2" s="7">
        <v>187.33333333333334</v>
      </c>
      <c r="T2" s="31">
        <v>4</v>
      </c>
      <c r="U2" s="8">
        <v>3</v>
      </c>
      <c r="V2" s="9">
        <v>190.33333333333334</v>
      </c>
    </row>
    <row r="3" spans="1:24">
      <c r="A3" s="1" t="s">
        <v>12</v>
      </c>
      <c r="B3" s="2" t="s">
        <v>211</v>
      </c>
      <c r="C3" s="3">
        <v>45850</v>
      </c>
      <c r="D3" s="4" t="s">
        <v>207</v>
      </c>
      <c r="E3" s="5">
        <v>195</v>
      </c>
      <c r="F3" s="17">
        <v>3</v>
      </c>
      <c r="G3" s="5">
        <v>198</v>
      </c>
      <c r="H3" s="17">
        <v>3</v>
      </c>
      <c r="I3" s="5">
        <v>191</v>
      </c>
      <c r="J3" s="17">
        <v>3</v>
      </c>
      <c r="K3" s="5"/>
      <c r="L3" s="17"/>
      <c r="M3" s="5"/>
      <c r="N3" s="17"/>
      <c r="O3" s="5"/>
      <c r="P3" s="17"/>
      <c r="Q3" s="6">
        <v>3</v>
      </c>
      <c r="R3" s="6">
        <v>584</v>
      </c>
      <c r="S3" s="7">
        <v>194.66666666666666</v>
      </c>
      <c r="T3" s="31">
        <v>9</v>
      </c>
      <c r="U3" s="8">
        <v>3</v>
      </c>
      <c r="V3" s="9">
        <v>197.666666666667</v>
      </c>
    </row>
    <row r="4" spans="1:24">
      <c r="A4" s="1" t="s">
        <v>12</v>
      </c>
      <c r="B4" s="2" t="s">
        <v>211</v>
      </c>
      <c r="C4" s="3">
        <v>45885</v>
      </c>
      <c r="D4" s="4" t="s">
        <v>207</v>
      </c>
      <c r="E4" s="5">
        <v>190</v>
      </c>
      <c r="F4" s="17">
        <v>2</v>
      </c>
      <c r="G4" s="5">
        <v>196</v>
      </c>
      <c r="H4" s="17">
        <v>4</v>
      </c>
      <c r="I4" s="5">
        <v>195</v>
      </c>
      <c r="J4" s="17">
        <v>5</v>
      </c>
      <c r="K4" s="5">
        <v>176</v>
      </c>
      <c r="L4" s="17">
        <v>3</v>
      </c>
      <c r="M4" s="5">
        <v>195</v>
      </c>
      <c r="N4" s="17">
        <v>6</v>
      </c>
      <c r="O4" s="5">
        <v>185</v>
      </c>
      <c r="P4" s="17">
        <v>3</v>
      </c>
      <c r="Q4" s="6">
        <v>6</v>
      </c>
      <c r="R4" s="6">
        <v>1137</v>
      </c>
      <c r="S4" s="7">
        <v>189.5</v>
      </c>
      <c r="T4" s="31">
        <v>23</v>
      </c>
      <c r="U4" s="8">
        <v>4</v>
      </c>
      <c r="V4" s="9">
        <v>193.5</v>
      </c>
    </row>
    <row r="5" spans="1:24">
      <c r="A5" s="57" t="s">
        <v>12</v>
      </c>
      <c r="B5" s="2" t="s">
        <v>211</v>
      </c>
      <c r="C5" s="3">
        <v>45920</v>
      </c>
      <c r="D5" s="55" t="s">
        <v>207</v>
      </c>
      <c r="E5" s="5">
        <v>194</v>
      </c>
      <c r="F5" s="17">
        <v>1</v>
      </c>
      <c r="G5" s="5">
        <v>195</v>
      </c>
      <c r="H5" s="17">
        <v>1</v>
      </c>
      <c r="I5" s="5">
        <v>195</v>
      </c>
      <c r="J5" s="17">
        <v>4</v>
      </c>
      <c r="K5" s="5"/>
      <c r="L5" s="17"/>
      <c r="M5" s="5"/>
      <c r="N5" s="17"/>
      <c r="O5" s="5"/>
      <c r="P5" s="17"/>
      <c r="Q5" s="8">
        <v>3</v>
      </c>
      <c r="R5" s="8">
        <v>584</v>
      </c>
      <c r="S5" s="7">
        <v>194.66666666666666</v>
      </c>
      <c r="T5" s="31">
        <v>6</v>
      </c>
      <c r="U5" s="8">
        <v>2</v>
      </c>
      <c r="V5" s="7">
        <v>196.66666666666666</v>
      </c>
    </row>
    <row r="7" spans="1:24">
      <c r="Q7" s="27">
        <f>SUM(Q2:Q6)</f>
        <v>15</v>
      </c>
      <c r="R7" s="27">
        <f>SUM(R2:R6)</f>
        <v>2867</v>
      </c>
      <c r="S7" s="28">
        <f>SUM(R7/Q7)</f>
        <v>191.13333333333333</v>
      </c>
      <c r="T7" s="27">
        <f>SUM(T2:T6)</f>
        <v>42</v>
      </c>
      <c r="U7" s="27">
        <f>SUM(U2:U6)</f>
        <v>12</v>
      </c>
      <c r="V7" s="29">
        <f>SUM(S7+U7)</f>
        <v>203.13333333333333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" name="Range1_19"/>
    <protectedRange algorithmName="SHA-512" hashValue="ON39YdpmFHfN9f47KpiRvqrKx0V9+erV1CNkpWzYhW/Qyc6aT8rEyCrvauWSYGZK2ia3o7vd3akF07acHAFpOA==" saltValue="yVW9XmDwTqEnmpSGai0KYg==" spinCount="100000" sqref="B5:C5" name="Range1_1_2_4_1"/>
    <protectedRange algorithmName="SHA-512" hashValue="ON39YdpmFHfN9f47KpiRvqrKx0V9+erV1CNkpWzYhW/Qyc6aT8rEyCrvauWSYGZK2ia3o7vd3akF07acHAFpOA==" saltValue="yVW9XmDwTqEnmpSGai0KYg==" spinCount="100000" sqref="D5" name="Range1_1_1_2_2_1"/>
    <protectedRange algorithmName="SHA-512" hashValue="ON39YdpmFHfN9f47KpiRvqrKx0V9+erV1CNkpWzYhW/Qyc6aT8rEyCrvauWSYGZK2ia3o7vd3akF07acHAFpOA==" saltValue="yVW9XmDwTqEnmpSGai0KYg==" spinCount="100000" sqref="T5" name="Range1_3_5_10"/>
  </protectedRanges>
  <conditionalFormatting sqref="E5">
    <cfRule type="top10" dxfId="1401" priority="7" rank="1"/>
  </conditionalFormatting>
  <conditionalFormatting sqref="G5">
    <cfRule type="top10" dxfId="1400" priority="6" rank="1"/>
  </conditionalFormatting>
  <conditionalFormatting sqref="I5">
    <cfRule type="top10" dxfId="1399" priority="5" rank="1"/>
  </conditionalFormatting>
  <conditionalFormatting sqref="K5">
    <cfRule type="top10" dxfId="1398" priority="4" rank="1"/>
  </conditionalFormatting>
  <conditionalFormatting sqref="M5">
    <cfRule type="top10" dxfId="1397" priority="3" rank="1"/>
  </conditionalFormatting>
  <conditionalFormatting sqref="O5">
    <cfRule type="top10" dxfId="1396" priority="2" rank="1"/>
  </conditionalFormatting>
  <conditionalFormatting sqref="E5:P5">
    <cfRule type="cellIs" dxfId="1395" priority="1" operator="greaterThanOrEqual">
      <formula>200</formula>
    </cfRule>
  </conditionalFormatting>
  <hyperlinks>
    <hyperlink ref="X1" location="'OLH 2025'!A1" display="Return to Rankings" xr:uid="{A410595A-1B53-45C0-AD09-6C4D8D1509CC}"/>
  </hyperlinks>
  <pageMargins left="0.7" right="0.7" top="0.75" bottom="0.75" header="0.3" footer="0.3"/>
  <pageSetup orientation="portrait" horizontalDpi="300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B2BC2-B57A-47E8-9FF9-81A7B28A142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114</v>
      </c>
      <c r="C2" s="3">
        <v>45766</v>
      </c>
      <c r="D2" s="4" t="s">
        <v>123</v>
      </c>
      <c r="E2" s="5">
        <v>196</v>
      </c>
      <c r="F2" s="17">
        <v>3</v>
      </c>
      <c r="G2" s="5">
        <v>197</v>
      </c>
      <c r="H2" s="17">
        <v>4</v>
      </c>
      <c r="I2" s="5">
        <v>197</v>
      </c>
      <c r="J2" s="17">
        <v>0</v>
      </c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31">
        <v>9</v>
      </c>
      <c r="U2" s="8">
        <v>6</v>
      </c>
      <c r="V2" s="9">
        <v>201.5</v>
      </c>
    </row>
    <row r="4" spans="1:24">
      <c r="Q4" s="27">
        <f>SUM(Q2:Q3)</f>
        <v>4</v>
      </c>
      <c r="R4" s="27">
        <f>SUM(R2:R3)</f>
        <v>782</v>
      </c>
      <c r="S4" s="28">
        <f>SUM(R4/Q4)</f>
        <v>195.5</v>
      </c>
      <c r="T4" s="27">
        <f>SUM(T2:T3)</f>
        <v>9</v>
      </c>
      <c r="U4" s="27">
        <f>SUM(U2:U3)</f>
        <v>6</v>
      </c>
      <c r="V4" s="29">
        <f>SUM(S4+U4)</f>
        <v>201.5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93261D4A-A4B1-48B0-BE01-A4971BC605A4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682D7-121C-469F-846B-95BA6164A83D}">
  <dimension ref="A1:X12"/>
  <sheetViews>
    <sheetView workbookViewId="0">
      <selection activeCell="A9" sqref="A9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58</v>
      </c>
      <c r="C2" s="3">
        <v>45717</v>
      </c>
      <c r="D2" s="4" t="s">
        <v>61</v>
      </c>
      <c r="E2" s="5">
        <v>196</v>
      </c>
      <c r="F2" s="17">
        <v>3</v>
      </c>
      <c r="G2" s="5">
        <v>193</v>
      </c>
      <c r="H2" s="17">
        <v>4</v>
      </c>
      <c r="I2" s="5">
        <v>192</v>
      </c>
      <c r="J2" s="17">
        <v>1</v>
      </c>
      <c r="K2" s="5">
        <v>191</v>
      </c>
      <c r="L2" s="17">
        <v>2</v>
      </c>
      <c r="M2" s="5"/>
      <c r="N2" s="17"/>
      <c r="O2" s="5"/>
      <c r="P2" s="17"/>
      <c r="Q2" s="6">
        <v>4</v>
      </c>
      <c r="R2" s="6">
        <v>772</v>
      </c>
      <c r="S2" s="7">
        <v>193</v>
      </c>
      <c r="T2" s="31">
        <v>10</v>
      </c>
      <c r="U2" s="8">
        <v>6</v>
      </c>
      <c r="V2" s="9">
        <v>199</v>
      </c>
    </row>
    <row r="3" spans="1:24">
      <c r="A3" s="1" t="s">
        <v>12</v>
      </c>
      <c r="B3" s="2" t="s">
        <v>58</v>
      </c>
      <c r="C3" s="3">
        <v>45780</v>
      </c>
      <c r="D3" s="4" t="s">
        <v>61</v>
      </c>
      <c r="E3" s="5">
        <v>193</v>
      </c>
      <c r="F3" s="17">
        <v>2</v>
      </c>
      <c r="G3" s="5">
        <v>198</v>
      </c>
      <c r="H3" s="17">
        <v>2</v>
      </c>
      <c r="I3" s="5">
        <v>195</v>
      </c>
      <c r="J3" s="17">
        <v>2</v>
      </c>
      <c r="K3" s="5">
        <v>194</v>
      </c>
      <c r="L3" s="17">
        <v>4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10</v>
      </c>
      <c r="U3" s="8">
        <v>4</v>
      </c>
      <c r="V3" s="9">
        <v>199</v>
      </c>
    </row>
    <row r="4" spans="1:24">
      <c r="A4" s="1" t="s">
        <v>12</v>
      </c>
      <c r="B4" s="2" t="s">
        <v>58</v>
      </c>
      <c r="C4" s="3">
        <v>45857</v>
      </c>
      <c r="D4" s="4" t="s">
        <v>187</v>
      </c>
      <c r="E4" s="5">
        <v>197</v>
      </c>
      <c r="F4" s="17">
        <v>4</v>
      </c>
      <c r="G4" s="5">
        <v>197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394</v>
      </c>
      <c r="S4" s="7">
        <v>197</v>
      </c>
      <c r="T4" s="31">
        <v>7</v>
      </c>
      <c r="U4" s="8">
        <v>2</v>
      </c>
      <c r="V4" s="9">
        <v>199</v>
      </c>
    </row>
    <row r="5" spans="1:24">
      <c r="A5" s="1" t="s">
        <v>12</v>
      </c>
      <c r="B5" s="2" t="s">
        <v>58</v>
      </c>
      <c r="C5" s="3">
        <v>45871</v>
      </c>
      <c r="D5" s="4" t="s">
        <v>61</v>
      </c>
      <c r="E5" s="5">
        <v>197</v>
      </c>
      <c r="F5" s="17">
        <v>1</v>
      </c>
      <c r="G5" s="5">
        <v>198</v>
      </c>
      <c r="H5" s="17">
        <v>1</v>
      </c>
      <c r="I5" s="5">
        <v>194</v>
      </c>
      <c r="J5" s="17">
        <v>3</v>
      </c>
      <c r="K5" s="5">
        <v>199</v>
      </c>
      <c r="L5" s="17">
        <v>4</v>
      </c>
      <c r="M5" s="5"/>
      <c r="N5" s="17"/>
      <c r="O5" s="5"/>
      <c r="P5" s="17"/>
      <c r="Q5" s="6">
        <v>4</v>
      </c>
      <c r="R5" s="6">
        <v>788</v>
      </c>
      <c r="S5" s="7">
        <v>197</v>
      </c>
      <c r="T5" s="31">
        <v>9</v>
      </c>
      <c r="U5" s="8">
        <v>5</v>
      </c>
      <c r="V5" s="9">
        <v>202</v>
      </c>
    </row>
    <row r="6" spans="1:24">
      <c r="A6" s="1" t="s">
        <v>12</v>
      </c>
      <c r="B6" s="2" t="s">
        <v>58</v>
      </c>
      <c r="C6" s="3">
        <v>45885</v>
      </c>
      <c r="D6" s="4" t="s">
        <v>187</v>
      </c>
      <c r="E6" s="46">
        <v>200</v>
      </c>
      <c r="F6" s="17">
        <v>4</v>
      </c>
      <c r="G6" s="5">
        <v>197</v>
      </c>
      <c r="H6" s="17">
        <v>2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397</v>
      </c>
      <c r="S6" s="7">
        <v>198.5</v>
      </c>
      <c r="T6" s="31">
        <v>6</v>
      </c>
      <c r="U6" s="8">
        <v>3</v>
      </c>
      <c r="V6" s="9">
        <v>201.5</v>
      </c>
    </row>
    <row r="7" spans="1:24">
      <c r="A7" s="1" t="s">
        <v>12</v>
      </c>
      <c r="B7" s="2" t="s">
        <v>58</v>
      </c>
      <c r="C7" s="3">
        <v>45892</v>
      </c>
      <c r="D7" s="4" t="s">
        <v>61</v>
      </c>
      <c r="E7" s="5">
        <v>198</v>
      </c>
      <c r="F7" s="17">
        <v>0</v>
      </c>
      <c r="G7" s="5">
        <v>195</v>
      </c>
      <c r="H7" s="17">
        <v>1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393</v>
      </c>
      <c r="S7" s="7">
        <v>196.5</v>
      </c>
      <c r="T7" s="31">
        <v>1</v>
      </c>
      <c r="U7" s="8">
        <v>3</v>
      </c>
      <c r="V7" s="9">
        <v>199.5</v>
      </c>
    </row>
    <row r="8" spans="1:24">
      <c r="A8" s="1" t="s">
        <v>12</v>
      </c>
      <c r="B8" s="2" t="s">
        <v>58</v>
      </c>
      <c r="C8" s="3">
        <v>45897</v>
      </c>
      <c r="D8" s="4" t="s">
        <v>246</v>
      </c>
      <c r="E8" s="5">
        <v>194</v>
      </c>
      <c r="F8" s="17">
        <v>0</v>
      </c>
      <c r="G8" s="5">
        <v>198.001</v>
      </c>
      <c r="H8" s="17">
        <v>3</v>
      </c>
      <c r="I8" s="5">
        <v>195</v>
      </c>
      <c r="J8" s="17">
        <v>3</v>
      </c>
      <c r="K8" s="5"/>
      <c r="L8" s="17"/>
      <c r="M8" s="5"/>
      <c r="N8" s="17"/>
      <c r="O8" s="5"/>
      <c r="P8" s="17"/>
      <c r="Q8" s="6">
        <v>3</v>
      </c>
      <c r="R8" s="6">
        <v>587.00099999999998</v>
      </c>
      <c r="S8" s="7">
        <v>195.667</v>
      </c>
      <c r="T8" s="31">
        <v>6</v>
      </c>
      <c r="U8" s="8">
        <v>4</v>
      </c>
      <c r="V8" s="9">
        <v>199.667</v>
      </c>
    </row>
    <row r="9" spans="1:24">
      <c r="A9" s="1" t="s">
        <v>12</v>
      </c>
      <c r="B9" s="2" t="s">
        <v>58</v>
      </c>
      <c r="C9" s="3">
        <v>45899</v>
      </c>
      <c r="D9" s="4" t="s">
        <v>246</v>
      </c>
      <c r="E9" s="5">
        <v>197</v>
      </c>
      <c r="F9" s="17">
        <v>0</v>
      </c>
      <c r="G9" s="5">
        <v>198</v>
      </c>
      <c r="H9" s="17">
        <v>2</v>
      </c>
      <c r="I9" s="5">
        <v>198</v>
      </c>
      <c r="J9" s="17">
        <v>4</v>
      </c>
      <c r="K9" s="5">
        <v>196</v>
      </c>
      <c r="L9" s="17">
        <v>1</v>
      </c>
      <c r="M9" s="5">
        <v>197</v>
      </c>
      <c r="N9" s="17">
        <v>5</v>
      </c>
      <c r="O9" s="5">
        <v>195</v>
      </c>
      <c r="P9" s="17">
        <v>2</v>
      </c>
      <c r="Q9" s="6">
        <v>6</v>
      </c>
      <c r="R9" s="6">
        <v>1181</v>
      </c>
      <c r="S9" s="7">
        <v>196.83333333333334</v>
      </c>
      <c r="T9" s="31">
        <v>14</v>
      </c>
      <c r="U9" s="8">
        <v>4</v>
      </c>
      <c r="V9" s="9">
        <v>200.83333333333334</v>
      </c>
    </row>
    <row r="10" spans="1:24">
      <c r="A10" s="1" t="s">
        <v>12</v>
      </c>
      <c r="B10" s="2" t="s">
        <v>58</v>
      </c>
      <c r="C10" s="3">
        <v>45906</v>
      </c>
      <c r="D10" s="4" t="s">
        <v>246</v>
      </c>
      <c r="E10" s="5">
        <v>198</v>
      </c>
      <c r="F10" s="17">
        <v>3</v>
      </c>
      <c r="G10" s="5">
        <v>199</v>
      </c>
      <c r="H10" s="17">
        <v>2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397</v>
      </c>
      <c r="S10" s="7">
        <v>198.5</v>
      </c>
      <c r="T10" s="31">
        <v>5</v>
      </c>
      <c r="U10" s="8">
        <v>2</v>
      </c>
      <c r="V10" s="9">
        <v>200.5</v>
      </c>
    </row>
    <row r="12" spans="1:24">
      <c r="Q12" s="27">
        <f>SUM(Q2:Q11)</f>
        <v>29</v>
      </c>
      <c r="R12" s="27">
        <f>SUM(R2:R11)</f>
        <v>5689.0010000000002</v>
      </c>
      <c r="S12" s="28">
        <f>SUM(R12/Q12)</f>
        <v>196.17244827586208</v>
      </c>
      <c r="T12" s="27">
        <f>SUM(T2:T11)</f>
        <v>68</v>
      </c>
      <c r="U12" s="27">
        <f>SUM(U2:U11)</f>
        <v>33</v>
      </c>
      <c r="V12" s="29">
        <f>SUM(S12+U12)</f>
        <v>229.17244827586208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4_1"/>
    <protectedRange algorithmName="SHA-512" hashValue="ON39YdpmFHfN9f47KpiRvqrKx0V9+erV1CNkpWzYhW/Qyc6aT8rEyCrvauWSYGZK2ia3o7vd3akF07acHAFpOA==" saltValue="yVW9XmDwTqEnmpSGai0KYg==" spinCount="100000" sqref="D5" name="Range1_1_10"/>
    <protectedRange algorithmName="SHA-512" hashValue="ON39YdpmFHfN9f47KpiRvqrKx0V9+erV1CNkpWzYhW/Qyc6aT8rEyCrvauWSYGZK2ia3o7vd3akF07acHAFpOA==" saltValue="yVW9XmDwTqEnmpSGai0KYg==" spinCount="100000" sqref="T5 E5:P5" name="Range1_3_5_19_1"/>
    <protectedRange sqref="B9:C10" name="Range1_4_1"/>
    <protectedRange sqref="D9:D10" name="Range1_1_4_1"/>
  </protectedRanges>
  <conditionalFormatting sqref="E9:E10">
    <cfRule type="top10" dxfId="1394" priority="7" rank="1"/>
  </conditionalFormatting>
  <conditionalFormatting sqref="E9:P10">
    <cfRule type="cellIs" dxfId="1393" priority="1" operator="greaterThanOrEqual">
      <formula>200</formula>
    </cfRule>
  </conditionalFormatting>
  <conditionalFormatting sqref="G9:G10">
    <cfRule type="top10" dxfId="1392" priority="6" rank="1"/>
  </conditionalFormatting>
  <conditionalFormatting sqref="I9:I10">
    <cfRule type="top10" dxfId="1391" priority="5" rank="1"/>
  </conditionalFormatting>
  <conditionalFormatting sqref="K9:K10">
    <cfRule type="top10" dxfId="1390" priority="4" rank="1"/>
  </conditionalFormatting>
  <conditionalFormatting sqref="M9:M10">
    <cfRule type="top10" dxfId="1389" priority="3" rank="1"/>
  </conditionalFormatting>
  <conditionalFormatting sqref="O9:O10">
    <cfRule type="top10" dxfId="1388" priority="2" rank="1"/>
  </conditionalFormatting>
  <hyperlinks>
    <hyperlink ref="X1" location="'OLH 2025'!A1" display="Return to Rankings" xr:uid="{90CF4AB8-6C9D-43CC-A359-5AA121C78631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B232-3922-470E-B55B-2AC138790EDC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109</v>
      </c>
      <c r="C2" s="3">
        <v>45766</v>
      </c>
      <c r="D2" s="4" t="s">
        <v>123</v>
      </c>
      <c r="E2" s="5">
        <v>194.001</v>
      </c>
      <c r="F2" s="17">
        <v>4</v>
      </c>
      <c r="G2" s="5">
        <v>195.001</v>
      </c>
      <c r="H2" s="17">
        <v>4</v>
      </c>
      <c r="I2" s="5">
        <v>197.001</v>
      </c>
      <c r="J2" s="17">
        <v>2</v>
      </c>
      <c r="K2" s="5">
        <v>195.001</v>
      </c>
      <c r="L2" s="17">
        <v>1</v>
      </c>
      <c r="M2" s="5"/>
      <c r="N2" s="17"/>
      <c r="O2" s="5"/>
      <c r="P2" s="17"/>
      <c r="Q2" s="6">
        <v>4</v>
      </c>
      <c r="R2" s="6">
        <v>781.00400000000002</v>
      </c>
      <c r="S2" s="7">
        <v>195.251</v>
      </c>
      <c r="T2" s="31">
        <v>11</v>
      </c>
      <c r="U2" s="8">
        <v>5</v>
      </c>
      <c r="V2" s="9">
        <v>200.251</v>
      </c>
    </row>
    <row r="3" spans="1:24">
      <c r="A3" s="1" t="s">
        <v>12</v>
      </c>
      <c r="B3" s="2" t="s">
        <v>109</v>
      </c>
      <c r="C3" s="3">
        <v>45794</v>
      </c>
      <c r="D3" s="4" t="s">
        <v>123</v>
      </c>
      <c r="E3" s="5">
        <v>192</v>
      </c>
      <c r="F3" s="17">
        <v>1</v>
      </c>
      <c r="G3" s="5">
        <v>192</v>
      </c>
      <c r="H3" s="17">
        <v>1</v>
      </c>
      <c r="I3" s="5">
        <v>192</v>
      </c>
      <c r="J3" s="17">
        <v>2</v>
      </c>
      <c r="K3" s="5">
        <v>192</v>
      </c>
      <c r="L3" s="17">
        <v>0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4</v>
      </c>
      <c r="U3" s="8">
        <v>2</v>
      </c>
      <c r="V3" s="9">
        <v>194</v>
      </c>
    </row>
    <row r="4" spans="1:24">
      <c r="A4" s="1" t="s">
        <v>12</v>
      </c>
      <c r="B4" s="2" t="s">
        <v>109</v>
      </c>
      <c r="C4" s="3">
        <v>45829</v>
      </c>
      <c r="D4" s="4" t="s">
        <v>123</v>
      </c>
      <c r="E4" s="5">
        <v>195</v>
      </c>
      <c r="F4" s="17">
        <v>3</v>
      </c>
      <c r="G4" s="5">
        <v>190.00200000000001</v>
      </c>
      <c r="H4" s="17">
        <v>2</v>
      </c>
      <c r="I4" s="5">
        <v>194</v>
      </c>
      <c r="J4" s="17">
        <v>1</v>
      </c>
      <c r="K4" s="5">
        <v>193</v>
      </c>
      <c r="L4" s="17">
        <v>2</v>
      </c>
      <c r="M4" s="5">
        <v>191</v>
      </c>
      <c r="N4" s="17">
        <v>2</v>
      </c>
      <c r="O4" s="5">
        <v>195</v>
      </c>
      <c r="P4" s="17">
        <v>2</v>
      </c>
      <c r="Q4" s="6">
        <v>6</v>
      </c>
      <c r="R4" s="6">
        <v>1158.002</v>
      </c>
      <c r="S4" s="7">
        <v>193.00033333333332</v>
      </c>
      <c r="T4" s="31">
        <v>12</v>
      </c>
      <c r="U4" s="8">
        <v>4</v>
      </c>
      <c r="V4" s="9">
        <v>197.00033333333332</v>
      </c>
    </row>
    <row r="5" spans="1:24">
      <c r="A5" s="1" t="s">
        <v>12</v>
      </c>
      <c r="B5" s="2" t="s">
        <v>109</v>
      </c>
      <c r="C5" s="3">
        <v>45857</v>
      </c>
      <c r="D5" s="4" t="s">
        <v>123</v>
      </c>
      <c r="E5" s="5">
        <v>195</v>
      </c>
      <c r="F5" s="17">
        <v>3</v>
      </c>
      <c r="G5" s="5">
        <v>189</v>
      </c>
      <c r="H5" s="17">
        <v>1</v>
      </c>
      <c r="I5" s="5">
        <v>194</v>
      </c>
      <c r="J5" s="17">
        <v>1</v>
      </c>
      <c r="K5" s="5">
        <v>191</v>
      </c>
      <c r="L5" s="17">
        <v>1</v>
      </c>
      <c r="M5" s="5"/>
      <c r="N5" s="17"/>
      <c r="O5" s="5"/>
      <c r="P5" s="17"/>
      <c r="Q5" s="6">
        <v>4</v>
      </c>
      <c r="R5" s="6">
        <v>769</v>
      </c>
      <c r="S5" s="7">
        <v>192.25</v>
      </c>
      <c r="T5" s="31">
        <v>6</v>
      </c>
      <c r="U5" s="8">
        <v>2</v>
      </c>
      <c r="V5" s="9">
        <v>194.25</v>
      </c>
    </row>
    <row r="6" spans="1:24">
      <c r="A6" s="1" t="s">
        <v>12</v>
      </c>
      <c r="B6" s="2" t="s">
        <v>109</v>
      </c>
      <c r="C6" s="3">
        <v>45871</v>
      </c>
      <c r="D6" s="4" t="s">
        <v>123</v>
      </c>
      <c r="E6" s="5">
        <v>188</v>
      </c>
      <c r="F6" s="17">
        <v>0</v>
      </c>
      <c r="G6" s="5">
        <v>191</v>
      </c>
      <c r="H6" s="17">
        <v>0</v>
      </c>
      <c r="I6" s="5">
        <v>197</v>
      </c>
      <c r="J6" s="17">
        <v>3</v>
      </c>
      <c r="K6" s="5">
        <v>198</v>
      </c>
      <c r="L6" s="17">
        <v>2</v>
      </c>
      <c r="M6" s="5"/>
      <c r="N6" s="17"/>
      <c r="O6" s="5"/>
      <c r="P6" s="17"/>
      <c r="Q6" s="6">
        <v>4</v>
      </c>
      <c r="R6" s="6">
        <v>774</v>
      </c>
      <c r="S6" s="7">
        <v>193.5</v>
      </c>
      <c r="T6" s="31">
        <v>5</v>
      </c>
      <c r="U6" s="8">
        <v>2</v>
      </c>
      <c r="V6" s="9">
        <v>195.5</v>
      </c>
    </row>
    <row r="7" spans="1:24">
      <c r="A7" s="1" t="s">
        <v>12</v>
      </c>
      <c r="B7" s="2" t="s">
        <v>109</v>
      </c>
      <c r="C7" s="3">
        <v>45885</v>
      </c>
      <c r="D7" s="4" t="s">
        <v>123</v>
      </c>
      <c r="E7" s="5">
        <v>193</v>
      </c>
      <c r="F7" s="17">
        <v>2</v>
      </c>
      <c r="G7" s="5">
        <v>190</v>
      </c>
      <c r="H7" s="17">
        <v>2</v>
      </c>
      <c r="I7" s="5">
        <v>195</v>
      </c>
      <c r="J7" s="17">
        <v>1</v>
      </c>
      <c r="K7" s="5">
        <v>198</v>
      </c>
      <c r="L7" s="17">
        <v>3</v>
      </c>
      <c r="M7" s="5"/>
      <c r="N7" s="17"/>
      <c r="O7" s="5"/>
      <c r="P7" s="17"/>
      <c r="Q7" s="6">
        <v>4</v>
      </c>
      <c r="R7" s="6">
        <v>776</v>
      </c>
      <c r="S7" s="7">
        <v>194</v>
      </c>
      <c r="T7" s="31">
        <v>8</v>
      </c>
      <c r="U7" s="8">
        <v>4</v>
      </c>
      <c r="V7" s="9">
        <v>198</v>
      </c>
    </row>
    <row r="8" spans="1:24">
      <c r="A8" s="1" t="s">
        <v>12</v>
      </c>
      <c r="B8" s="2" t="s">
        <v>109</v>
      </c>
      <c r="C8" s="3">
        <v>45906</v>
      </c>
      <c r="D8" s="4" t="s">
        <v>123</v>
      </c>
      <c r="E8" s="5">
        <v>198</v>
      </c>
      <c r="F8" s="17">
        <v>3</v>
      </c>
      <c r="G8" s="5">
        <v>199</v>
      </c>
      <c r="H8" s="17">
        <v>2</v>
      </c>
      <c r="I8" s="5">
        <v>198</v>
      </c>
      <c r="J8" s="17">
        <v>4</v>
      </c>
      <c r="K8" s="5">
        <v>196</v>
      </c>
      <c r="L8" s="17">
        <v>3</v>
      </c>
      <c r="M8" s="5"/>
      <c r="N8" s="17"/>
      <c r="O8" s="5"/>
      <c r="P8" s="17"/>
      <c r="Q8" s="6">
        <v>4</v>
      </c>
      <c r="R8" s="6">
        <v>791</v>
      </c>
      <c r="S8" s="7">
        <v>197.75</v>
      </c>
      <c r="T8" s="31">
        <v>12</v>
      </c>
      <c r="U8" s="8">
        <v>2</v>
      </c>
      <c r="V8" s="9">
        <v>199.75</v>
      </c>
    </row>
    <row r="9" spans="1:24">
      <c r="A9" s="57" t="s">
        <v>12</v>
      </c>
      <c r="B9" s="2" t="s">
        <v>109</v>
      </c>
      <c r="C9" s="3">
        <v>45920</v>
      </c>
      <c r="D9" s="55" t="s">
        <v>123</v>
      </c>
      <c r="E9" s="5">
        <v>198</v>
      </c>
      <c r="F9" s="17">
        <v>3</v>
      </c>
      <c r="G9" s="5">
        <v>199.01</v>
      </c>
      <c r="H9" s="17">
        <v>6</v>
      </c>
      <c r="I9" s="5">
        <v>197</v>
      </c>
      <c r="J9" s="17">
        <v>2</v>
      </c>
      <c r="K9" s="5">
        <v>197</v>
      </c>
      <c r="L9" s="17">
        <v>3</v>
      </c>
      <c r="M9" s="5"/>
      <c r="N9" s="17"/>
      <c r="O9" s="5"/>
      <c r="P9" s="17"/>
      <c r="Q9" s="8">
        <v>4</v>
      </c>
      <c r="R9" s="8">
        <v>791.01</v>
      </c>
      <c r="S9" s="7">
        <v>197.7525</v>
      </c>
      <c r="T9" s="31">
        <v>14</v>
      </c>
      <c r="U9" s="8">
        <v>6</v>
      </c>
      <c r="V9" s="7">
        <v>203.7525</v>
      </c>
    </row>
    <row r="10" spans="1:24">
      <c r="A10" s="57" t="s">
        <v>12</v>
      </c>
      <c r="B10" s="2" t="s">
        <v>109</v>
      </c>
      <c r="C10" s="3">
        <v>45948</v>
      </c>
      <c r="D10" s="55" t="s">
        <v>123</v>
      </c>
      <c r="E10" s="5">
        <v>193.001</v>
      </c>
      <c r="F10" s="17">
        <v>1</v>
      </c>
      <c r="G10" s="5">
        <v>198</v>
      </c>
      <c r="H10" s="17">
        <v>5</v>
      </c>
      <c r="I10" s="5">
        <v>196</v>
      </c>
      <c r="J10" s="17">
        <v>4</v>
      </c>
      <c r="K10" s="5">
        <v>194</v>
      </c>
      <c r="L10" s="17">
        <v>2</v>
      </c>
      <c r="M10" s="5"/>
      <c r="N10" s="17"/>
      <c r="O10" s="5"/>
      <c r="P10" s="17"/>
      <c r="Q10" s="8">
        <v>4</v>
      </c>
      <c r="R10" s="8">
        <v>781.00099999999998</v>
      </c>
      <c r="S10" s="7">
        <v>195.25024999999999</v>
      </c>
      <c r="T10" s="31">
        <v>12</v>
      </c>
      <c r="U10" s="8">
        <v>2</v>
      </c>
      <c r="V10" s="7">
        <v>197.25024999999999</v>
      </c>
    </row>
    <row r="12" spans="1:24">
      <c r="Q12" s="27">
        <f>SUM(Q2:Q11)</f>
        <v>38</v>
      </c>
      <c r="R12" s="27">
        <f>SUM(R2:R11)</f>
        <v>7389.0169999999998</v>
      </c>
      <c r="S12" s="28">
        <f>SUM(R12/Q12)</f>
        <v>194.44781578947368</v>
      </c>
      <c r="T12" s="27">
        <f>SUM(T2:T11)</f>
        <v>84</v>
      </c>
      <c r="U12" s="27">
        <f>SUM(U2:U11)</f>
        <v>29</v>
      </c>
      <c r="V12" s="29">
        <f>SUM(S12+U12)</f>
        <v>223.44781578947368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 E8:P8" name="Range1_3"/>
    <protectedRange algorithmName="SHA-512" hashValue="ON39YdpmFHfN9f47KpiRvqrKx0V9+erV1CNkpWzYhW/Qyc6aT8rEyCrvauWSYGZK2ia3o7vd3akF07acHAFpOA==" saltValue="yVW9XmDwTqEnmpSGai0KYg==" spinCount="100000" sqref="D8" name="Range1_1_2"/>
    <protectedRange algorithmName="SHA-512" hashValue="ON39YdpmFHfN9f47KpiRvqrKx0V9+erV1CNkpWzYhW/Qyc6aT8rEyCrvauWSYGZK2ia3o7vd3akF07acHAFpOA==" saltValue="yVW9XmDwTqEnmpSGai0KYg==" spinCount="100000" sqref="T8" name="Range1_3_5_2"/>
    <protectedRange algorithmName="SHA-512" hashValue="ON39YdpmFHfN9f47KpiRvqrKx0V9+erV1CNkpWzYhW/Qyc6aT8rEyCrvauWSYGZK2ia3o7vd3akF07acHAFpOA==" saltValue="yVW9XmDwTqEnmpSGai0KYg==" spinCount="100000" sqref="E9:P9 B9:C9" name="Range1_14_2"/>
    <protectedRange algorithmName="SHA-512" hashValue="ON39YdpmFHfN9f47KpiRvqrKx0V9+erV1CNkpWzYhW/Qyc6aT8rEyCrvauWSYGZK2ia3o7vd3akF07acHAFpOA==" saltValue="yVW9XmDwTqEnmpSGai0KYg==" spinCount="100000" sqref="D9" name="Range1_1_7_2"/>
    <protectedRange algorithmName="SHA-512" hashValue="ON39YdpmFHfN9f47KpiRvqrKx0V9+erV1CNkpWzYhW/Qyc6aT8rEyCrvauWSYGZK2ia3o7vd3akF07acHAFpOA==" saltValue="yVW9XmDwTqEnmpSGai0KYg==" spinCount="100000" sqref="T9" name="Range1_3_5_7_2"/>
    <protectedRange algorithmName="SHA-512" hashValue="ON39YdpmFHfN9f47KpiRvqrKx0V9+erV1CNkpWzYhW/Qyc6aT8rEyCrvauWSYGZK2ia3o7vd3akF07acHAFpOA==" saltValue="yVW9XmDwTqEnmpSGai0KYg==" spinCount="100000" sqref="H10:P10 B10:C10 E10:F10" name="Range1_10_3"/>
    <protectedRange algorithmName="SHA-512" hashValue="ON39YdpmFHfN9f47KpiRvqrKx0V9+erV1CNkpWzYhW/Qyc6aT8rEyCrvauWSYGZK2ia3o7vd3akF07acHAFpOA==" saltValue="yVW9XmDwTqEnmpSGai0KYg==" spinCount="100000" sqref="D10" name="Range1_1_15_1"/>
    <protectedRange algorithmName="SHA-512" hashValue="ON39YdpmFHfN9f47KpiRvqrKx0V9+erV1CNkpWzYhW/Qyc6aT8rEyCrvauWSYGZK2ia3o7vd3akF07acHAFpOA==" saltValue="yVW9XmDwTqEnmpSGai0KYg==" spinCount="100000" sqref="T10" name="Range1_3_5_10_2"/>
  </protectedRanges>
  <conditionalFormatting sqref="E8">
    <cfRule type="top10" dxfId="2026" priority="14" rank="1"/>
  </conditionalFormatting>
  <conditionalFormatting sqref="E8:P8">
    <cfRule type="cellIs" dxfId="2025" priority="20" operator="greaterThanOrEqual">
      <formula>200</formula>
    </cfRule>
  </conditionalFormatting>
  <conditionalFormatting sqref="G8">
    <cfRule type="top10" dxfId="2024" priority="15" rank="1"/>
  </conditionalFormatting>
  <conditionalFormatting sqref="I8">
    <cfRule type="top10" dxfId="2023" priority="16" rank="1"/>
  </conditionalFormatting>
  <conditionalFormatting sqref="K8">
    <cfRule type="top10" dxfId="2022" priority="17" rank="1"/>
  </conditionalFormatting>
  <conditionalFormatting sqref="M8">
    <cfRule type="top10" dxfId="2021" priority="18" rank="1"/>
  </conditionalFormatting>
  <conditionalFormatting sqref="O8">
    <cfRule type="top10" dxfId="2020" priority="19" rank="1"/>
  </conditionalFormatting>
  <conditionalFormatting sqref="E9:P9">
    <cfRule type="cellIs" dxfId="2019" priority="13" operator="greaterThanOrEqual">
      <formula>200</formula>
    </cfRule>
  </conditionalFormatting>
  <conditionalFormatting sqref="E9">
    <cfRule type="top10" dxfId="2018" priority="7" rank="1"/>
  </conditionalFormatting>
  <conditionalFormatting sqref="G9">
    <cfRule type="top10" dxfId="2017" priority="8" rank="1"/>
  </conditionalFormatting>
  <conditionalFormatting sqref="I9">
    <cfRule type="top10" dxfId="2016" priority="9" rank="1"/>
  </conditionalFormatting>
  <conditionalFormatting sqref="K9">
    <cfRule type="top10" dxfId="2015" priority="10" rank="1"/>
  </conditionalFormatting>
  <conditionalFormatting sqref="M9">
    <cfRule type="top10" dxfId="2014" priority="11" rank="1"/>
  </conditionalFormatting>
  <conditionalFormatting sqref="O9">
    <cfRule type="top10" dxfId="2013" priority="12" rank="1"/>
  </conditionalFormatting>
  <conditionalFormatting sqref="E10">
    <cfRule type="top10" dxfId="2012" priority="6" rank="1"/>
  </conditionalFormatting>
  <conditionalFormatting sqref="I10">
    <cfRule type="top10" dxfId="2011" priority="5" rank="1"/>
  </conditionalFormatting>
  <conditionalFormatting sqref="K10">
    <cfRule type="top10" dxfId="2010" priority="4" rank="1"/>
  </conditionalFormatting>
  <conditionalFormatting sqref="M10">
    <cfRule type="top10" dxfId="2009" priority="3" rank="1"/>
  </conditionalFormatting>
  <conditionalFormatting sqref="O10">
    <cfRule type="top10" dxfId="2008" priority="2" rank="1"/>
  </conditionalFormatting>
  <conditionalFormatting sqref="E10:P10">
    <cfRule type="cellIs" dxfId="2007" priority="1" operator="greaterThanOrEqual">
      <formula>200</formula>
    </cfRule>
  </conditionalFormatting>
  <hyperlinks>
    <hyperlink ref="X1" location="'OLH 2025'!A1" display="Return to Rankings" xr:uid="{D6DB920D-5D83-4ABA-AD14-C4BCA26C1CFF}"/>
  </hyperlinks>
  <pageMargins left="0.7" right="0.7" top="0.75" bottom="0.75" header="0.3" footer="0.3"/>
  <pageSetup orientation="portrait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DA69-94AB-4DBD-8E2A-286B3A78519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241</v>
      </c>
      <c r="C2" s="3">
        <v>45888</v>
      </c>
      <c r="D2" s="4" t="s">
        <v>187</v>
      </c>
      <c r="E2" s="5">
        <v>197</v>
      </c>
      <c r="F2" s="17">
        <v>1</v>
      </c>
      <c r="G2" s="46">
        <v>200.001</v>
      </c>
      <c r="H2" s="17">
        <v>3</v>
      </c>
      <c r="I2" s="5">
        <v>197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594.00099999999998</v>
      </c>
      <c r="S2" s="7">
        <v>198.00033333333332</v>
      </c>
      <c r="T2" s="31">
        <v>5</v>
      </c>
      <c r="U2" s="8">
        <v>5</v>
      </c>
      <c r="V2" s="9">
        <v>203.00033333333332</v>
      </c>
    </row>
    <row r="4" spans="1:24">
      <c r="Q4" s="27">
        <f>SUM(Q2:Q3)</f>
        <v>3</v>
      </c>
      <c r="R4" s="27">
        <f>SUM(R2:R3)</f>
        <v>594.00099999999998</v>
      </c>
      <c r="S4" s="28">
        <f>SUM(R4/Q4)</f>
        <v>198.00033333333332</v>
      </c>
      <c r="T4" s="27">
        <f>SUM(T2:T3)</f>
        <v>5</v>
      </c>
      <c r="U4" s="27">
        <f>SUM(U2:U3)</f>
        <v>5</v>
      </c>
      <c r="V4" s="29">
        <f>SUM(S4+U4)</f>
        <v>203.00033333333332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EB62B42E-2593-49AE-9898-778EFCFBFC53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A2E8-E814-4B41-A26F-A07000A38F69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225</v>
      </c>
      <c r="C2" s="3">
        <v>45872</v>
      </c>
      <c r="D2" s="4" t="s">
        <v>91</v>
      </c>
      <c r="E2" s="5">
        <v>195</v>
      </c>
      <c r="F2" s="17">
        <v>2</v>
      </c>
      <c r="G2" s="5">
        <v>192</v>
      </c>
      <c r="H2" s="17">
        <v>1</v>
      </c>
      <c r="I2" s="5">
        <v>193</v>
      </c>
      <c r="J2" s="17">
        <v>2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6</v>
      </c>
      <c r="U2" s="8">
        <v>4</v>
      </c>
      <c r="V2" s="9">
        <v>197.25</v>
      </c>
    </row>
    <row r="3" spans="1:24">
      <c r="A3" s="1" t="s">
        <v>12</v>
      </c>
      <c r="B3" s="2" t="s">
        <v>225</v>
      </c>
      <c r="C3" s="3">
        <v>45885</v>
      </c>
      <c r="D3" s="4" t="s">
        <v>73</v>
      </c>
      <c r="E3" s="5">
        <v>194</v>
      </c>
      <c r="F3" s="17">
        <v>3</v>
      </c>
      <c r="G3" s="5">
        <v>194</v>
      </c>
      <c r="H3" s="17">
        <v>2</v>
      </c>
      <c r="I3" s="5">
        <v>193</v>
      </c>
      <c r="J3" s="17">
        <v>1</v>
      </c>
      <c r="K3" s="5">
        <v>189</v>
      </c>
      <c r="L3" s="17">
        <v>0</v>
      </c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6</v>
      </c>
      <c r="U3" s="8">
        <v>2</v>
      </c>
      <c r="V3" s="9">
        <v>194.5</v>
      </c>
    </row>
    <row r="4" spans="1:24">
      <c r="A4" s="1" t="s">
        <v>12</v>
      </c>
      <c r="B4" s="2" t="s">
        <v>225</v>
      </c>
      <c r="C4" s="3">
        <v>45907</v>
      </c>
      <c r="D4" s="4" t="s">
        <v>54</v>
      </c>
      <c r="E4" s="5">
        <v>193</v>
      </c>
      <c r="F4" s="17">
        <v>3</v>
      </c>
      <c r="G4" s="5">
        <v>197</v>
      </c>
      <c r="H4" s="17">
        <v>7</v>
      </c>
      <c r="I4" s="5">
        <v>197</v>
      </c>
      <c r="J4" s="17">
        <v>2</v>
      </c>
      <c r="K4" s="5">
        <v>194</v>
      </c>
      <c r="L4" s="17">
        <v>1</v>
      </c>
      <c r="M4" s="5">
        <v>192</v>
      </c>
      <c r="N4" s="17"/>
      <c r="O4" s="5">
        <v>196</v>
      </c>
      <c r="P4" s="17">
        <v>2</v>
      </c>
      <c r="Q4" s="6">
        <v>6</v>
      </c>
      <c r="R4" s="6">
        <v>1169</v>
      </c>
      <c r="S4" s="7">
        <v>194.83333333333334</v>
      </c>
      <c r="T4" s="31">
        <v>15</v>
      </c>
      <c r="U4" s="8">
        <v>4</v>
      </c>
      <c r="V4" s="9">
        <v>198.83333333333334</v>
      </c>
    </row>
    <row r="5" spans="1:24">
      <c r="A5" s="57" t="s">
        <v>12</v>
      </c>
      <c r="B5" s="2" t="s">
        <v>225</v>
      </c>
      <c r="C5" s="3">
        <v>45920</v>
      </c>
      <c r="D5" s="55" t="s">
        <v>73</v>
      </c>
      <c r="E5" s="49">
        <v>197</v>
      </c>
      <c r="F5" s="48">
        <v>1</v>
      </c>
      <c r="G5" s="49">
        <v>195</v>
      </c>
      <c r="H5" s="48">
        <v>0</v>
      </c>
      <c r="I5" s="49">
        <v>196</v>
      </c>
      <c r="J5" s="48">
        <v>1</v>
      </c>
      <c r="K5" s="48">
        <v>195</v>
      </c>
      <c r="L5" s="48">
        <v>1</v>
      </c>
      <c r="M5" s="5"/>
      <c r="N5" s="17"/>
      <c r="O5" s="5"/>
      <c r="P5" s="17"/>
      <c r="Q5" s="8">
        <v>4</v>
      </c>
      <c r="R5" s="8">
        <v>783</v>
      </c>
      <c r="S5" s="7">
        <v>195.75</v>
      </c>
      <c r="T5" s="31">
        <v>3</v>
      </c>
      <c r="U5" s="8">
        <v>3</v>
      </c>
      <c r="V5" s="7">
        <v>198.75</v>
      </c>
    </row>
    <row r="6" spans="1:24">
      <c r="A6" s="57" t="s">
        <v>12</v>
      </c>
      <c r="B6" s="2" t="s">
        <v>225</v>
      </c>
      <c r="C6" s="3">
        <v>45935</v>
      </c>
      <c r="D6" s="55" t="s">
        <v>91</v>
      </c>
      <c r="E6" s="5">
        <v>185</v>
      </c>
      <c r="F6" s="17">
        <v>1</v>
      </c>
      <c r="G6" s="5">
        <v>173</v>
      </c>
      <c r="H6" s="17">
        <v>0</v>
      </c>
      <c r="I6" s="5">
        <v>186</v>
      </c>
      <c r="J6" s="17">
        <v>1</v>
      </c>
      <c r="K6" s="5">
        <v>194</v>
      </c>
      <c r="L6" s="17">
        <v>3</v>
      </c>
      <c r="M6" s="5"/>
      <c r="N6" s="17"/>
      <c r="O6" s="5"/>
      <c r="P6" s="17"/>
      <c r="Q6" s="8">
        <v>4</v>
      </c>
      <c r="R6" s="8">
        <v>738</v>
      </c>
      <c r="S6" s="7">
        <v>184.5</v>
      </c>
      <c r="T6" s="31">
        <v>5</v>
      </c>
      <c r="U6" s="8">
        <v>2</v>
      </c>
      <c r="V6" s="7">
        <v>193</v>
      </c>
    </row>
    <row r="7" spans="1:24">
      <c r="A7" s="57" t="s">
        <v>12</v>
      </c>
      <c r="B7" s="2" t="s">
        <v>225</v>
      </c>
      <c r="C7" s="3">
        <v>45948</v>
      </c>
      <c r="D7" s="55" t="s">
        <v>73</v>
      </c>
      <c r="E7" s="49">
        <v>197</v>
      </c>
      <c r="F7" s="48">
        <v>4</v>
      </c>
      <c r="G7" s="49">
        <v>191</v>
      </c>
      <c r="H7" s="48">
        <v>3</v>
      </c>
      <c r="I7" s="49">
        <v>196</v>
      </c>
      <c r="J7" s="48">
        <v>1</v>
      </c>
      <c r="K7" s="48">
        <v>193</v>
      </c>
      <c r="L7" s="48">
        <v>0</v>
      </c>
      <c r="M7" s="5"/>
      <c r="N7" s="17"/>
      <c r="O7" s="5"/>
      <c r="P7" s="17"/>
      <c r="Q7" s="8">
        <v>4</v>
      </c>
      <c r="R7" s="8">
        <v>777</v>
      </c>
      <c r="S7" s="7">
        <v>194.25</v>
      </c>
      <c r="T7" s="31">
        <v>8</v>
      </c>
      <c r="U7" s="8">
        <v>3</v>
      </c>
      <c r="V7" s="7">
        <v>197.25</v>
      </c>
    </row>
    <row r="9" spans="1:24">
      <c r="Q9" s="27">
        <f>SUM(Q2:Q8)</f>
        <v>26</v>
      </c>
      <c r="R9" s="27">
        <f>SUM(R2:R8)</f>
        <v>5010</v>
      </c>
      <c r="S9" s="28">
        <f>SUM(R9/Q9)</f>
        <v>192.69230769230768</v>
      </c>
      <c r="T9" s="27">
        <f>SUM(T2:T8)</f>
        <v>43</v>
      </c>
      <c r="U9" s="27">
        <f>SUM(U2:U8)</f>
        <v>18</v>
      </c>
      <c r="V9" s="29">
        <f>SUM(S9+U9)</f>
        <v>210.69230769230768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4_1"/>
    <protectedRange algorithmName="SHA-512" hashValue="ON39YdpmFHfN9f47KpiRvqrKx0V9+erV1CNkpWzYhW/Qyc6aT8rEyCrvauWSYGZK2ia3o7vd3akF07acHAFpOA==" saltValue="yVW9XmDwTqEnmpSGai0KYg==" spinCount="100000" sqref="D2" name="Range1_1_10"/>
    <protectedRange algorithmName="SHA-512" hashValue="ON39YdpmFHfN9f47KpiRvqrKx0V9+erV1CNkpWzYhW/Qyc6aT8rEyCrvauWSYGZK2ia3o7vd3akF07acHAFpOA==" saltValue="yVW9XmDwTqEnmpSGai0KYg==" spinCount="100000" sqref="T2 E2:P2" name="Range1_3_5_19_1"/>
    <protectedRange sqref="B4:C4" name="Range1_4_1"/>
    <protectedRange sqref="D4" name="Range1_1_4_1"/>
    <protectedRange sqref="B5:C5" name="Range1_12_4"/>
    <protectedRange sqref="D5" name="Range1_1_3_4"/>
    <protectedRange sqref="E5:P5 T5" name="Range1_3_5_3_4"/>
    <protectedRange algorithmName="SHA-512" hashValue="ON39YdpmFHfN9f47KpiRvqrKx0V9+erV1CNkpWzYhW/Qyc6aT8rEyCrvauWSYGZK2ia3o7vd3akF07acHAFpOA==" saltValue="yVW9XmDwTqEnmpSGai0KYg==" spinCount="100000" sqref="H6:P6 E6:F6 B6:C6" name="Range1_18_1"/>
    <protectedRange algorithmName="SHA-512" hashValue="ON39YdpmFHfN9f47KpiRvqrKx0V9+erV1CNkpWzYhW/Qyc6aT8rEyCrvauWSYGZK2ia3o7vd3akF07acHAFpOA==" saltValue="yVW9XmDwTqEnmpSGai0KYg==" spinCount="100000" sqref="D6" name="Range1_1_13_1"/>
    <protectedRange algorithmName="SHA-512" hashValue="ON39YdpmFHfN9f47KpiRvqrKx0V9+erV1CNkpWzYhW/Qyc6aT8rEyCrvauWSYGZK2ia3o7vd3akF07acHAFpOA==" saltValue="yVW9XmDwTqEnmpSGai0KYg==" spinCount="100000" sqref="T6" name="Range1_3_5_9_1"/>
    <protectedRange algorithmName="SHA-512" hashValue="ON39YdpmFHfN9f47KpiRvqrKx0V9+erV1CNkpWzYhW/Qyc6aT8rEyCrvauWSYGZK2ia3o7vd3akF07acHAFpOA==" saltValue="yVW9XmDwTqEnmpSGai0KYg==" spinCount="100000" sqref="E7:P7 B7:C7" name="Range1_14_2"/>
    <protectedRange algorithmName="SHA-512" hashValue="ON39YdpmFHfN9f47KpiRvqrKx0V9+erV1CNkpWzYhW/Qyc6aT8rEyCrvauWSYGZK2ia3o7vd3akF07acHAFpOA==" saltValue="yVW9XmDwTqEnmpSGai0KYg==" spinCount="100000" sqref="D7" name="Range1_1_7_3"/>
    <protectedRange algorithmName="SHA-512" hashValue="ON39YdpmFHfN9f47KpiRvqrKx0V9+erV1CNkpWzYhW/Qyc6aT8rEyCrvauWSYGZK2ia3o7vd3akF07acHAFpOA==" saltValue="yVW9XmDwTqEnmpSGai0KYg==" spinCount="100000" sqref="T7" name="Range1_3_5_7_2"/>
  </protectedRanges>
  <conditionalFormatting sqref="E4">
    <cfRule type="top10" dxfId="1387" priority="28" rank="1"/>
  </conditionalFormatting>
  <conditionalFormatting sqref="E4:P4">
    <cfRule type="cellIs" dxfId="1386" priority="22" operator="greaterThanOrEqual">
      <formula>200</formula>
    </cfRule>
  </conditionalFormatting>
  <conditionalFormatting sqref="G4">
    <cfRule type="top10" dxfId="1385" priority="27" rank="1"/>
  </conditionalFormatting>
  <conditionalFormatting sqref="I4">
    <cfRule type="top10" dxfId="1384" priority="26" rank="1"/>
  </conditionalFormatting>
  <conditionalFormatting sqref="K4">
    <cfRule type="top10" dxfId="1383" priority="25" rank="1"/>
  </conditionalFormatting>
  <conditionalFormatting sqref="M4">
    <cfRule type="top10" dxfId="1382" priority="24" rank="1"/>
  </conditionalFormatting>
  <conditionalFormatting sqref="O4">
    <cfRule type="top10" dxfId="1381" priority="23" rank="1"/>
  </conditionalFormatting>
  <conditionalFormatting sqref="E5">
    <cfRule type="top10" dxfId="1380" priority="21" rank="1"/>
  </conditionalFormatting>
  <conditionalFormatting sqref="G5">
    <cfRule type="top10" dxfId="1379" priority="20" rank="1"/>
  </conditionalFormatting>
  <conditionalFormatting sqref="E5:P5">
    <cfRule type="cellIs" dxfId="1378" priority="19" operator="greaterThanOrEqual">
      <formula>200</formula>
    </cfRule>
  </conditionalFormatting>
  <conditionalFormatting sqref="I5">
    <cfRule type="top10" dxfId="1377" priority="18" rank="1"/>
  </conditionalFormatting>
  <conditionalFormatting sqref="K5">
    <cfRule type="top10" dxfId="1376" priority="17" rank="1"/>
  </conditionalFormatting>
  <conditionalFormatting sqref="M5">
    <cfRule type="top10" dxfId="1375" priority="16" rank="1"/>
  </conditionalFormatting>
  <conditionalFormatting sqref="O5">
    <cfRule type="top10" dxfId="1374" priority="15" rank="1"/>
  </conditionalFormatting>
  <conditionalFormatting sqref="E6">
    <cfRule type="top10" dxfId="1373" priority="14" rank="1"/>
  </conditionalFormatting>
  <conditionalFormatting sqref="G6">
    <cfRule type="top10" dxfId="1372" priority="13" rank="1"/>
  </conditionalFormatting>
  <conditionalFormatting sqref="I6">
    <cfRule type="top10" dxfId="1371" priority="12" rank="1"/>
  </conditionalFormatting>
  <conditionalFormatting sqref="K6">
    <cfRule type="top10" dxfId="1370" priority="11" rank="1"/>
  </conditionalFormatting>
  <conditionalFormatting sqref="M6">
    <cfRule type="top10" dxfId="1369" priority="10" rank="1"/>
  </conditionalFormatting>
  <conditionalFormatting sqref="O6">
    <cfRule type="top10" dxfId="1368" priority="9" rank="1"/>
  </conditionalFormatting>
  <conditionalFormatting sqref="E6:O6">
    <cfRule type="cellIs" dxfId="1367" priority="8" operator="greaterThanOrEqual">
      <formula>193</formula>
    </cfRule>
  </conditionalFormatting>
  <conditionalFormatting sqref="E7">
    <cfRule type="top10" dxfId="1366" priority="2" rank="1"/>
  </conditionalFormatting>
  <conditionalFormatting sqref="E7:P7">
    <cfRule type="cellIs" dxfId="1365" priority="1" operator="greaterThanOrEqual">
      <formula>200</formula>
    </cfRule>
  </conditionalFormatting>
  <conditionalFormatting sqref="G7">
    <cfRule type="top10" dxfId="1364" priority="3" rank="1"/>
  </conditionalFormatting>
  <conditionalFormatting sqref="I7">
    <cfRule type="top10" dxfId="1363" priority="4" rank="1"/>
  </conditionalFormatting>
  <conditionalFormatting sqref="K7">
    <cfRule type="top10" dxfId="1362" priority="5" rank="1"/>
  </conditionalFormatting>
  <conditionalFormatting sqref="M7">
    <cfRule type="top10" dxfId="1361" priority="6" rank="1"/>
  </conditionalFormatting>
  <conditionalFormatting sqref="O7">
    <cfRule type="top10" dxfId="1360" priority="7" rank="1"/>
  </conditionalFormatting>
  <hyperlinks>
    <hyperlink ref="X1" location="'OLH 2025'!A1" display="Return to Rankings" xr:uid="{75ABD635-8192-4506-BCC6-8ED223F9B507}"/>
  </hyperlinks>
  <pageMargins left="0.7" right="0.7" top="0.75" bottom="0.75" header="0.3" footer="0.3"/>
  <pageSetup orientation="portrait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4578B-FD9A-4809-A67F-CAFA67436386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98</v>
      </c>
      <c r="C2" s="3">
        <v>45752</v>
      </c>
      <c r="D2" s="4" t="s">
        <v>92</v>
      </c>
      <c r="E2" s="5">
        <v>193</v>
      </c>
      <c r="F2" s="17">
        <v>3</v>
      </c>
      <c r="G2" s="5">
        <v>184</v>
      </c>
      <c r="H2" s="17">
        <v>0</v>
      </c>
      <c r="I2" s="5">
        <v>191</v>
      </c>
      <c r="J2" s="17">
        <v>0</v>
      </c>
      <c r="K2" s="5">
        <v>197</v>
      </c>
      <c r="L2" s="17">
        <v>1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4</v>
      </c>
      <c r="U2" s="8">
        <v>2</v>
      </c>
      <c r="V2" s="9">
        <v>193.25</v>
      </c>
    </row>
    <row r="3" spans="1:24">
      <c r="A3" s="1" t="s">
        <v>12</v>
      </c>
      <c r="B3" s="2" t="s">
        <v>98</v>
      </c>
      <c r="C3" s="3">
        <v>45780</v>
      </c>
      <c r="D3" s="4" t="s">
        <v>92</v>
      </c>
      <c r="E3" s="5">
        <v>198</v>
      </c>
      <c r="F3" s="17">
        <v>1</v>
      </c>
      <c r="G3" s="5">
        <v>195</v>
      </c>
      <c r="H3" s="17">
        <v>2</v>
      </c>
      <c r="I3" s="5">
        <v>195</v>
      </c>
      <c r="J3" s="17">
        <v>1</v>
      </c>
      <c r="K3" s="5">
        <v>193</v>
      </c>
      <c r="L3" s="17">
        <v>6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31">
        <v>10</v>
      </c>
      <c r="U3" s="8">
        <v>2</v>
      </c>
      <c r="V3" s="9">
        <v>197.25</v>
      </c>
    </row>
    <row r="5" spans="1:24">
      <c r="Q5" s="27">
        <f>SUM(Q2:Q4)</f>
        <v>8</v>
      </c>
      <c r="R5" s="27">
        <f>SUM(R2:R4)</f>
        <v>1546</v>
      </c>
      <c r="S5" s="28">
        <f>SUM(R5/Q5)</f>
        <v>193.25</v>
      </c>
      <c r="T5" s="27">
        <f>SUM(T2:T4)</f>
        <v>14</v>
      </c>
      <c r="U5" s="27">
        <f>SUM(U2:U4)</f>
        <v>4</v>
      </c>
      <c r="V5" s="29">
        <f>SUM(S5+U5)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EF96F9B-3F14-4BEE-9510-344D2B3BD02E}"/>
  </hyperlinks>
  <pageMargins left="0.7" right="0.7" top="0.75" bottom="0.75" header="0.3" footer="0.3"/>
  <pageSetup orientation="portrait" horizontalDpi="300" verticalDpi="3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BD74-9971-4219-8868-B6A2690D9CC1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213</v>
      </c>
      <c r="C2" s="3">
        <v>45850</v>
      </c>
      <c r="D2" s="4" t="s">
        <v>61</v>
      </c>
      <c r="E2" s="5">
        <v>193</v>
      </c>
      <c r="F2" s="17">
        <v>0</v>
      </c>
      <c r="G2" s="5">
        <v>191</v>
      </c>
      <c r="H2" s="17">
        <v>0</v>
      </c>
      <c r="I2" s="5">
        <v>195</v>
      </c>
      <c r="J2" s="17">
        <v>2</v>
      </c>
      <c r="K2" s="5">
        <v>194</v>
      </c>
      <c r="L2" s="17">
        <v>0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2</v>
      </c>
      <c r="U2" s="8">
        <v>6</v>
      </c>
      <c r="V2" s="9">
        <v>199.25</v>
      </c>
    </row>
    <row r="3" spans="1:24">
      <c r="A3" s="1" t="s">
        <v>12</v>
      </c>
      <c r="B3" s="2" t="s">
        <v>221</v>
      </c>
      <c r="C3" s="3">
        <v>45871</v>
      </c>
      <c r="D3" s="4" t="s">
        <v>61</v>
      </c>
      <c r="E3" s="5">
        <v>190</v>
      </c>
      <c r="F3" s="17">
        <v>0</v>
      </c>
      <c r="G3" s="5">
        <v>199</v>
      </c>
      <c r="H3" s="17">
        <v>2</v>
      </c>
      <c r="I3" s="5">
        <v>197</v>
      </c>
      <c r="J3" s="17">
        <v>0</v>
      </c>
      <c r="K3" s="5">
        <v>195</v>
      </c>
      <c r="L3" s="17">
        <v>1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31">
        <v>3</v>
      </c>
      <c r="U3" s="8">
        <v>2</v>
      </c>
      <c r="V3" s="9">
        <v>197.25</v>
      </c>
    </row>
    <row r="5" spans="1:24">
      <c r="Q5" s="27">
        <f>SUM(Q2:Q4)</f>
        <v>8</v>
      </c>
      <c r="R5" s="27">
        <f>SUM(R2:R4)</f>
        <v>1554</v>
      </c>
      <c r="S5" s="28">
        <f>SUM(R5/Q5)</f>
        <v>194.25</v>
      </c>
      <c r="T5" s="27">
        <f>SUM(T2:T4)</f>
        <v>5</v>
      </c>
      <c r="U5" s="27">
        <f>SUM(U2:U4)</f>
        <v>8</v>
      </c>
      <c r="V5" s="29">
        <f>SUM(S5+U5)</f>
        <v>202.25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 E3:P3" name="Range1_3_5_1"/>
  </protectedRanges>
  <hyperlinks>
    <hyperlink ref="X1" location="'OLH 2025'!A1" display="Return to Rankings" xr:uid="{0D4AE710-F45C-45EC-99F6-219E5031160B}"/>
  </hyperlinks>
  <pageMargins left="0.7" right="0.7" top="0.75" bottom="0.75" header="0.3" footer="0.3"/>
  <pageSetup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7E895-0C06-4E4C-B48F-A75E62B5B53A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115</v>
      </c>
      <c r="C2" s="3">
        <v>45766</v>
      </c>
      <c r="D2" s="4" t="s">
        <v>73</v>
      </c>
      <c r="E2" s="5">
        <v>178</v>
      </c>
      <c r="F2" s="17">
        <v>1</v>
      </c>
      <c r="G2" s="5">
        <v>181</v>
      </c>
      <c r="H2" s="17">
        <v>2</v>
      </c>
      <c r="I2" s="5">
        <v>180</v>
      </c>
      <c r="J2" s="17">
        <v>1</v>
      </c>
      <c r="K2" s="5">
        <v>174</v>
      </c>
      <c r="L2" s="17">
        <v>0</v>
      </c>
      <c r="M2" s="5"/>
      <c r="N2" s="17"/>
      <c r="O2" s="5"/>
      <c r="P2" s="17"/>
      <c r="Q2" s="6">
        <v>4</v>
      </c>
      <c r="R2" s="6">
        <v>713</v>
      </c>
      <c r="S2" s="7">
        <v>178.25</v>
      </c>
      <c r="T2" s="31">
        <v>4</v>
      </c>
      <c r="U2" s="8">
        <v>2</v>
      </c>
      <c r="V2" s="9">
        <v>180.25</v>
      </c>
    </row>
    <row r="3" spans="1:24">
      <c r="A3" s="1" t="s">
        <v>12</v>
      </c>
      <c r="B3" s="2" t="s">
        <v>115</v>
      </c>
      <c r="C3" s="3">
        <v>45808</v>
      </c>
      <c r="D3" s="4" t="s">
        <v>73</v>
      </c>
      <c r="E3" s="48">
        <v>190</v>
      </c>
      <c r="F3" s="48">
        <v>2</v>
      </c>
      <c r="G3" s="48">
        <v>195</v>
      </c>
      <c r="H3" s="48">
        <v>1</v>
      </c>
      <c r="I3" s="48">
        <v>189</v>
      </c>
      <c r="J3" s="48">
        <v>1</v>
      </c>
      <c r="K3" s="48">
        <v>194</v>
      </c>
      <c r="L3" s="48">
        <v>4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8</v>
      </c>
      <c r="U3" s="8">
        <v>2</v>
      </c>
      <c r="V3" s="9">
        <v>194</v>
      </c>
    </row>
    <row r="5" spans="1:24">
      <c r="Q5" s="27">
        <f>SUM(Q2:Q4)</f>
        <v>8</v>
      </c>
      <c r="R5" s="27">
        <f>SUM(R2:R4)</f>
        <v>1481</v>
      </c>
      <c r="S5" s="28">
        <f>SUM(R5/Q5)</f>
        <v>185.125</v>
      </c>
      <c r="T5" s="27">
        <f>SUM(T2:T4)</f>
        <v>12</v>
      </c>
      <c r="U5" s="27">
        <f>SUM(U2:U4)</f>
        <v>4</v>
      </c>
      <c r="V5" s="29">
        <f>SUM(S5+U5)</f>
        <v>189.125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6DE3BCA3-EFAB-4596-81F1-F169B00E24C8}"/>
  </hyperlink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3DF6-99E4-4A2E-8D56-0710646EB315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174</v>
      </c>
      <c r="C2" s="3">
        <v>45802</v>
      </c>
      <c r="D2" s="4" t="s">
        <v>52</v>
      </c>
      <c r="E2" s="5">
        <v>196</v>
      </c>
      <c r="F2" s="17">
        <v>1</v>
      </c>
      <c r="G2" s="5">
        <v>196</v>
      </c>
      <c r="H2" s="17">
        <v>2</v>
      </c>
      <c r="I2" s="5">
        <v>196</v>
      </c>
      <c r="J2" s="17">
        <v>3</v>
      </c>
      <c r="K2" s="5">
        <v>186</v>
      </c>
      <c r="L2" s="17">
        <v>0</v>
      </c>
      <c r="M2" s="5">
        <v>194</v>
      </c>
      <c r="N2" s="17">
        <v>6</v>
      </c>
      <c r="O2" s="5">
        <v>193</v>
      </c>
      <c r="P2" s="17">
        <v>2</v>
      </c>
      <c r="Q2" s="6">
        <v>6</v>
      </c>
      <c r="R2" s="6">
        <v>1161</v>
      </c>
      <c r="S2" s="7">
        <v>193.5</v>
      </c>
      <c r="T2" s="18">
        <v>14</v>
      </c>
      <c r="U2" s="8">
        <v>10</v>
      </c>
      <c r="V2" s="9">
        <v>203.5</v>
      </c>
    </row>
    <row r="3" spans="1:24">
      <c r="A3" s="1" t="s">
        <v>12</v>
      </c>
      <c r="B3" s="2" t="s">
        <v>174</v>
      </c>
      <c r="C3" s="3">
        <v>45851</v>
      </c>
      <c r="D3" s="4" t="s">
        <v>52</v>
      </c>
      <c r="E3" s="5">
        <v>194</v>
      </c>
      <c r="F3" s="17">
        <v>4</v>
      </c>
      <c r="G3" s="5">
        <v>199</v>
      </c>
      <c r="H3" s="17">
        <v>6</v>
      </c>
      <c r="I3" s="5">
        <v>196</v>
      </c>
      <c r="J3" s="17">
        <v>6</v>
      </c>
      <c r="K3" s="5">
        <v>197.001</v>
      </c>
      <c r="L3" s="17">
        <v>3</v>
      </c>
      <c r="M3" s="5"/>
      <c r="N3" s="17"/>
      <c r="O3" s="5"/>
      <c r="P3" s="17"/>
      <c r="Q3" s="6">
        <v>4</v>
      </c>
      <c r="R3" s="6">
        <v>786.00099999999998</v>
      </c>
      <c r="S3" s="7">
        <v>196.50024999999999</v>
      </c>
      <c r="T3" s="18">
        <v>19</v>
      </c>
      <c r="U3" s="8">
        <v>6</v>
      </c>
      <c r="V3" s="9">
        <v>202.50024999999999</v>
      </c>
    </row>
    <row r="4" spans="1:24">
      <c r="A4" s="1" t="s">
        <v>12</v>
      </c>
      <c r="B4" s="2" t="s">
        <v>174</v>
      </c>
      <c r="C4" s="3">
        <v>45895</v>
      </c>
      <c r="D4" s="4" t="s">
        <v>52</v>
      </c>
      <c r="E4" s="5">
        <v>189</v>
      </c>
      <c r="F4" s="17">
        <v>1</v>
      </c>
      <c r="G4" s="5">
        <v>193</v>
      </c>
      <c r="H4" s="17">
        <v>1</v>
      </c>
      <c r="I4" s="5">
        <v>193</v>
      </c>
      <c r="J4" s="17">
        <v>2</v>
      </c>
      <c r="K4" s="5">
        <v>197</v>
      </c>
      <c r="L4" s="17">
        <v>4</v>
      </c>
      <c r="M4" s="5"/>
      <c r="N4" s="17"/>
      <c r="O4" s="5"/>
      <c r="P4" s="17"/>
      <c r="Q4" s="6">
        <v>4</v>
      </c>
      <c r="R4" s="6">
        <v>772</v>
      </c>
      <c r="S4" s="7">
        <v>193</v>
      </c>
      <c r="T4" s="18">
        <v>8</v>
      </c>
      <c r="U4" s="8">
        <v>6</v>
      </c>
      <c r="V4" s="9">
        <v>199</v>
      </c>
    </row>
    <row r="6" spans="1:24">
      <c r="Q6" s="27">
        <f>SUM(Q2:Q5)</f>
        <v>14</v>
      </c>
      <c r="R6" s="27">
        <f>SUM(R2:R5)</f>
        <v>2719.0010000000002</v>
      </c>
      <c r="S6" s="28">
        <f>SUM(R6/Q6)</f>
        <v>194.21435714285715</v>
      </c>
      <c r="T6" s="27">
        <f>SUM(T2:T5)</f>
        <v>41</v>
      </c>
      <c r="U6" s="27">
        <f>SUM(U2:U5)</f>
        <v>22</v>
      </c>
      <c r="V6" s="29">
        <f>SUM(S6+U6)</f>
        <v>216.21435714285715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D27CD1E9-B944-4E17-BDE5-6E40AE2D221D}"/>
  </hyperlinks>
  <pageMargins left="0.7" right="0.7" top="0.75" bottom="0.75" header="0.3" footer="0.3"/>
  <pageSetup orientation="portrait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3FD20-3814-4307-9BC7-473D754DBB6A}">
  <dimension ref="A1:X9"/>
  <sheetViews>
    <sheetView workbookViewId="0">
      <selection activeCell="Q10" sqref="Q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175</v>
      </c>
      <c r="C2" s="3">
        <v>45798</v>
      </c>
      <c r="D2" s="4" t="s">
        <v>54</v>
      </c>
      <c r="E2" s="5">
        <v>192</v>
      </c>
      <c r="F2" s="17">
        <v>3</v>
      </c>
      <c r="G2" s="5">
        <v>196</v>
      </c>
      <c r="H2" s="17">
        <v>1</v>
      </c>
      <c r="I2" s="5">
        <v>195</v>
      </c>
      <c r="J2" s="17">
        <v>1</v>
      </c>
      <c r="K2" s="5">
        <v>196</v>
      </c>
      <c r="L2" s="17">
        <v>2</v>
      </c>
      <c r="M2" s="5"/>
      <c r="N2" s="17"/>
      <c r="O2" s="5"/>
      <c r="P2" s="17"/>
      <c r="Q2" s="6">
        <v>4</v>
      </c>
      <c r="R2" s="6">
        <v>779</v>
      </c>
      <c r="S2" s="7">
        <v>194.75</v>
      </c>
      <c r="T2" s="31">
        <v>7</v>
      </c>
      <c r="U2" s="8">
        <v>10</v>
      </c>
      <c r="V2" s="9">
        <v>204.75</v>
      </c>
    </row>
    <row r="3" spans="1:24">
      <c r="A3" s="1" t="s">
        <v>12</v>
      </c>
      <c r="B3" s="2" t="s">
        <v>175</v>
      </c>
      <c r="C3" s="3">
        <v>45847</v>
      </c>
      <c r="D3" s="4" t="s">
        <v>54</v>
      </c>
      <c r="E3" s="5">
        <v>197</v>
      </c>
      <c r="F3" s="17">
        <v>3</v>
      </c>
      <c r="G3" s="5">
        <v>198</v>
      </c>
      <c r="H3" s="17">
        <v>4</v>
      </c>
      <c r="I3" s="5">
        <v>197</v>
      </c>
      <c r="J3" s="17">
        <v>3</v>
      </c>
      <c r="K3" s="5">
        <v>198</v>
      </c>
      <c r="L3" s="17">
        <v>1</v>
      </c>
      <c r="M3" s="5"/>
      <c r="N3" s="17"/>
      <c r="O3" s="5"/>
      <c r="P3" s="17"/>
      <c r="Q3" s="6">
        <v>4</v>
      </c>
      <c r="R3" s="6">
        <v>790</v>
      </c>
      <c r="S3" s="7">
        <v>197.5</v>
      </c>
      <c r="T3" s="31">
        <v>11</v>
      </c>
      <c r="U3" s="8">
        <v>6</v>
      </c>
      <c r="V3" s="9">
        <v>203.5</v>
      </c>
    </row>
    <row r="4" spans="1:24">
      <c r="A4" s="1" t="s">
        <v>12</v>
      </c>
      <c r="B4" s="2" t="s">
        <v>175</v>
      </c>
      <c r="C4" s="3">
        <v>45850</v>
      </c>
      <c r="D4" s="4" t="s">
        <v>54</v>
      </c>
      <c r="E4" s="5">
        <v>195</v>
      </c>
      <c r="F4" s="17">
        <v>2</v>
      </c>
      <c r="G4" s="5">
        <v>197</v>
      </c>
      <c r="H4" s="17"/>
      <c r="I4" s="5">
        <v>198</v>
      </c>
      <c r="J4" s="17">
        <v>1</v>
      </c>
      <c r="K4" s="5">
        <v>198</v>
      </c>
      <c r="L4" s="17">
        <v>1</v>
      </c>
      <c r="M4" s="5"/>
      <c r="N4" s="17"/>
      <c r="O4" s="5"/>
      <c r="P4" s="17"/>
      <c r="Q4" s="6">
        <v>4</v>
      </c>
      <c r="R4" s="6">
        <v>788</v>
      </c>
      <c r="S4" s="7">
        <v>197</v>
      </c>
      <c r="T4" s="31">
        <v>4</v>
      </c>
      <c r="U4" s="8">
        <v>2</v>
      </c>
      <c r="V4" s="9">
        <v>199</v>
      </c>
    </row>
    <row r="5" spans="1:24">
      <c r="A5" s="1" t="s">
        <v>12</v>
      </c>
      <c r="B5" s="2" t="s">
        <v>175</v>
      </c>
      <c r="C5" s="3">
        <v>45854</v>
      </c>
      <c r="D5" s="4" t="s">
        <v>54</v>
      </c>
      <c r="E5" s="46">
        <v>200</v>
      </c>
      <c r="F5" s="17">
        <v>7</v>
      </c>
      <c r="G5" s="5">
        <v>199</v>
      </c>
      <c r="H5" s="17">
        <v>3</v>
      </c>
      <c r="I5" s="5">
        <v>197</v>
      </c>
      <c r="J5" s="17">
        <v>3</v>
      </c>
      <c r="K5" s="5">
        <v>197</v>
      </c>
      <c r="L5" s="17">
        <v>6</v>
      </c>
      <c r="M5" s="5"/>
      <c r="N5" s="17"/>
      <c r="O5" s="5"/>
      <c r="P5" s="17"/>
      <c r="Q5" s="6">
        <v>4</v>
      </c>
      <c r="R5" s="6">
        <v>793</v>
      </c>
      <c r="S5" s="7">
        <v>198.25</v>
      </c>
      <c r="T5" s="31">
        <v>19</v>
      </c>
      <c r="U5" s="8">
        <v>8</v>
      </c>
      <c r="V5" s="9">
        <v>206.25</v>
      </c>
    </row>
    <row r="6" spans="1:24">
      <c r="A6" s="1" t="s">
        <v>12</v>
      </c>
      <c r="B6" s="2" t="s">
        <v>175</v>
      </c>
      <c r="C6" s="3">
        <v>45868</v>
      </c>
      <c r="D6" s="4" t="s">
        <v>54</v>
      </c>
      <c r="E6" s="5">
        <v>199</v>
      </c>
      <c r="F6" s="17">
        <v>2</v>
      </c>
      <c r="G6" s="5">
        <v>198.001</v>
      </c>
      <c r="H6" s="17">
        <v>7</v>
      </c>
      <c r="I6" s="5">
        <v>198</v>
      </c>
      <c r="J6" s="17">
        <v>7</v>
      </c>
      <c r="K6" s="46">
        <v>200</v>
      </c>
      <c r="L6" s="17">
        <v>2</v>
      </c>
      <c r="M6" s="5"/>
      <c r="N6" s="17"/>
      <c r="O6" s="5"/>
      <c r="P6" s="17"/>
      <c r="Q6" s="6">
        <v>4</v>
      </c>
      <c r="R6" s="6">
        <v>795.00099999999998</v>
      </c>
      <c r="S6" s="7">
        <v>198.75024999999999</v>
      </c>
      <c r="T6" s="31">
        <v>18</v>
      </c>
      <c r="U6" s="8">
        <v>8</v>
      </c>
      <c r="V6" s="9">
        <v>206.75024999999999</v>
      </c>
    </row>
    <row r="7" spans="1:24">
      <c r="A7" s="1" t="s">
        <v>12</v>
      </c>
      <c r="B7" s="2" t="s">
        <v>175</v>
      </c>
      <c r="C7" s="3">
        <v>45879</v>
      </c>
      <c r="D7" s="4" t="s">
        <v>54</v>
      </c>
      <c r="E7" s="5">
        <v>197</v>
      </c>
      <c r="F7" s="17">
        <v>4</v>
      </c>
      <c r="G7" s="5">
        <v>198.001</v>
      </c>
      <c r="H7" s="17">
        <v>3</v>
      </c>
      <c r="I7" s="5">
        <v>196</v>
      </c>
      <c r="J7" s="17">
        <v>1</v>
      </c>
      <c r="K7" s="5">
        <v>198</v>
      </c>
      <c r="L7" s="17">
        <v>4</v>
      </c>
      <c r="M7" s="5">
        <v>198</v>
      </c>
      <c r="N7" s="17">
        <v>4</v>
      </c>
      <c r="O7" s="5">
        <v>193</v>
      </c>
      <c r="P7" s="17">
        <v>4</v>
      </c>
      <c r="Q7" s="6">
        <v>6</v>
      </c>
      <c r="R7" s="6">
        <v>1180.001</v>
      </c>
      <c r="S7" s="7">
        <v>196.66683333333333</v>
      </c>
      <c r="T7" s="31">
        <v>20</v>
      </c>
      <c r="U7" s="8">
        <v>4</v>
      </c>
      <c r="V7" s="9">
        <v>200.66683333333333</v>
      </c>
    </row>
    <row r="9" spans="1:24">
      <c r="Q9" s="27">
        <f>SUM(Q2:Q8)</f>
        <v>26</v>
      </c>
      <c r="R9" s="27">
        <f>SUM(R2:R8)</f>
        <v>5125.0020000000004</v>
      </c>
      <c r="S9" s="28">
        <f>SUM(R9/Q9)</f>
        <v>197.11546153846155</v>
      </c>
      <c r="T9" s="27">
        <f>SUM(T2:T8)</f>
        <v>79</v>
      </c>
      <c r="U9" s="27">
        <f>SUM(U2:U8)</f>
        <v>38</v>
      </c>
      <c r="V9" s="29">
        <f>SUM(S9+U9)</f>
        <v>235.11546153846155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4"/>
    <protectedRange algorithmName="SHA-512" hashValue="ON39YdpmFHfN9f47KpiRvqrKx0V9+erV1CNkpWzYhW/Qyc6aT8rEyCrvauWSYGZK2ia3o7vd3akF07acHAFpOA==" saltValue="yVW9XmDwTqEnmpSGai0KYg==" spinCount="100000" sqref="D5" name="Range1_1_12"/>
    <protectedRange algorithmName="SHA-512" hashValue="ON39YdpmFHfN9f47KpiRvqrKx0V9+erV1CNkpWzYhW/Qyc6aT8rEyCrvauWSYGZK2ia3o7vd3akF07acHAFpOA==" saltValue="yVW9XmDwTqEnmpSGai0KYg==" spinCount="100000" sqref="T5 E5:P5" name="Range1_3_5_14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 E6:P6" name="Range1_3_5_1"/>
    <protectedRange sqref="B7:C7" name="Range1_25"/>
    <protectedRange sqref="D7" name="Range1_1_26"/>
    <protectedRange sqref="E7:P7 T7" name="Range1_3_5_24_1"/>
  </protectedRanges>
  <conditionalFormatting sqref="L7 P7">
    <cfRule type="cellIs" dxfId="1359" priority="1" operator="greaterThanOrEqual">
      <formula>200</formula>
    </cfRule>
  </conditionalFormatting>
  <hyperlinks>
    <hyperlink ref="X1" location="'OLH 2025'!A1" display="Return to Rankings" xr:uid="{C8669C8A-ACEA-4299-B823-351CEBB645E9}"/>
  </hyperlinks>
  <pageMargins left="0.7" right="0.7" top="0.75" bottom="0.75" header="0.3" footer="0.3"/>
  <pageSetup orientation="portrait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B8850-C8C1-4962-8DF0-AC9D82CA5E04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260</v>
      </c>
      <c r="C2" s="3">
        <v>45912</v>
      </c>
      <c r="D2" s="55" t="s">
        <v>25</v>
      </c>
      <c r="E2" s="5">
        <v>196</v>
      </c>
      <c r="F2" s="17">
        <v>4</v>
      </c>
      <c r="G2" s="5">
        <v>196</v>
      </c>
      <c r="H2" s="17">
        <v>1</v>
      </c>
      <c r="I2" s="5">
        <v>195</v>
      </c>
      <c r="J2" s="17">
        <v>1</v>
      </c>
      <c r="K2" s="5">
        <v>194</v>
      </c>
      <c r="L2" s="17">
        <v>3</v>
      </c>
      <c r="M2" s="5"/>
      <c r="N2" s="17"/>
      <c r="O2" s="5"/>
      <c r="P2" s="17"/>
      <c r="Q2" s="8">
        <v>4</v>
      </c>
      <c r="R2" s="8">
        <v>781</v>
      </c>
      <c r="S2" s="7">
        <v>195.25</v>
      </c>
      <c r="T2" s="31">
        <v>9</v>
      </c>
      <c r="U2" s="8">
        <v>4</v>
      </c>
      <c r="V2" s="7">
        <v>199.25</v>
      </c>
    </row>
    <row r="3" spans="1:24">
      <c r="A3" s="57" t="s">
        <v>12</v>
      </c>
      <c r="B3" s="2" t="s">
        <v>260</v>
      </c>
      <c r="C3" s="3">
        <v>45912</v>
      </c>
      <c r="D3" s="55" t="s">
        <v>25</v>
      </c>
      <c r="E3" s="5">
        <v>191</v>
      </c>
      <c r="F3" s="17">
        <v>2</v>
      </c>
      <c r="G3" s="5">
        <v>197</v>
      </c>
      <c r="H3" s="17">
        <v>3</v>
      </c>
      <c r="I3" s="5">
        <v>197</v>
      </c>
      <c r="J3" s="17">
        <v>3</v>
      </c>
      <c r="K3" s="5">
        <v>192</v>
      </c>
      <c r="L3" s="17">
        <v>6</v>
      </c>
      <c r="M3" s="5"/>
      <c r="N3" s="17"/>
      <c r="O3" s="5"/>
      <c r="P3" s="17"/>
      <c r="Q3" s="8">
        <v>4</v>
      </c>
      <c r="R3" s="8">
        <v>777</v>
      </c>
      <c r="S3" s="7">
        <v>194.25</v>
      </c>
      <c r="T3" s="31">
        <v>14</v>
      </c>
      <c r="U3" s="8">
        <v>3</v>
      </c>
      <c r="V3" s="7">
        <v>197.25</v>
      </c>
    </row>
    <row r="4" spans="1:24">
      <c r="A4" s="57" t="s">
        <v>12</v>
      </c>
      <c r="B4" s="2" t="s">
        <v>260</v>
      </c>
      <c r="C4" s="3">
        <v>45941</v>
      </c>
      <c r="D4" s="55" t="s">
        <v>25</v>
      </c>
      <c r="E4" s="5">
        <v>195</v>
      </c>
      <c r="F4" s="17">
        <v>3</v>
      </c>
      <c r="G4" s="5">
        <v>197</v>
      </c>
      <c r="H4" s="17">
        <v>6</v>
      </c>
      <c r="I4" s="5">
        <v>197</v>
      </c>
      <c r="J4" s="17">
        <v>1</v>
      </c>
      <c r="K4" s="5">
        <v>196</v>
      </c>
      <c r="L4" s="17">
        <v>1</v>
      </c>
      <c r="M4" s="5"/>
      <c r="N4" s="17"/>
      <c r="O4" s="5"/>
      <c r="P4" s="17"/>
      <c r="Q4" s="8">
        <v>4</v>
      </c>
      <c r="R4" s="8">
        <v>785</v>
      </c>
      <c r="S4" s="7">
        <v>196.25</v>
      </c>
      <c r="T4" s="31">
        <v>11</v>
      </c>
      <c r="U4" s="8">
        <v>6</v>
      </c>
      <c r="V4" s="7">
        <v>202.25</v>
      </c>
    </row>
    <row r="6" spans="1:24">
      <c r="Q6" s="27">
        <f>SUM(Q2:Q5)</f>
        <v>12</v>
      </c>
      <c r="R6" s="27">
        <f>SUM(R2:R5)</f>
        <v>2343</v>
      </c>
      <c r="S6" s="28">
        <f>SUM(R6/Q6)</f>
        <v>195.25</v>
      </c>
      <c r="T6" s="27">
        <f>SUM(T2:T5)</f>
        <v>34</v>
      </c>
      <c r="U6" s="27">
        <f>SUM(U2:U5)</f>
        <v>13</v>
      </c>
      <c r="V6" s="29">
        <f>SUM(S6+U6)</f>
        <v>208.25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1"/>
    <protectedRange algorithmName="SHA-512" hashValue="ON39YdpmFHfN9f47KpiRvqrKx0V9+erV1CNkpWzYhW/Qyc6aT8rEyCrvauWSYGZK2ia3o7vd3akF07acHAFpOA==" saltValue="yVW9XmDwTqEnmpSGai0KYg==" spinCount="100000" sqref="D2" name="Range1_1_14_1"/>
    <protectedRange algorithmName="SHA-512" hashValue="ON39YdpmFHfN9f47KpiRvqrKx0V9+erV1CNkpWzYhW/Qyc6aT8rEyCrvauWSYGZK2ia3o7vd3akF07acHAFpOA==" saltValue="yVW9XmDwTqEnmpSGai0KYg==" spinCount="100000" sqref="T2" name="Range1_3_5_10_1"/>
    <protectedRange sqref="B3:C3" name="Range1_12_4"/>
    <protectedRange sqref="D3" name="Range1_1_3_4"/>
    <protectedRange sqref="T3 E3:P3" name="Range1_3_5_3_4"/>
  </protectedRanges>
  <conditionalFormatting sqref="E2">
    <cfRule type="top10" dxfId="1358" priority="21" rank="1"/>
  </conditionalFormatting>
  <conditionalFormatting sqref="G2">
    <cfRule type="top10" dxfId="1357" priority="20" rank="1"/>
  </conditionalFormatting>
  <conditionalFormatting sqref="I2">
    <cfRule type="top10" dxfId="1356" priority="19" rank="1"/>
  </conditionalFormatting>
  <conditionalFormatting sqref="K2">
    <cfRule type="top10" dxfId="1355" priority="18" rank="1"/>
  </conditionalFormatting>
  <conditionalFormatting sqref="M2">
    <cfRule type="top10" dxfId="1354" priority="17" rank="1"/>
  </conditionalFormatting>
  <conditionalFormatting sqref="O2">
    <cfRule type="top10" dxfId="1353" priority="16" rank="1"/>
  </conditionalFormatting>
  <conditionalFormatting sqref="E2:P2">
    <cfRule type="cellIs" dxfId="1352" priority="15" operator="greaterThanOrEqual">
      <formula>200</formula>
    </cfRule>
  </conditionalFormatting>
  <conditionalFormatting sqref="E3">
    <cfRule type="top10" dxfId="1351" priority="14" rank="1"/>
  </conditionalFormatting>
  <conditionalFormatting sqref="G3">
    <cfRule type="top10" dxfId="1350" priority="13" rank="1"/>
  </conditionalFormatting>
  <conditionalFormatting sqref="E3:P3">
    <cfRule type="cellIs" dxfId="1349" priority="12" operator="greaterThanOrEqual">
      <formula>200</formula>
    </cfRule>
  </conditionalFormatting>
  <conditionalFormatting sqref="I3">
    <cfRule type="top10" dxfId="1348" priority="11" rank="1"/>
  </conditionalFormatting>
  <conditionalFormatting sqref="K3">
    <cfRule type="top10" dxfId="1347" priority="10" rank="1"/>
  </conditionalFormatting>
  <conditionalFormatting sqref="M3">
    <cfRule type="top10" dxfId="1346" priority="9" rank="1"/>
  </conditionalFormatting>
  <conditionalFormatting sqref="O3">
    <cfRule type="top10" dxfId="1345" priority="8" rank="1"/>
  </conditionalFormatting>
  <conditionalFormatting sqref="E4">
    <cfRule type="top10" dxfId="1344" priority="7" rank="1"/>
  </conditionalFormatting>
  <conditionalFormatting sqref="G4">
    <cfRule type="top10" dxfId="1343" priority="6" rank="1"/>
  </conditionalFormatting>
  <conditionalFormatting sqref="I4">
    <cfRule type="top10" dxfId="1342" priority="5" rank="1"/>
  </conditionalFormatting>
  <conditionalFormatting sqref="K4">
    <cfRule type="top10" dxfId="1341" priority="4" rank="1"/>
  </conditionalFormatting>
  <conditionalFormatting sqref="M4">
    <cfRule type="top10" dxfId="1340" priority="3" rank="1"/>
  </conditionalFormatting>
  <conditionalFormatting sqref="O4">
    <cfRule type="top10" dxfId="1339" priority="2" rank="1"/>
  </conditionalFormatting>
  <conditionalFormatting sqref="E4:O4">
    <cfRule type="cellIs" dxfId="1338" priority="1" operator="greaterThanOrEqual">
      <formula>193</formula>
    </cfRule>
  </conditionalFormatting>
  <hyperlinks>
    <hyperlink ref="X1" location="'OLH 2025'!A1" display="Return to Rankings" xr:uid="{A41E6571-CEF9-4B79-92E8-1E417B06ED0D}"/>
  </hyperlinks>
  <pageMargins left="0.7" right="0.7" top="0.75" bottom="0.75" header="0.3" footer="0.3"/>
  <pageSetup orientation="portrait" horizontalDpi="300" verticalDpi="3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3E63F-63B4-407B-94C1-33121D87943D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231</v>
      </c>
      <c r="C2" s="3">
        <v>45875</v>
      </c>
      <c r="D2" s="4" t="s">
        <v>54</v>
      </c>
      <c r="E2" s="5">
        <v>192</v>
      </c>
      <c r="F2" s="17">
        <v>1</v>
      </c>
      <c r="G2" s="5">
        <v>193</v>
      </c>
      <c r="H2" s="17">
        <v>1</v>
      </c>
      <c r="I2" s="5">
        <v>196</v>
      </c>
      <c r="J2" s="17">
        <v>1</v>
      </c>
      <c r="K2" s="5">
        <v>197</v>
      </c>
      <c r="L2" s="17">
        <v>1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4</v>
      </c>
      <c r="U2" s="8">
        <v>2</v>
      </c>
      <c r="V2" s="9">
        <v>196.5</v>
      </c>
    </row>
    <row r="3" spans="1:24">
      <c r="A3" s="1" t="s">
        <v>12</v>
      </c>
      <c r="B3" s="2" t="s">
        <v>231</v>
      </c>
      <c r="C3" s="3">
        <v>45879</v>
      </c>
      <c r="D3" s="4" t="s">
        <v>54</v>
      </c>
      <c r="E3" s="5">
        <v>190</v>
      </c>
      <c r="F3" s="17">
        <v>1</v>
      </c>
      <c r="G3" s="5">
        <v>186</v>
      </c>
      <c r="H3" s="17">
        <v>1</v>
      </c>
      <c r="I3" s="5">
        <v>175</v>
      </c>
      <c r="J3" s="17"/>
      <c r="K3" s="5">
        <v>187</v>
      </c>
      <c r="L3" s="17">
        <v>1</v>
      </c>
      <c r="M3" s="5">
        <v>190</v>
      </c>
      <c r="N3" s="17"/>
      <c r="O3" s="5">
        <v>191</v>
      </c>
      <c r="P3" s="17"/>
      <c r="Q3" s="6">
        <v>6</v>
      </c>
      <c r="R3" s="6">
        <v>1119</v>
      </c>
      <c r="S3" s="7">
        <v>186.5</v>
      </c>
      <c r="T3" s="31">
        <v>3</v>
      </c>
      <c r="U3" s="8">
        <v>4</v>
      </c>
      <c r="V3" s="9">
        <v>190.5</v>
      </c>
    </row>
    <row r="4" spans="1:24">
      <c r="A4" s="1" t="s">
        <v>12</v>
      </c>
      <c r="B4" s="2" t="s">
        <v>231</v>
      </c>
      <c r="C4" s="3">
        <v>45885</v>
      </c>
      <c r="D4" s="4" t="s">
        <v>73</v>
      </c>
      <c r="E4" s="5">
        <v>191</v>
      </c>
      <c r="F4" s="17">
        <v>0</v>
      </c>
      <c r="G4" s="5">
        <v>191</v>
      </c>
      <c r="H4" s="17">
        <v>4</v>
      </c>
      <c r="I4" s="5">
        <v>195</v>
      </c>
      <c r="J4" s="17">
        <v>1</v>
      </c>
      <c r="K4" s="5">
        <v>189</v>
      </c>
      <c r="L4" s="17">
        <v>0</v>
      </c>
      <c r="M4" s="5"/>
      <c r="N4" s="17"/>
      <c r="O4" s="5"/>
      <c r="P4" s="17"/>
      <c r="Q4" s="6">
        <v>4</v>
      </c>
      <c r="R4" s="6">
        <v>766</v>
      </c>
      <c r="S4" s="7">
        <v>191.5</v>
      </c>
      <c r="T4" s="31">
        <v>5</v>
      </c>
      <c r="U4" s="8">
        <v>2</v>
      </c>
      <c r="V4" s="9">
        <v>193.5</v>
      </c>
    </row>
    <row r="5" spans="1:24">
      <c r="A5" s="1" t="s">
        <v>12</v>
      </c>
      <c r="B5" s="2" t="s">
        <v>250</v>
      </c>
      <c r="C5" s="3">
        <v>45907</v>
      </c>
      <c r="D5" s="4" t="s">
        <v>54</v>
      </c>
      <c r="E5" s="5">
        <v>196</v>
      </c>
      <c r="F5" s="17">
        <v>1</v>
      </c>
      <c r="G5" s="5">
        <v>190</v>
      </c>
      <c r="H5" s="17">
        <v>1</v>
      </c>
      <c r="I5" s="5">
        <v>189</v>
      </c>
      <c r="J5" s="17">
        <v>1</v>
      </c>
      <c r="K5" s="5">
        <v>197</v>
      </c>
      <c r="L5" s="17">
        <v>2</v>
      </c>
      <c r="M5" s="5">
        <v>193</v>
      </c>
      <c r="N5" s="17"/>
      <c r="O5" s="5">
        <v>190</v>
      </c>
      <c r="P5" s="17">
        <v>3</v>
      </c>
      <c r="Q5" s="6">
        <v>6</v>
      </c>
      <c r="R5" s="6">
        <v>1155</v>
      </c>
      <c r="S5" s="7">
        <v>192.5</v>
      </c>
      <c r="T5" s="31">
        <v>8</v>
      </c>
      <c r="U5" s="8">
        <v>4</v>
      </c>
      <c r="V5" s="9">
        <v>196.5</v>
      </c>
    </row>
    <row r="6" spans="1:24">
      <c r="A6" s="57" t="s">
        <v>12</v>
      </c>
      <c r="B6" s="2" t="s">
        <v>231</v>
      </c>
      <c r="C6" s="3">
        <v>45920</v>
      </c>
      <c r="D6" s="55" t="s">
        <v>73</v>
      </c>
      <c r="E6" s="49">
        <v>198.001</v>
      </c>
      <c r="F6" s="48">
        <v>5</v>
      </c>
      <c r="G6" s="49">
        <v>195</v>
      </c>
      <c r="H6" s="48">
        <v>1</v>
      </c>
      <c r="I6" s="49">
        <v>197</v>
      </c>
      <c r="J6" s="48">
        <v>1</v>
      </c>
      <c r="K6" s="48">
        <v>195</v>
      </c>
      <c r="L6" s="48">
        <v>3</v>
      </c>
      <c r="M6" s="5"/>
      <c r="N6" s="17"/>
      <c r="O6" s="5"/>
      <c r="P6" s="17"/>
      <c r="Q6" s="8">
        <v>4</v>
      </c>
      <c r="R6" s="8">
        <v>785.00099999999998</v>
      </c>
      <c r="S6" s="7">
        <v>196.25024999999999</v>
      </c>
      <c r="T6" s="31">
        <v>10</v>
      </c>
      <c r="U6" s="8">
        <v>6</v>
      </c>
      <c r="V6" s="7">
        <v>202.25024999999999</v>
      </c>
    </row>
    <row r="8" spans="1:24">
      <c r="Q8" s="27">
        <f>SUM(Q2:Q7)</f>
        <v>24</v>
      </c>
      <c r="R8" s="27">
        <f>SUM(R2:R7)</f>
        <v>4603.0010000000002</v>
      </c>
      <c r="S8" s="28">
        <f>SUM(R8/Q8)</f>
        <v>191.79170833333333</v>
      </c>
      <c r="T8" s="27">
        <f>SUM(T2:T7)</f>
        <v>30</v>
      </c>
      <c r="U8" s="27">
        <f>SUM(U2:U7)</f>
        <v>18</v>
      </c>
      <c r="V8" s="29">
        <f>SUM(S8+U8)</f>
        <v>209.79170833333333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25"/>
    <protectedRange sqref="D2" name="Range1_1_26"/>
    <protectedRange sqref="E2:P2 T2" name="Range1_3_5_24_1"/>
    <protectedRange sqref="B3:C3" name="Range1_25_1"/>
    <protectedRange sqref="D3" name="Range1_1_26_1"/>
    <protectedRange sqref="E3:P3 T3" name="Range1_3_5_24_1_1"/>
    <protectedRange sqref="E5 N5 H5:L5 B5:C5" name="Range1_4_1"/>
    <protectedRange sqref="D5" name="Range1_1_4_1"/>
    <protectedRange sqref="B6:C6" name="Range1_12_4"/>
    <protectedRange sqref="D6" name="Range1_1_3_4"/>
    <protectedRange sqref="E6:P6 T6" name="Range1_3_5_3_4"/>
  </protectedRanges>
  <conditionalFormatting sqref="L2:L4 P2:P4">
    <cfRule type="cellIs" dxfId="1337" priority="15" operator="greaterThanOrEqual">
      <formula>200</formula>
    </cfRule>
  </conditionalFormatting>
  <conditionalFormatting sqref="E5">
    <cfRule type="top10" dxfId="1336" priority="14" rank="1"/>
  </conditionalFormatting>
  <conditionalFormatting sqref="E5:P5">
    <cfRule type="cellIs" dxfId="1335" priority="8" operator="greaterThanOrEqual">
      <formula>200</formula>
    </cfRule>
  </conditionalFormatting>
  <conditionalFormatting sqref="G5">
    <cfRule type="top10" dxfId="1334" priority="13" rank="1"/>
  </conditionalFormatting>
  <conditionalFormatting sqref="I5">
    <cfRule type="top10" dxfId="1333" priority="12" rank="1"/>
  </conditionalFormatting>
  <conditionalFormatting sqref="K5">
    <cfRule type="top10" dxfId="1332" priority="11" rank="1"/>
  </conditionalFormatting>
  <conditionalFormatting sqref="M5">
    <cfRule type="top10" dxfId="1331" priority="10" rank="1"/>
  </conditionalFormatting>
  <conditionalFormatting sqref="O5">
    <cfRule type="top10" dxfId="1330" priority="9" rank="1"/>
  </conditionalFormatting>
  <conditionalFormatting sqref="E6">
    <cfRule type="top10" dxfId="1329" priority="7" rank="1"/>
  </conditionalFormatting>
  <conditionalFormatting sqref="G6">
    <cfRule type="top10" dxfId="1328" priority="6" rank="1"/>
  </conditionalFormatting>
  <conditionalFormatting sqref="E6:P6">
    <cfRule type="cellIs" dxfId="1327" priority="5" operator="greaterThanOrEqual">
      <formula>200</formula>
    </cfRule>
  </conditionalFormatting>
  <conditionalFormatting sqref="I6">
    <cfRule type="top10" dxfId="1326" priority="4" rank="1"/>
  </conditionalFormatting>
  <conditionalFormatting sqref="K6">
    <cfRule type="top10" dxfId="1325" priority="3" rank="1"/>
  </conditionalFormatting>
  <conditionalFormatting sqref="M6">
    <cfRule type="top10" dxfId="1324" priority="2" rank="1"/>
  </conditionalFormatting>
  <conditionalFormatting sqref="O6">
    <cfRule type="top10" dxfId="1323" priority="1" rank="1"/>
  </conditionalFormatting>
  <hyperlinks>
    <hyperlink ref="X1" location="'OLH 2025'!A1" display="Return to Rankings" xr:uid="{9D50A445-927E-4F03-BDC6-6C4790F9858B}"/>
  </hyperlinks>
  <pageMargins left="0.7" right="0.7" top="0.75" bottom="0.75" header="0.3" footer="0.3"/>
  <pageSetup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666D-0B8E-4DD3-920E-13B3B767E441}">
  <dimension ref="A1:X34"/>
  <sheetViews>
    <sheetView topLeftCell="A16" workbookViewId="0">
      <selection activeCell="A31" sqref="A31:V3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39</v>
      </c>
      <c r="C2" s="3">
        <v>45696</v>
      </c>
      <c r="D2" s="4" t="s">
        <v>30</v>
      </c>
      <c r="E2" s="5">
        <v>195</v>
      </c>
      <c r="F2" s="17"/>
      <c r="G2" s="5">
        <v>197</v>
      </c>
      <c r="H2" s="17"/>
      <c r="I2" s="5">
        <v>196</v>
      </c>
      <c r="J2" s="17"/>
      <c r="K2" s="5">
        <v>193</v>
      </c>
      <c r="L2" s="17"/>
      <c r="M2" s="5"/>
      <c r="N2" s="17"/>
      <c r="O2" s="5"/>
      <c r="P2" s="17"/>
      <c r="Q2" s="6">
        <v>4</v>
      </c>
      <c r="R2" s="6">
        <v>781</v>
      </c>
      <c r="S2" s="7">
        <v>195.25</v>
      </c>
      <c r="T2" s="18">
        <v>0</v>
      </c>
      <c r="U2" s="8">
        <v>2</v>
      </c>
      <c r="V2" s="9">
        <v>197.25</v>
      </c>
    </row>
    <row r="3" spans="1:24">
      <c r="A3" s="1" t="s">
        <v>12</v>
      </c>
      <c r="B3" s="2" t="s">
        <v>39</v>
      </c>
      <c r="C3" s="3">
        <v>45703</v>
      </c>
      <c r="D3" s="4" t="s">
        <v>25</v>
      </c>
      <c r="E3" s="5">
        <v>190</v>
      </c>
      <c r="F3" s="17">
        <v>2</v>
      </c>
      <c r="G3" s="5">
        <v>187</v>
      </c>
      <c r="H3" s="17">
        <v>1</v>
      </c>
      <c r="I3" s="5">
        <v>186</v>
      </c>
      <c r="J3" s="17">
        <v>1</v>
      </c>
      <c r="K3" s="5">
        <v>176</v>
      </c>
      <c r="L3" s="17">
        <v>1</v>
      </c>
      <c r="M3" s="5"/>
      <c r="N3" s="17"/>
      <c r="O3" s="5"/>
      <c r="P3" s="17"/>
      <c r="Q3" s="6">
        <v>4</v>
      </c>
      <c r="R3" s="6">
        <v>739</v>
      </c>
      <c r="S3" s="7">
        <v>184.75</v>
      </c>
      <c r="T3" s="31">
        <v>5</v>
      </c>
      <c r="U3" s="8">
        <v>3</v>
      </c>
      <c r="V3" s="9">
        <v>187.75</v>
      </c>
    </row>
    <row r="4" spans="1:24">
      <c r="A4" s="1" t="s">
        <v>12</v>
      </c>
      <c r="B4" s="2" t="s">
        <v>39</v>
      </c>
      <c r="C4" s="3">
        <v>45710</v>
      </c>
      <c r="D4" s="4" t="s">
        <v>25</v>
      </c>
      <c r="E4" s="5">
        <v>195</v>
      </c>
      <c r="F4" s="17">
        <v>1</v>
      </c>
      <c r="G4" s="5">
        <v>196</v>
      </c>
      <c r="H4" s="17">
        <v>3</v>
      </c>
      <c r="I4" s="5">
        <v>198</v>
      </c>
      <c r="J4" s="17">
        <v>2</v>
      </c>
      <c r="K4" s="5">
        <v>198</v>
      </c>
      <c r="L4" s="17">
        <v>4</v>
      </c>
      <c r="M4" s="5"/>
      <c r="N4" s="17"/>
      <c r="O4" s="5"/>
      <c r="P4" s="17"/>
      <c r="Q4" s="6">
        <v>4</v>
      </c>
      <c r="R4" s="6">
        <v>787</v>
      </c>
      <c r="S4" s="7">
        <v>196.75</v>
      </c>
      <c r="T4" s="31">
        <v>10</v>
      </c>
      <c r="U4" s="8">
        <v>6</v>
      </c>
      <c r="V4" s="9">
        <v>202.75</v>
      </c>
    </row>
    <row r="5" spans="1:24">
      <c r="A5" s="1" t="s">
        <v>12</v>
      </c>
      <c r="B5" s="2" t="s">
        <v>39</v>
      </c>
      <c r="C5" s="3">
        <v>45716</v>
      </c>
      <c r="D5" s="4" t="s">
        <v>25</v>
      </c>
      <c r="E5" s="5">
        <v>181</v>
      </c>
      <c r="F5" s="17">
        <v>2</v>
      </c>
      <c r="G5" s="5">
        <v>193</v>
      </c>
      <c r="H5" s="17">
        <v>4</v>
      </c>
      <c r="I5" s="5">
        <v>192</v>
      </c>
      <c r="J5" s="17">
        <v>4</v>
      </c>
      <c r="K5" s="5">
        <v>196</v>
      </c>
      <c r="L5" s="17">
        <v>1</v>
      </c>
      <c r="M5" s="5"/>
      <c r="N5" s="17"/>
      <c r="O5" s="5"/>
      <c r="P5" s="17"/>
      <c r="Q5" s="6">
        <v>4</v>
      </c>
      <c r="R5" s="6">
        <v>762</v>
      </c>
      <c r="S5" s="7">
        <v>190.5</v>
      </c>
      <c r="T5" s="31">
        <v>11</v>
      </c>
      <c r="U5" s="8">
        <v>3</v>
      </c>
      <c r="V5" s="9">
        <v>193.5</v>
      </c>
    </row>
    <row r="6" spans="1:24">
      <c r="A6" s="1" t="s">
        <v>12</v>
      </c>
      <c r="B6" s="2" t="s">
        <v>39</v>
      </c>
      <c r="C6" s="3">
        <v>45730</v>
      </c>
      <c r="D6" s="4" t="s">
        <v>25</v>
      </c>
      <c r="E6" s="5">
        <v>193.001</v>
      </c>
      <c r="F6" s="17">
        <v>2</v>
      </c>
      <c r="G6" s="5">
        <v>186</v>
      </c>
      <c r="H6" s="17">
        <v>2</v>
      </c>
      <c r="I6" s="5">
        <v>188</v>
      </c>
      <c r="J6" s="17">
        <v>2</v>
      </c>
      <c r="K6" s="5">
        <v>189</v>
      </c>
      <c r="L6" s="17">
        <v>1</v>
      </c>
      <c r="M6" s="5"/>
      <c r="N6" s="17"/>
      <c r="O6" s="5"/>
      <c r="P6" s="17"/>
      <c r="Q6" s="6">
        <v>4</v>
      </c>
      <c r="R6" s="6">
        <v>756.00099999999998</v>
      </c>
      <c r="S6" s="7">
        <v>189.00024999999999</v>
      </c>
      <c r="T6" s="31">
        <v>7</v>
      </c>
      <c r="U6" s="8">
        <v>5</v>
      </c>
      <c r="V6" s="9">
        <v>194.00024999999999</v>
      </c>
    </row>
    <row r="7" spans="1:24">
      <c r="A7" s="1" t="s">
        <v>12</v>
      </c>
      <c r="B7" s="2" t="s">
        <v>39</v>
      </c>
      <c r="C7" s="3">
        <v>45744</v>
      </c>
      <c r="D7" s="4" t="s">
        <v>25</v>
      </c>
      <c r="E7" s="5">
        <v>194</v>
      </c>
      <c r="F7" s="17">
        <v>3</v>
      </c>
      <c r="G7" s="5">
        <v>191</v>
      </c>
      <c r="H7" s="17">
        <v>2</v>
      </c>
      <c r="I7" s="5">
        <v>193</v>
      </c>
      <c r="J7" s="17">
        <v>1</v>
      </c>
      <c r="K7" s="5">
        <v>193</v>
      </c>
      <c r="L7" s="17">
        <v>0</v>
      </c>
      <c r="M7" s="5"/>
      <c r="N7" s="17"/>
      <c r="O7" s="5"/>
      <c r="P7" s="17"/>
      <c r="Q7" s="6">
        <v>4</v>
      </c>
      <c r="R7" s="6">
        <v>771</v>
      </c>
      <c r="S7" s="7">
        <v>192.75</v>
      </c>
      <c r="T7" s="31">
        <v>6</v>
      </c>
      <c r="U7" s="8">
        <v>3</v>
      </c>
      <c r="V7" s="9">
        <v>195.75</v>
      </c>
    </row>
    <row r="8" spans="1:24">
      <c r="A8" s="1" t="s">
        <v>12</v>
      </c>
      <c r="B8" s="2" t="s">
        <v>39</v>
      </c>
      <c r="C8" s="3">
        <v>45751</v>
      </c>
      <c r="D8" s="4" t="s">
        <v>25</v>
      </c>
      <c r="E8" s="5">
        <v>195.001</v>
      </c>
      <c r="F8" s="17">
        <v>3</v>
      </c>
      <c r="G8" s="5">
        <v>194</v>
      </c>
      <c r="H8" s="17">
        <v>1</v>
      </c>
      <c r="I8" s="5">
        <v>195</v>
      </c>
      <c r="J8" s="17">
        <v>3</v>
      </c>
      <c r="K8" s="5">
        <v>192</v>
      </c>
      <c r="L8" s="17">
        <v>1</v>
      </c>
      <c r="M8" s="5"/>
      <c r="N8" s="17"/>
      <c r="O8" s="5"/>
      <c r="P8" s="17"/>
      <c r="Q8" s="6">
        <v>4</v>
      </c>
      <c r="R8" s="6">
        <v>776.00099999999998</v>
      </c>
      <c r="S8" s="7">
        <v>194.00024999999999</v>
      </c>
      <c r="T8" s="31">
        <v>8</v>
      </c>
      <c r="U8" s="8">
        <v>4</v>
      </c>
      <c r="V8" s="9">
        <v>198.00024999999999</v>
      </c>
    </row>
    <row r="9" spans="1:24">
      <c r="A9" s="1" t="s">
        <v>12</v>
      </c>
      <c r="B9" s="2" t="s">
        <v>93</v>
      </c>
      <c r="C9" s="3">
        <v>45752</v>
      </c>
      <c r="D9" s="4" t="s">
        <v>92</v>
      </c>
      <c r="E9" s="5">
        <v>195</v>
      </c>
      <c r="F9" s="17">
        <v>0</v>
      </c>
      <c r="G9" s="5">
        <v>196</v>
      </c>
      <c r="H9" s="17">
        <v>1</v>
      </c>
      <c r="I9" s="5">
        <v>197</v>
      </c>
      <c r="J9" s="17">
        <v>4</v>
      </c>
      <c r="K9" s="5">
        <v>195</v>
      </c>
      <c r="L9" s="17">
        <v>4</v>
      </c>
      <c r="M9" s="5"/>
      <c r="N9" s="17"/>
      <c r="O9" s="5"/>
      <c r="P9" s="17"/>
      <c r="Q9" s="6">
        <v>4</v>
      </c>
      <c r="R9" s="6">
        <v>783</v>
      </c>
      <c r="S9" s="7">
        <v>195.75</v>
      </c>
      <c r="T9" s="31">
        <v>9</v>
      </c>
      <c r="U9" s="8">
        <v>2</v>
      </c>
      <c r="V9" s="9">
        <v>197.75</v>
      </c>
    </row>
    <row r="10" spans="1:24">
      <c r="A10" s="1" t="s">
        <v>12</v>
      </c>
      <c r="B10" s="2" t="s">
        <v>39</v>
      </c>
      <c r="C10" s="3">
        <v>45758</v>
      </c>
      <c r="D10" s="4" t="s">
        <v>25</v>
      </c>
      <c r="E10" s="5">
        <v>192.001</v>
      </c>
      <c r="F10" s="17">
        <v>3</v>
      </c>
      <c r="G10" s="5">
        <v>188</v>
      </c>
      <c r="H10" s="17">
        <v>1</v>
      </c>
      <c r="I10" s="5">
        <v>189</v>
      </c>
      <c r="J10" s="17">
        <v>2</v>
      </c>
      <c r="K10" s="5">
        <v>162</v>
      </c>
      <c r="L10" s="17">
        <v>2</v>
      </c>
      <c r="M10" s="5"/>
      <c r="N10" s="17"/>
      <c r="O10" s="5"/>
      <c r="P10" s="17"/>
      <c r="Q10" s="6">
        <v>4</v>
      </c>
      <c r="R10" s="6">
        <v>731.00099999999998</v>
      </c>
      <c r="S10" s="7">
        <v>182.75024999999999</v>
      </c>
      <c r="T10" s="31">
        <v>8</v>
      </c>
      <c r="U10" s="8">
        <v>5</v>
      </c>
      <c r="V10" s="9">
        <v>187.75024999999999</v>
      </c>
    </row>
    <row r="11" spans="1:24">
      <c r="A11" s="1" t="s">
        <v>12</v>
      </c>
      <c r="B11" s="2" t="s">
        <v>39</v>
      </c>
      <c r="C11" s="3">
        <v>45759</v>
      </c>
      <c r="D11" s="4" t="s">
        <v>30</v>
      </c>
      <c r="E11" s="5">
        <v>193</v>
      </c>
      <c r="F11" s="17">
        <v>1</v>
      </c>
      <c r="G11" s="5">
        <v>193</v>
      </c>
      <c r="H11" s="17">
        <v>1</v>
      </c>
      <c r="I11" s="5">
        <v>190</v>
      </c>
      <c r="J11" s="17">
        <v>1</v>
      </c>
      <c r="K11" s="5">
        <v>191</v>
      </c>
      <c r="L11" s="17">
        <v>0</v>
      </c>
      <c r="M11" s="5"/>
      <c r="N11" s="17"/>
      <c r="O11" s="5"/>
      <c r="P11" s="17"/>
      <c r="Q11" s="6">
        <v>4</v>
      </c>
      <c r="R11" s="6">
        <v>767</v>
      </c>
      <c r="S11" s="7">
        <v>191.75</v>
      </c>
      <c r="T11" s="18">
        <v>3</v>
      </c>
      <c r="U11" s="8">
        <v>2</v>
      </c>
      <c r="V11" s="9">
        <v>193.75</v>
      </c>
    </row>
    <row r="12" spans="1:24">
      <c r="A12" s="1" t="s">
        <v>12</v>
      </c>
      <c r="B12" s="2" t="s">
        <v>39</v>
      </c>
      <c r="C12" s="3">
        <v>45765</v>
      </c>
      <c r="D12" s="4" t="s">
        <v>25</v>
      </c>
      <c r="E12" s="5">
        <v>178</v>
      </c>
      <c r="F12" s="17">
        <v>0</v>
      </c>
      <c r="G12" s="5">
        <v>181</v>
      </c>
      <c r="H12" s="17">
        <v>1</v>
      </c>
      <c r="I12" s="5">
        <v>190</v>
      </c>
      <c r="J12" s="17">
        <v>3</v>
      </c>
      <c r="K12" s="5">
        <v>189</v>
      </c>
      <c r="L12" s="17">
        <v>2</v>
      </c>
      <c r="M12" s="5"/>
      <c r="N12" s="17"/>
      <c r="O12" s="5"/>
      <c r="P12" s="17"/>
      <c r="Q12" s="6">
        <v>4</v>
      </c>
      <c r="R12" s="6">
        <v>738</v>
      </c>
      <c r="S12" s="7">
        <v>184.5</v>
      </c>
      <c r="T12" s="31">
        <v>6</v>
      </c>
      <c r="U12" s="8">
        <v>2</v>
      </c>
      <c r="V12" s="9">
        <v>186.5</v>
      </c>
    </row>
    <row r="13" spans="1:24">
      <c r="A13" s="1" t="s">
        <v>12</v>
      </c>
      <c r="B13" s="2" t="s">
        <v>39</v>
      </c>
      <c r="C13" s="3">
        <v>45766</v>
      </c>
      <c r="D13" s="4" t="s">
        <v>25</v>
      </c>
      <c r="E13" s="5">
        <v>196</v>
      </c>
      <c r="F13" s="17">
        <v>0</v>
      </c>
      <c r="G13" s="5">
        <v>189</v>
      </c>
      <c r="H13" s="17">
        <v>2</v>
      </c>
      <c r="I13" s="5">
        <v>194.001</v>
      </c>
      <c r="J13" s="17">
        <v>3</v>
      </c>
      <c r="K13" s="5">
        <v>192</v>
      </c>
      <c r="L13" s="17">
        <v>2</v>
      </c>
      <c r="M13" s="5"/>
      <c r="N13" s="17"/>
      <c r="O13" s="5"/>
      <c r="P13" s="17"/>
      <c r="Q13" s="6">
        <v>4</v>
      </c>
      <c r="R13" s="6">
        <v>771.00099999999998</v>
      </c>
      <c r="S13" s="7">
        <v>192.75024999999999</v>
      </c>
      <c r="T13" s="31">
        <v>7</v>
      </c>
      <c r="U13" s="8">
        <v>2</v>
      </c>
      <c r="V13" s="9">
        <v>194.75024999999999</v>
      </c>
    </row>
    <row r="14" spans="1:24">
      <c r="A14" s="1" t="s">
        <v>12</v>
      </c>
      <c r="B14" s="2" t="s">
        <v>39</v>
      </c>
      <c r="C14" s="3">
        <v>45772</v>
      </c>
      <c r="D14" s="4" t="s">
        <v>25</v>
      </c>
      <c r="E14" s="5">
        <v>195</v>
      </c>
      <c r="F14" s="17">
        <v>0</v>
      </c>
      <c r="G14" s="5">
        <v>195</v>
      </c>
      <c r="H14" s="17">
        <v>1</v>
      </c>
      <c r="I14" s="5">
        <v>196</v>
      </c>
      <c r="J14" s="17">
        <v>1</v>
      </c>
      <c r="K14" s="5">
        <v>194</v>
      </c>
      <c r="L14" s="17">
        <v>3</v>
      </c>
      <c r="M14" s="5"/>
      <c r="N14" s="17"/>
      <c r="O14" s="5"/>
      <c r="P14" s="17"/>
      <c r="Q14" s="6">
        <v>4</v>
      </c>
      <c r="R14" s="6">
        <v>780</v>
      </c>
      <c r="S14" s="7">
        <v>195</v>
      </c>
      <c r="T14" s="31">
        <v>5</v>
      </c>
      <c r="U14" s="8">
        <v>4</v>
      </c>
      <c r="V14" s="9">
        <v>199</v>
      </c>
    </row>
    <row r="15" spans="1:24">
      <c r="A15" s="1" t="s">
        <v>12</v>
      </c>
      <c r="B15" s="2" t="s">
        <v>39</v>
      </c>
      <c r="C15" s="3">
        <v>45773</v>
      </c>
      <c r="D15" s="4" t="s">
        <v>25</v>
      </c>
      <c r="E15" s="5">
        <v>199</v>
      </c>
      <c r="F15" s="17">
        <v>5</v>
      </c>
      <c r="G15" s="5">
        <v>195</v>
      </c>
      <c r="H15" s="17">
        <v>3</v>
      </c>
      <c r="I15" s="5">
        <v>197</v>
      </c>
      <c r="J15" s="17">
        <v>2</v>
      </c>
      <c r="K15" s="5">
        <v>192</v>
      </c>
      <c r="L15" s="17">
        <v>2</v>
      </c>
      <c r="M15" s="5"/>
      <c r="N15" s="17"/>
      <c r="O15" s="5"/>
      <c r="P15" s="17"/>
      <c r="Q15" s="6">
        <v>4</v>
      </c>
      <c r="R15" s="6">
        <v>783</v>
      </c>
      <c r="S15" s="7">
        <v>195.75</v>
      </c>
      <c r="T15" s="31">
        <v>12</v>
      </c>
      <c r="U15" s="8">
        <v>3</v>
      </c>
      <c r="V15" s="9">
        <v>198.75</v>
      </c>
    </row>
    <row r="16" spans="1:24">
      <c r="A16" s="1" t="s">
        <v>12</v>
      </c>
      <c r="B16" s="2" t="s">
        <v>93</v>
      </c>
      <c r="C16" s="3">
        <v>45780</v>
      </c>
      <c r="D16" s="4" t="s">
        <v>92</v>
      </c>
      <c r="E16" s="5">
        <v>199</v>
      </c>
      <c r="F16" s="17">
        <v>1</v>
      </c>
      <c r="G16" s="5">
        <v>196.00299999999999</v>
      </c>
      <c r="H16" s="17">
        <v>4</v>
      </c>
      <c r="I16" s="5">
        <v>197</v>
      </c>
      <c r="J16" s="17">
        <v>3</v>
      </c>
      <c r="K16" s="5">
        <v>198</v>
      </c>
      <c r="L16" s="17">
        <v>3</v>
      </c>
      <c r="M16" s="5"/>
      <c r="N16" s="17"/>
      <c r="O16" s="5"/>
      <c r="P16" s="17"/>
      <c r="Q16" s="6">
        <v>4</v>
      </c>
      <c r="R16" s="6">
        <v>790.00299999999993</v>
      </c>
      <c r="S16" s="7">
        <v>197.50074999999998</v>
      </c>
      <c r="T16" s="31">
        <v>11</v>
      </c>
      <c r="U16" s="8">
        <v>4</v>
      </c>
      <c r="V16" s="9">
        <v>201.50074999999998</v>
      </c>
    </row>
    <row r="17" spans="1:22">
      <c r="A17" s="1" t="s">
        <v>12</v>
      </c>
      <c r="B17" s="2" t="s">
        <v>39</v>
      </c>
      <c r="C17" s="3">
        <v>45793</v>
      </c>
      <c r="D17" s="4" t="s">
        <v>25</v>
      </c>
      <c r="E17" s="5">
        <v>190</v>
      </c>
      <c r="F17" s="17">
        <v>3</v>
      </c>
      <c r="G17" s="5">
        <v>191</v>
      </c>
      <c r="H17" s="17">
        <v>0</v>
      </c>
      <c r="I17" s="5">
        <v>190</v>
      </c>
      <c r="J17" s="17">
        <v>2</v>
      </c>
      <c r="K17" s="5">
        <v>197</v>
      </c>
      <c r="L17" s="17">
        <v>3</v>
      </c>
      <c r="M17" s="5"/>
      <c r="N17" s="17"/>
      <c r="O17" s="5"/>
      <c r="P17" s="17"/>
      <c r="Q17" s="6">
        <v>4</v>
      </c>
      <c r="R17" s="6">
        <v>768</v>
      </c>
      <c r="S17" s="7">
        <v>192</v>
      </c>
      <c r="T17" s="31">
        <v>8</v>
      </c>
      <c r="U17" s="8">
        <v>4</v>
      </c>
      <c r="V17" s="9">
        <v>196</v>
      </c>
    </row>
    <row r="18" spans="1:22">
      <c r="A18" s="1" t="s">
        <v>12</v>
      </c>
      <c r="B18" s="2" t="s">
        <v>39</v>
      </c>
      <c r="C18" s="3">
        <v>45800</v>
      </c>
      <c r="D18" s="4" t="s">
        <v>25</v>
      </c>
      <c r="E18" s="5">
        <v>198</v>
      </c>
      <c r="F18" s="17">
        <v>3</v>
      </c>
      <c r="G18" s="5">
        <v>195</v>
      </c>
      <c r="H18" s="17">
        <v>4</v>
      </c>
      <c r="I18" s="5">
        <v>194</v>
      </c>
      <c r="J18" s="17">
        <v>3</v>
      </c>
      <c r="K18" s="5">
        <v>198</v>
      </c>
      <c r="L18" s="17">
        <v>3</v>
      </c>
      <c r="M18" s="5"/>
      <c r="N18" s="17"/>
      <c r="O18" s="5"/>
      <c r="P18" s="17"/>
      <c r="Q18" s="6">
        <v>4</v>
      </c>
      <c r="R18" s="6">
        <v>785</v>
      </c>
      <c r="S18" s="7">
        <v>196.25</v>
      </c>
      <c r="T18" s="31">
        <v>13</v>
      </c>
      <c r="U18" s="8">
        <v>6</v>
      </c>
      <c r="V18" s="9">
        <v>202.25</v>
      </c>
    </row>
    <row r="19" spans="1:22">
      <c r="A19" s="1" t="s">
        <v>12</v>
      </c>
      <c r="B19" s="2" t="s">
        <v>39</v>
      </c>
      <c r="C19" s="3">
        <v>45806</v>
      </c>
      <c r="D19" s="4" t="s">
        <v>25</v>
      </c>
      <c r="E19" s="5">
        <v>194</v>
      </c>
      <c r="F19" s="17">
        <v>3</v>
      </c>
      <c r="G19" s="5">
        <v>195</v>
      </c>
      <c r="H19" s="17">
        <v>1</v>
      </c>
      <c r="I19" s="5">
        <v>194</v>
      </c>
      <c r="J19" s="17">
        <v>4</v>
      </c>
      <c r="K19" s="5">
        <v>195</v>
      </c>
      <c r="L19" s="17">
        <v>5</v>
      </c>
      <c r="M19" s="5"/>
      <c r="N19" s="17"/>
      <c r="O19" s="5"/>
      <c r="P19" s="17"/>
      <c r="Q19" s="6">
        <v>4</v>
      </c>
      <c r="R19" s="6">
        <v>778</v>
      </c>
      <c r="S19" s="7">
        <v>194.5</v>
      </c>
      <c r="T19" s="31">
        <v>13</v>
      </c>
      <c r="U19" s="8">
        <v>5</v>
      </c>
      <c r="V19" s="9">
        <v>199.5</v>
      </c>
    </row>
    <row r="20" spans="1:22">
      <c r="A20" s="1" t="s">
        <v>12</v>
      </c>
      <c r="B20" s="2" t="s">
        <v>39</v>
      </c>
      <c r="C20" s="3">
        <v>45807</v>
      </c>
      <c r="D20" s="4" t="s">
        <v>25</v>
      </c>
      <c r="E20" s="5">
        <v>196</v>
      </c>
      <c r="F20" s="17">
        <v>3</v>
      </c>
      <c r="G20" s="5">
        <v>193</v>
      </c>
      <c r="H20" s="17">
        <v>3</v>
      </c>
      <c r="I20" s="5">
        <v>191</v>
      </c>
      <c r="J20" s="17">
        <v>3</v>
      </c>
      <c r="K20" s="5">
        <v>197</v>
      </c>
      <c r="L20" s="17">
        <v>1</v>
      </c>
      <c r="M20" s="5"/>
      <c r="N20" s="17"/>
      <c r="O20" s="5"/>
      <c r="P20" s="17"/>
      <c r="Q20" s="6">
        <v>4</v>
      </c>
      <c r="R20" s="6">
        <v>777</v>
      </c>
      <c r="S20" s="7">
        <v>194.25</v>
      </c>
      <c r="T20" s="31">
        <v>10</v>
      </c>
      <c r="U20" s="8">
        <v>6</v>
      </c>
      <c r="V20" s="9">
        <v>200.25</v>
      </c>
    </row>
    <row r="21" spans="1:22">
      <c r="A21" s="1" t="s">
        <v>12</v>
      </c>
      <c r="B21" s="2" t="s">
        <v>39</v>
      </c>
      <c r="C21" s="3">
        <v>45808</v>
      </c>
      <c r="D21" s="4" t="s">
        <v>25</v>
      </c>
      <c r="E21" s="5">
        <v>190</v>
      </c>
      <c r="F21" s="17">
        <v>1</v>
      </c>
      <c r="G21" s="5">
        <v>192</v>
      </c>
      <c r="H21" s="17">
        <v>1</v>
      </c>
      <c r="I21" s="5">
        <v>197</v>
      </c>
      <c r="J21" s="17">
        <v>2</v>
      </c>
      <c r="K21" s="5">
        <v>195</v>
      </c>
      <c r="L21" s="17">
        <v>1</v>
      </c>
      <c r="M21" s="5">
        <v>197</v>
      </c>
      <c r="N21" s="17">
        <v>3</v>
      </c>
      <c r="O21" s="5">
        <v>189</v>
      </c>
      <c r="P21" s="17">
        <v>0</v>
      </c>
      <c r="Q21" s="6">
        <v>6</v>
      </c>
      <c r="R21" s="6">
        <v>1160</v>
      </c>
      <c r="S21" s="7">
        <v>193.33333333333334</v>
      </c>
      <c r="T21" s="31">
        <v>8</v>
      </c>
      <c r="U21" s="8">
        <v>4</v>
      </c>
      <c r="V21" s="9">
        <v>197.33333333333334</v>
      </c>
    </row>
    <row r="22" spans="1:22">
      <c r="A22" s="1" t="s">
        <v>12</v>
      </c>
      <c r="B22" s="2" t="s">
        <v>93</v>
      </c>
      <c r="C22" s="3">
        <v>45836</v>
      </c>
      <c r="D22" s="4" t="s">
        <v>92</v>
      </c>
      <c r="E22" s="5">
        <v>190</v>
      </c>
      <c r="F22" s="17">
        <v>4</v>
      </c>
      <c r="G22" s="5">
        <v>195</v>
      </c>
      <c r="H22" s="17">
        <v>3</v>
      </c>
      <c r="I22" s="5">
        <v>195</v>
      </c>
      <c r="J22" s="17">
        <v>3</v>
      </c>
      <c r="K22" s="5">
        <v>193</v>
      </c>
      <c r="L22" s="17">
        <v>2</v>
      </c>
      <c r="M22" s="5"/>
      <c r="N22" s="17"/>
      <c r="O22" s="5"/>
      <c r="P22" s="17"/>
      <c r="Q22" s="6">
        <v>4</v>
      </c>
      <c r="R22" s="6">
        <v>773</v>
      </c>
      <c r="S22" s="7">
        <v>193.25</v>
      </c>
      <c r="T22" s="31">
        <v>12</v>
      </c>
      <c r="U22" s="8">
        <v>2</v>
      </c>
      <c r="V22" s="9">
        <v>195.25</v>
      </c>
    </row>
    <row r="23" spans="1:22">
      <c r="A23" s="1" t="s">
        <v>12</v>
      </c>
      <c r="B23" s="2" t="s">
        <v>39</v>
      </c>
      <c r="C23" s="3">
        <v>45877</v>
      </c>
      <c r="D23" s="4" t="s">
        <v>25</v>
      </c>
      <c r="E23" s="5">
        <v>192</v>
      </c>
      <c r="F23" s="17">
        <v>5</v>
      </c>
      <c r="G23" s="5">
        <v>195</v>
      </c>
      <c r="H23" s="17">
        <v>4</v>
      </c>
      <c r="I23" s="5">
        <v>195</v>
      </c>
      <c r="J23" s="17">
        <v>3</v>
      </c>
      <c r="K23" s="5">
        <v>198</v>
      </c>
      <c r="L23" s="17">
        <v>4</v>
      </c>
      <c r="M23" s="5"/>
      <c r="N23" s="17"/>
      <c r="O23" s="5"/>
      <c r="P23" s="17"/>
      <c r="Q23" s="6">
        <v>4</v>
      </c>
      <c r="R23" s="6">
        <v>780</v>
      </c>
      <c r="S23" s="7">
        <v>195</v>
      </c>
      <c r="T23" s="31">
        <v>16</v>
      </c>
      <c r="U23" s="8">
        <v>6</v>
      </c>
      <c r="V23" s="9">
        <v>201</v>
      </c>
    </row>
    <row r="24" spans="1:22">
      <c r="A24" s="1" t="s">
        <v>12</v>
      </c>
      <c r="B24" s="2" t="s">
        <v>39</v>
      </c>
      <c r="C24" s="3">
        <v>45891</v>
      </c>
      <c r="D24" s="4" t="s">
        <v>25</v>
      </c>
      <c r="E24" s="5">
        <v>198</v>
      </c>
      <c r="F24" s="17">
        <v>2</v>
      </c>
      <c r="G24" s="5">
        <v>191</v>
      </c>
      <c r="H24" s="17">
        <v>1</v>
      </c>
      <c r="I24" s="5">
        <v>197</v>
      </c>
      <c r="J24" s="17">
        <v>0</v>
      </c>
      <c r="K24" s="5">
        <v>197</v>
      </c>
      <c r="L24" s="17">
        <v>3</v>
      </c>
      <c r="M24" s="5"/>
      <c r="N24" s="17"/>
      <c r="O24" s="5"/>
      <c r="P24" s="17"/>
      <c r="Q24" s="6">
        <v>4</v>
      </c>
      <c r="R24" s="6">
        <v>783</v>
      </c>
      <c r="S24" s="7">
        <v>195.75</v>
      </c>
      <c r="T24" s="31">
        <v>6</v>
      </c>
      <c r="U24" s="8">
        <v>4</v>
      </c>
      <c r="V24" s="9">
        <v>199.75</v>
      </c>
    </row>
    <row r="25" spans="1:22">
      <c r="A25" s="1" t="s">
        <v>12</v>
      </c>
      <c r="B25" s="2" t="s">
        <v>39</v>
      </c>
      <c r="C25" s="3">
        <v>45892</v>
      </c>
      <c r="D25" s="4" t="s">
        <v>25</v>
      </c>
      <c r="E25" s="5">
        <v>193</v>
      </c>
      <c r="F25" s="17">
        <v>0</v>
      </c>
      <c r="G25" s="5">
        <v>195</v>
      </c>
      <c r="H25" s="17">
        <v>1</v>
      </c>
      <c r="I25" s="5">
        <v>193</v>
      </c>
      <c r="J25" s="17">
        <v>0</v>
      </c>
      <c r="K25" s="5">
        <v>195</v>
      </c>
      <c r="L25" s="17">
        <v>2</v>
      </c>
      <c r="M25" s="5">
        <v>197</v>
      </c>
      <c r="N25" s="17">
        <v>0</v>
      </c>
      <c r="O25" s="5">
        <v>194</v>
      </c>
      <c r="P25" s="17">
        <v>1</v>
      </c>
      <c r="Q25" s="6">
        <v>6</v>
      </c>
      <c r="R25" s="6">
        <v>1167</v>
      </c>
      <c r="S25" s="7">
        <v>194.5</v>
      </c>
      <c r="T25" s="31">
        <v>4</v>
      </c>
      <c r="U25" s="8">
        <v>6</v>
      </c>
      <c r="V25" s="9">
        <v>200.5</v>
      </c>
    </row>
    <row r="26" spans="1:22">
      <c r="A26" s="1" t="s">
        <v>12</v>
      </c>
      <c r="B26" s="2" t="s">
        <v>39</v>
      </c>
      <c r="C26" s="3">
        <v>45926</v>
      </c>
      <c r="D26" s="4" t="s">
        <v>25</v>
      </c>
      <c r="E26" s="5">
        <v>198</v>
      </c>
      <c r="F26" s="17">
        <v>4</v>
      </c>
      <c r="G26" s="5">
        <v>196</v>
      </c>
      <c r="H26" s="17">
        <v>3</v>
      </c>
      <c r="I26" s="5">
        <v>197</v>
      </c>
      <c r="J26" s="17">
        <v>5</v>
      </c>
      <c r="K26" s="5">
        <v>198</v>
      </c>
      <c r="L26" s="17">
        <v>4</v>
      </c>
      <c r="M26" s="5"/>
      <c r="N26" s="17"/>
      <c r="O26" s="5"/>
      <c r="P26" s="17"/>
      <c r="Q26" s="6">
        <v>4</v>
      </c>
      <c r="R26" s="6">
        <v>789</v>
      </c>
      <c r="S26" s="7">
        <v>197.25</v>
      </c>
      <c r="T26" s="31">
        <v>16</v>
      </c>
      <c r="U26" s="8">
        <v>11</v>
      </c>
      <c r="V26" s="9">
        <v>208.25</v>
      </c>
    </row>
    <row r="27" spans="1:22">
      <c r="A27" s="57" t="s">
        <v>12</v>
      </c>
      <c r="B27" s="2" t="s">
        <v>39</v>
      </c>
      <c r="C27" s="3">
        <v>45947</v>
      </c>
      <c r="D27" s="55" t="s">
        <v>25</v>
      </c>
      <c r="E27" s="5">
        <v>192</v>
      </c>
      <c r="F27" s="17">
        <v>3</v>
      </c>
      <c r="G27" s="5">
        <v>192</v>
      </c>
      <c r="H27" s="17">
        <v>0</v>
      </c>
      <c r="I27" s="5">
        <v>197</v>
      </c>
      <c r="J27" s="17">
        <v>2</v>
      </c>
      <c r="K27" s="5">
        <v>196</v>
      </c>
      <c r="L27" s="17">
        <v>2</v>
      </c>
      <c r="M27" s="5"/>
      <c r="N27" s="17"/>
      <c r="O27" s="5"/>
      <c r="P27" s="17"/>
      <c r="Q27" s="8">
        <v>4</v>
      </c>
      <c r="R27" s="8">
        <v>777</v>
      </c>
      <c r="S27" s="7">
        <v>194.25</v>
      </c>
      <c r="T27" s="31">
        <v>7</v>
      </c>
      <c r="U27" s="8">
        <v>3</v>
      </c>
      <c r="V27" s="7">
        <v>197.25</v>
      </c>
    </row>
    <row r="28" spans="1:22">
      <c r="A28" s="57" t="s">
        <v>12</v>
      </c>
      <c r="B28" s="2" t="s">
        <v>39</v>
      </c>
      <c r="C28" s="3">
        <v>45950</v>
      </c>
      <c r="D28" s="55" t="s">
        <v>269</v>
      </c>
      <c r="E28" s="5">
        <v>196</v>
      </c>
      <c r="F28" s="17">
        <v>6</v>
      </c>
      <c r="G28" s="5">
        <v>197.001</v>
      </c>
      <c r="H28" s="17">
        <v>4</v>
      </c>
      <c r="I28" s="5">
        <v>197</v>
      </c>
      <c r="J28" s="17">
        <v>4</v>
      </c>
      <c r="K28" s="5">
        <v>198</v>
      </c>
      <c r="L28" s="17">
        <v>5</v>
      </c>
      <c r="M28" s="5"/>
      <c r="N28" s="17"/>
      <c r="O28" s="5"/>
      <c r="P28" s="17"/>
      <c r="Q28" s="8">
        <v>4</v>
      </c>
      <c r="R28" s="8">
        <v>788.00099999999998</v>
      </c>
      <c r="S28" s="7">
        <v>197.00024999999999</v>
      </c>
      <c r="T28" s="31">
        <v>19</v>
      </c>
      <c r="U28" s="8">
        <v>11</v>
      </c>
      <c r="V28" s="7">
        <v>208.00024999999999</v>
      </c>
    </row>
    <row r="29" spans="1:22">
      <c r="A29" s="57" t="s">
        <v>12</v>
      </c>
      <c r="B29" s="2" t="s">
        <v>39</v>
      </c>
      <c r="C29" s="3">
        <v>45955</v>
      </c>
      <c r="D29" s="55" t="s">
        <v>269</v>
      </c>
      <c r="E29" s="5">
        <v>191</v>
      </c>
      <c r="F29" s="17">
        <v>1</v>
      </c>
      <c r="G29" s="5">
        <v>189</v>
      </c>
      <c r="H29" s="17">
        <v>5</v>
      </c>
      <c r="I29" s="5">
        <v>191</v>
      </c>
      <c r="J29" s="17">
        <v>1</v>
      </c>
      <c r="K29" s="5">
        <v>195</v>
      </c>
      <c r="L29" s="17">
        <v>3</v>
      </c>
      <c r="M29" s="5"/>
      <c r="N29" s="17"/>
      <c r="O29" s="5"/>
      <c r="P29" s="17"/>
      <c r="Q29" s="8">
        <v>4</v>
      </c>
      <c r="R29" s="8">
        <v>766</v>
      </c>
      <c r="S29" s="7">
        <v>191.5</v>
      </c>
      <c r="T29" s="31">
        <v>10</v>
      </c>
      <c r="U29" s="8">
        <v>6</v>
      </c>
      <c r="V29" s="7">
        <v>197.5</v>
      </c>
    </row>
    <row r="30" spans="1:22">
      <c r="A30" s="57" t="s">
        <v>12</v>
      </c>
      <c r="B30" s="2" t="s">
        <v>39</v>
      </c>
      <c r="C30" s="3">
        <v>45953</v>
      </c>
      <c r="D30" s="55" t="s">
        <v>269</v>
      </c>
      <c r="E30" s="5">
        <v>197</v>
      </c>
      <c r="F30" s="17">
        <v>3</v>
      </c>
      <c r="G30" s="5">
        <v>197</v>
      </c>
      <c r="H30" s="17">
        <v>3</v>
      </c>
      <c r="I30" s="5">
        <v>197</v>
      </c>
      <c r="J30" s="17">
        <v>3</v>
      </c>
      <c r="K30" s="5">
        <v>195</v>
      </c>
      <c r="L30" s="17">
        <v>2</v>
      </c>
      <c r="M30" s="5"/>
      <c r="N30" s="17"/>
      <c r="O30" s="5"/>
      <c r="P30" s="17"/>
      <c r="Q30" s="8">
        <v>4</v>
      </c>
      <c r="R30" s="8">
        <v>786</v>
      </c>
      <c r="S30" s="7">
        <v>196.5</v>
      </c>
      <c r="T30" s="31">
        <v>11</v>
      </c>
      <c r="U30" s="8">
        <v>3</v>
      </c>
      <c r="V30" s="7">
        <v>199.5</v>
      </c>
    </row>
    <row r="31" spans="1:22">
      <c r="A31" s="57" t="s">
        <v>12</v>
      </c>
      <c r="B31" s="2" t="s">
        <v>39</v>
      </c>
      <c r="C31" s="3">
        <v>45960</v>
      </c>
      <c r="D31" s="55" t="s">
        <v>269</v>
      </c>
      <c r="E31" s="5">
        <v>196</v>
      </c>
      <c r="F31" s="17">
        <v>1</v>
      </c>
      <c r="G31" s="5">
        <v>194</v>
      </c>
      <c r="H31" s="17">
        <v>3</v>
      </c>
      <c r="I31" s="5">
        <v>193</v>
      </c>
      <c r="J31" s="17">
        <v>2</v>
      </c>
      <c r="K31" s="5">
        <v>196</v>
      </c>
      <c r="L31" s="17">
        <v>4</v>
      </c>
      <c r="M31" s="5"/>
      <c r="N31" s="17"/>
      <c r="O31" s="5"/>
      <c r="P31" s="17"/>
      <c r="Q31" s="8">
        <v>4</v>
      </c>
      <c r="R31" s="8">
        <v>779</v>
      </c>
      <c r="S31" s="7">
        <v>194.75</v>
      </c>
      <c r="T31" s="31">
        <v>10</v>
      </c>
      <c r="U31" s="8">
        <v>4</v>
      </c>
      <c r="V31" s="7">
        <v>198.75</v>
      </c>
    </row>
    <row r="32" spans="1:22">
      <c r="A32" s="57" t="s">
        <v>12</v>
      </c>
      <c r="B32" s="2" t="s">
        <v>39</v>
      </c>
      <c r="C32" s="3">
        <v>45964</v>
      </c>
      <c r="D32" s="55" t="s">
        <v>269</v>
      </c>
      <c r="E32" s="5">
        <v>198</v>
      </c>
      <c r="F32" s="17">
        <v>7</v>
      </c>
      <c r="G32" s="5">
        <v>198</v>
      </c>
      <c r="H32" s="17">
        <v>3</v>
      </c>
      <c r="I32" s="5">
        <v>198</v>
      </c>
      <c r="J32" s="17">
        <v>1</v>
      </c>
      <c r="K32" s="5">
        <v>197.001</v>
      </c>
      <c r="L32" s="17">
        <v>2</v>
      </c>
      <c r="M32" s="5"/>
      <c r="N32" s="17"/>
      <c r="O32" s="5"/>
      <c r="P32" s="17"/>
      <c r="Q32" s="8">
        <v>4</v>
      </c>
      <c r="R32" s="8">
        <v>791.00099999999998</v>
      </c>
      <c r="S32" s="7">
        <v>197.75024999999999</v>
      </c>
      <c r="T32" s="31">
        <v>13</v>
      </c>
      <c r="U32" s="8">
        <v>13</v>
      </c>
      <c r="V32" s="7">
        <v>210.75024999999999</v>
      </c>
    </row>
    <row r="34" spans="17:22">
      <c r="Q34" s="27">
        <f>SUM(Q2:Q33)</f>
        <v>128</v>
      </c>
      <c r="R34" s="27">
        <f>SUM(R2:R33)</f>
        <v>24762.009000000002</v>
      </c>
      <c r="S34" s="28">
        <f>SUM(R34/Q34)</f>
        <v>193.45319531250001</v>
      </c>
      <c r="T34" s="27">
        <f>SUM(T2:T33)</f>
        <v>284</v>
      </c>
      <c r="U34" s="27">
        <f>SUM(U2:U33)</f>
        <v>144</v>
      </c>
      <c r="V34" s="29">
        <f>SUM(S34+U34)</f>
        <v>337.45319531250004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11:C11" name="Range1_2"/>
    <protectedRange algorithmName="SHA-512" hashValue="ON39YdpmFHfN9f47KpiRvqrKx0V9+erV1CNkpWzYhW/Qyc6aT8rEyCrvauWSYGZK2ia3o7vd3akF07acHAFpOA==" saltValue="yVW9XmDwTqEnmpSGai0KYg==" spinCount="100000" sqref="D11" name="Range1_1_1"/>
    <protectedRange algorithmName="SHA-512" hashValue="ON39YdpmFHfN9f47KpiRvqrKx0V9+erV1CNkpWzYhW/Qyc6aT8rEyCrvauWSYGZK2ia3o7vd3akF07acHAFpOA==" saltValue="yVW9XmDwTqEnmpSGai0KYg==" spinCount="100000" sqref="E11:P11 T11" name="Range1_3_5_1"/>
    <protectedRange algorithmName="SHA-512" hashValue="ON39YdpmFHfN9f47KpiRvqrKx0V9+erV1CNkpWzYhW/Qyc6aT8rEyCrvauWSYGZK2ia3o7vd3akF07acHAFpOA==" saltValue="yVW9XmDwTqEnmpSGai0KYg==" spinCount="100000" sqref="B26:C26" name="Range1_17"/>
    <protectedRange algorithmName="SHA-512" hashValue="ON39YdpmFHfN9f47KpiRvqrKx0V9+erV1CNkpWzYhW/Qyc6aT8rEyCrvauWSYGZK2ia3o7vd3akF07acHAFpOA==" saltValue="yVW9XmDwTqEnmpSGai0KYg==" spinCount="100000" sqref="D26" name="Range1_1_7_1"/>
    <protectedRange algorithmName="SHA-512" hashValue="ON39YdpmFHfN9f47KpiRvqrKx0V9+erV1CNkpWzYhW/Qyc6aT8rEyCrvauWSYGZK2ia3o7vd3akF07acHAFpOA==" saltValue="yVW9XmDwTqEnmpSGai0KYg==" spinCount="100000" sqref="T26" name="Range1_3_5_7"/>
    <protectedRange algorithmName="SHA-512" hashValue="ON39YdpmFHfN9f47KpiRvqrKx0V9+erV1CNkpWzYhW/Qyc6aT8rEyCrvauWSYGZK2ia3o7vd3akF07acHAFpOA==" saltValue="yVW9XmDwTqEnmpSGai0KYg==" spinCount="100000" sqref="B27:C28 E27:P28" name="Range1_14_2"/>
    <protectedRange algorithmName="SHA-512" hashValue="ON39YdpmFHfN9f47KpiRvqrKx0V9+erV1CNkpWzYhW/Qyc6aT8rEyCrvauWSYGZK2ia3o7vd3akF07acHAFpOA==" saltValue="yVW9XmDwTqEnmpSGai0KYg==" spinCount="100000" sqref="D27:D28" name="Range1_1_7_3"/>
    <protectedRange algorithmName="SHA-512" hashValue="ON39YdpmFHfN9f47KpiRvqrKx0V9+erV1CNkpWzYhW/Qyc6aT8rEyCrvauWSYGZK2ia3o7vd3akF07acHAFpOA==" saltValue="yVW9XmDwTqEnmpSGai0KYg==" spinCount="100000" sqref="T27:T28" name="Range1_3_5_7_2"/>
    <protectedRange algorithmName="SHA-512" hashValue="ON39YdpmFHfN9f47KpiRvqrKx0V9+erV1CNkpWzYhW/Qyc6aT8rEyCrvauWSYGZK2ia3o7vd3akF07acHAFpOA==" saltValue="yVW9XmDwTqEnmpSGai0KYg==" spinCount="100000" sqref="B29:C30" name="Range1_12_2"/>
    <protectedRange algorithmName="SHA-512" hashValue="ON39YdpmFHfN9f47KpiRvqrKx0V9+erV1CNkpWzYhW/Qyc6aT8rEyCrvauWSYGZK2ia3o7vd3akF07acHAFpOA==" saltValue="yVW9XmDwTqEnmpSGai0KYg==" spinCount="100000" sqref="D29:D30" name="Range1_1_3_2"/>
    <protectedRange algorithmName="SHA-512" hashValue="ON39YdpmFHfN9f47KpiRvqrKx0V9+erV1CNkpWzYhW/Qyc6aT8rEyCrvauWSYGZK2ia3o7vd3akF07acHAFpOA==" saltValue="yVW9XmDwTqEnmpSGai0KYg==" spinCount="100000" sqref="E29:P30 T29:T30" name="Range1_3_5_3_2"/>
    <protectedRange algorithmName="SHA-512" hashValue="ON39YdpmFHfN9f47KpiRvqrKx0V9+erV1CNkpWzYhW/Qyc6aT8rEyCrvauWSYGZK2ia3o7vd3akF07acHAFpOA==" saltValue="yVW9XmDwTqEnmpSGai0KYg==" spinCount="100000" sqref="H31:L32 B31:C32 N32:O32 E31:E32 N31" name="Range1_4"/>
    <protectedRange algorithmName="SHA-512" hashValue="ON39YdpmFHfN9f47KpiRvqrKx0V9+erV1CNkpWzYhW/Qyc6aT8rEyCrvauWSYGZK2ia3o7vd3akF07acHAFpOA==" saltValue="yVW9XmDwTqEnmpSGai0KYg==" spinCount="100000" sqref="D31:D32" name="Range1_1_5"/>
    <protectedRange algorithmName="SHA-512" hashValue="ON39YdpmFHfN9f47KpiRvqrKx0V9+erV1CNkpWzYhW/Qyc6aT8rEyCrvauWSYGZK2ia3o7vd3akF07acHAFpOA==" saltValue="yVW9XmDwTqEnmpSGai0KYg==" spinCount="100000" sqref="O31 G31 M31" name="Range1_33_1_1_2"/>
    <protectedRange algorithmName="SHA-512" hashValue="ON39YdpmFHfN9f47KpiRvqrKx0V9+erV1CNkpWzYhW/Qyc6aT8rEyCrvauWSYGZK2ia3o7vd3akF07acHAFpOA==" saltValue="yVW9XmDwTqEnmpSGai0KYg==" spinCount="100000" sqref="T31:T32" name="Range1_3_5_3_3"/>
  </protectedRanges>
  <conditionalFormatting sqref="G26">
    <cfRule type="top10" dxfId="1322" priority="28" rank="1"/>
  </conditionalFormatting>
  <conditionalFormatting sqref="I26">
    <cfRule type="top10" dxfId="1321" priority="27" rank="1"/>
  </conditionalFormatting>
  <conditionalFormatting sqref="E26">
    <cfRule type="top10" dxfId="1320" priority="26" rank="1"/>
  </conditionalFormatting>
  <conditionalFormatting sqref="M26">
    <cfRule type="top10" dxfId="1319" priority="25" rank="1"/>
  </conditionalFormatting>
  <conditionalFormatting sqref="O26">
    <cfRule type="top10" dxfId="1318" priority="24" rank="1"/>
  </conditionalFormatting>
  <conditionalFormatting sqref="E26:O26">
    <cfRule type="cellIs" dxfId="1317" priority="23" operator="greaterThanOrEqual">
      <formula>200</formula>
    </cfRule>
  </conditionalFormatting>
  <conditionalFormatting sqref="K26">
    <cfRule type="top10" dxfId="1316" priority="22" rank="1"/>
  </conditionalFormatting>
  <conditionalFormatting sqref="E27:E28">
    <cfRule type="top10" dxfId="1315" priority="16" rank="1"/>
  </conditionalFormatting>
  <conditionalFormatting sqref="E27:P28">
    <cfRule type="cellIs" dxfId="1314" priority="15" operator="greaterThanOrEqual">
      <formula>200</formula>
    </cfRule>
  </conditionalFormatting>
  <conditionalFormatting sqref="G27:G28">
    <cfRule type="top10" dxfId="1313" priority="17" rank="1"/>
  </conditionalFormatting>
  <conditionalFormatting sqref="I27:I28">
    <cfRule type="top10" dxfId="1312" priority="18" rank="1"/>
  </conditionalFormatting>
  <conditionalFormatting sqref="K27:K28">
    <cfRule type="top10" dxfId="1311" priority="19" rank="1"/>
  </conditionalFormatting>
  <conditionalFormatting sqref="M27:M28">
    <cfRule type="top10" dxfId="1310" priority="20" rank="1"/>
  </conditionalFormatting>
  <conditionalFormatting sqref="O27:O28">
    <cfRule type="top10" dxfId="1309" priority="21" rank="1"/>
  </conditionalFormatting>
  <conditionalFormatting sqref="E29:E30">
    <cfRule type="top10" dxfId="1308" priority="14" rank="1"/>
  </conditionalFormatting>
  <conditionalFormatting sqref="G29:G30">
    <cfRule type="top10" dxfId="1307" priority="13" rank="1"/>
  </conditionalFormatting>
  <conditionalFormatting sqref="E29:P30">
    <cfRule type="cellIs" dxfId="1306" priority="12" operator="greaterThanOrEqual">
      <formula>200</formula>
    </cfRule>
  </conditionalFormatting>
  <conditionalFormatting sqref="I29:I30">
    <cfRule type="top10" dxfId="1305" priority="11" rank="1"/>
  </conditionalFormatting>
  <conditionalFormatting sqref="K29:K30">
    <cfRule type="top10" dxfId="1304" priority="10" rank="1"/>
  </conditionalFormatting>
  <conditionalFormatting sqref="M29:M30">
    <cfRule type="top10" dxfId="1303" priority="9" rank="1"/>
  </conditionalFormatting>
  <conditionalFormatting sqref="O29:O30">
    <cfRule type="top10" dxfId="1302" priority="8" rank="1"/>
  </conditionalFormatting>
  <conditionalFormatting sqref="E31:E32">
    <cfRule type="top10" dxfId="1301" priority="7" rank="1"/>
  </conditionalFormatting>
  <conditionalFormatting sqref="G31:G32">
    <cfRule type="top10" dxfId="1300" priority="6" rank="1"/>
  </conditionalFormatting>
  <conditionalFormatting sqref="I31:I32">
    <cfRule type="top10" dxfId="1299" priority="5" rank="1"/>
  </conditionalFormatting>
  <conditionalFormatting sqref="K31:K32">
    <cfRule type="top10" dxfId="1298" priority="4" rank="1"/>
  </conditionalFormatting>
  <conditionalFormatting sqref="M31:M32">
    <cfRule type="top10" dxfId="1297" priority="3" rank="1"/>
  </conditionalFormatting>
  <conditionalFormatting sqref="O31:O32">
    <cfRule type="top10" dxfId="1296" priority="2" rank="1"/>
  </conditionalFormatting>
  <conditionalFormatting sqref="E31:P32">
    <cfRule type="cellIs" dxfId="1295" priority="1" operator="greaterThanOrEqual">
      <formula>200</formula>
    </cfRule>
  </conditionalFormatting>
  <hyperlinks>
    <hyperlink ref="X1" location="'OLH 2025'!A1" display="Return to Rankings" xr:uid="{16B4BA83-BA9D-49C5-8248-D1995F13CBC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B29:B30 D29:D30</xm:sqref>
        </x14:dataValidation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D31:D32 B31:B32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1D42-0FEF-40C1-BFDC-D7C246404283}">
  <dimension ref="A1:X21"/>
  <sheetViews>
    <sheetView workbookViewId="0">
      <selection activeCell="C23" sqref="C2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94</v>
      </c>
      <c r="C2" s="3">
        <v>45751</v>
      </c>
      <c r="D2" s="4" t="s">
        <v>25</v>
      </c>
      <c r="E2" s="5">
        <v>191</v>
      </c>
      <c r="F2" s="17">
        <v>0</v>
      </c>
      <c r="G2" s="5">
        <v>187</v>
      </c>
      <c r="H2" s="17">
        <v>0</v>
      </c>
      <c r="I2" s="5">
        <v>175</v>
      </c>
      <c r="J2" s="17">
        <v>0</v>
      </c>
      <c r="K2" s="5">
        <v>188</v>
      </c>
      <c r="L2" s="17">
        <v>1</v>
      </c>
      <c r="M2" s="5"/>
      <c r="N2" s="17"/>
      <c r="O2" s="5"/>
      <c r="P2" s="17"/>
      <c r="Q2" s="6">
        <v>4</v>
      </c>
      <c r="R2" s="6">
        <v>741</v>
      </c>
      <c r="S2" s="7">
        <v>185.25</v>
      </c>
      <c r="T2" s="31">
        <v>1</v>
      </c>
      <c r="U2" s="8">
        <v>2</v>
      </c>
      <c r="V2" s="9">
        <v>187.25</v>
      </c>
    </row>
    <row r="3" spans="1:24">
      <c r="A3" s="1" t="s">
        <v>12</v>
      </c>
      <c r="B3" s="2" t="s">
        <v>94</v>
      </c>
      <c r="C3" s="3">
        <v>45752</v>
      </c>
      <c r="D3" s="4" t="s">
        <v>92</v>
      </c>
      <c r="E3" s="5">
        <v>197</v>
      </c>
      <c r="F3" s="17">
        <v>2</v>
      </c>
      <c r="G3" s="5">
        <v>194</v>
      </c>
      <c r="H3" s="17">
        <v>1</v>
      </c>
      <c r="I3" s="5">
        <v>190</v>
      </c>
      <c r="J3" s="17">
        <v>3</v>
      </c>
      <c r="K3" s="5">
        <v>188</v>
      </c>
      <c r="L3" s="17">
        <v>3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9</v>
      </c>
      <c r="U3" s="8">
        <v>2</v>
      </c>
      <c r="V3" s="9">
        <v>194.25</v>
      </c>
    </row>
    <row r="4" spans="1:24">
      <c r="A4" s="1" t="s">
        <v>12</v>
      </c>
      <c r="B4" s="2" t="s">
        <v>94</v>
      </c>
      <c r="C4" s="3">
        <v>45765</v>
      </c>
      <c r="D4" s="4" t="s">
        <v>25</v>
      </c>
      <c r="E4" s="5">
        <v>182</v>
      </c>
      <c r="F4" s="17">
        <v>0</v>
      </c>
      <c r="G4" s="5">
        <v>186</v>
      </c>
      <c r="H4" s="17">
        <v>2</v>
      </c>
      <c r="I4" s="5">
        <v>180</v>
      </c>
      <c r="J4" s="17">
        <v>0</v>
      </c>
      <c r="K4" s="5">
        <v>191</v>
      </c>
      <c r="L4" s="17">
        <v>2</v>
      </c>
      <c r="M4" s="5"/>
      <c r="N4" s="17"/>
      <c r="O4" s="5"/>
      <c r="P4" s="17"/>
      <c r="Q4" s="6">
        <v>4</v>
      </c>
      <c r="R4" s="6">
        <v>739</v>
      </c>
      <c r="S4" s="7">
        <v>184.75</v>
      </c>
      <c r="T4" s="31">
        <v>4</v>
      </c>
      <c r="U4" s="8">
        <v>2</v>
      </c>
      <c r="V4" s="9">
        <v>186.75</v>
      </c>
    </row>
    <row r="5" spans="1:24">
      <c r="A5" s="1" t="s">
        <v>12</v>
      </c>
      <c r="B5" s="2" t="s">
        <v>94</v>
      </c>
      <c r="C5" s="3">
        <v>45779</v>
      </c>
      <c r="D5" s="4" t="s">
        <v>25</v>
      </c>
      <c r="E5" s="5">
        <v>189</v>
      </c>
      <c r="F5" s="17">
        <v>0</v>
      </c>
      <c r="G5" s="5">
        <v>171</v>
      </c>
      <c r="H5" s="17">
        <v>0</v>
      </c>
      <c r="I5" s="5">
        <v>181</v>
      </c>
      <c r="J5" s="17">
        <v>4</v>
      </c>
      <c r="K5" s="5">
        <v>195</v>
      </c>
      <c r="L5" s="17">
        <v>4</v>
      </c>
      <c r="M5" s="5"/>
      <c r="N5" s="17"/>
      <c r="O5" s="5"/>
      <c r="P5" s="17"/>
      <c r="Q5" s="6">
        <v>4</v>
      </c>
      <c r="R5" s="6">
        <v>736</v>
      </c>
      <c r="S5" s="7">
        <v>184</v>
      </c>
      <c r="T5" s="31">
        <v>8</v>
      </c>
      <c r="U5" s="8">
        <v>3</v>
      </c>
      <c r="V5" s="9">
        <v>187</v>
      </c>
    </row>
    <row r="6" spans="1:24">
      <c r="A6" s="1" t="s">
        <v>12</v>
      </c>
      <c r="B6" s="2" t="s">
        <v>94</v>
      </c>
      <c r="C6" s="3">
        <v>45780</v>
      </c>
      <c r="D6" s="4" t="s">
        <v>92</v>
      </c>
      <c r="E6" s="5">
        <v>183</v>
      </c>
      <c r="F6" s="17">
        <v>1</v>
      </c>
      <c r="G6" s="5">
        <v>189</v>
      </c>
      <c r="H6" s="17">
        <v>2</v>
      </c>
      <c r="I6" s="5">
        <v>194</v>
      </c>
      <c r="J6" s="17">
        <v>1</v>
      </c>
      <c r="K6" s="5">
        <v>186</v>
      </c>
      <c r="L6" s="17">
        <v>2</v>
      </c>
      <c r="M6" s="5"/>
      <c r="N6" s="17"/>
      <c r="O6" s="5"/>
      <c r="P6" s="17"/>
      <c r="Q6" s="6">
        <v>4</v>
      </c>
      <c r="R6" s="6">
        <v>752</v>
      </c>
      <c r="S6" s="7">
        <v>188</v>
      </c>
      <c r="T6" s="31">
        <v>6</v>
      </c>
      <c r="U6" s="8">
        <v>2</v>
      </c>
      <c r="V6" s="9">
        <v>190</v>
      </c>
    </row>
    <row r="7" spans="1:24">
      <c r="A7" s="1" t="s">
        <v>12</v>
      </c>
      <c r="B7" s="2" t="s">
        <v>94</v>
      </c>
      <c r="C7" s="3">
        <v>45808</v>
      </c>
      <c r="D7" s="4" t="s">
        <v>25</v>
      </c>
      <c r="E7" s="5">
        <v>172</v>
      </c>
      <c r="F7" s="17">
        <v>0</v>
      </c>
      <c r="G7" s="5">
        <v>188</v>
      </c>
      <c r="H7" s="17">
        <v>1</v>
      </c>
      <c r="I7" s="5">
        <v>185</v>
      </c>
      <c r="J7" s="17">
        <v>0</v>
      </c>
      <c r="K7" s="5">
        <v>185</v>
      </c>
      <c r="L7" s="17">
        <v>1</v>
      </c>
      <c r="M7" s="5">
        <v>168</v>
      </c>
      <c r="N7" s="17">
        <v>0</v>
      </c>
      <c r="O7" s="5">
        <v>190</v>
      </c>
      <c r="P7" s="17">
        <v>3</v>
      </c>
      <c r="Q7" s="6">
        <v>6</v>
      </c>
      <c r="R7" s="6">
        <v>1088</v>
      </c>
      <c r="S7" s="7">
        <v>181.33333333333334</v>
      </c>
      <c r="T7" s="31">
        <v>5</v>
      </c>
      <c r="U7" s="8">
        <v>4</v>
      </c>
      <c r="V7" s="9">
        <v>185.33333333333334</v>
      </c>
    </row>
    <row r="8" spans="1:24">
      <c r="A8" s="1" t="s">
        <v>12</v>
      </c>
      <c r="B8" s="2" t="s">
        <v>94</v>
      </c>
      <c r="C8" s="3">
        <v>45815</v>
      </c>
      <c r="D8" s="4" t="s">
        <v>92</v>
      </c>
      <c r="E8" s="5">
        <v>195</v>
      </c>
      <c r="F8" s="17">
        <v>1</v>
      </c>
      <c r="G8" s="5">
        <v>185</v>
      </c>
      <c r="H8" s="17">
        <v>0</v>
      </c>
      <c r="I8" s="5">
        <v>194</v>
      </c>
      <c r="J8" s="17">
        <v>2</v>
      </c>
      <c r="K8" s="5">
        <v>192</v>
      </c>
      <c r="L8" s="17">
        <v>2</v>
      </c>
      <c r="M8" s="5">
        <v>188</v>
      </c>
      <c r="N8" s="17">
        <v>0</v>
      </c>
      <c r="O8" s="5">
        <v>188</v>
      </c>
      <c r="P8" s="17">
        <v>0</v>
      </c>
      <c r="Q8" s="6">
        <v>6</v>
      </c>
      <c r="R8" s="6">
        <v>1142</v>
      </c>
      <c r="S8" s="7">
        <v>190.33333333333334</v>
      </c>
      <c r="T8" s="31">
        <v>5</v>
      </c>
      <c r="U8" s="8">
        <v>4</v>
      </c>
      <c r="V8" s="9">
        <v>194.33333333333334</v>
      </c>
    </row>
    <row r="9" spans="1:24">
      <c r="A9" s="1" t="s">
        <v>12</v>
      </c>
      <c r="B9" s="2" t="s">
        <v>94</v>
      </c>
      <c r="C9" s="3">
        <v>45836</v>
      </c>
      <c r="D9" s="4" t="s">
        <v>92</v>
      </c>
      <c r="E9" s="5">
        <v>196</v>
      </c>
      <c r="F9" s="17">
        <v>0</v>
      </c>
      <c r="G9" s="5">
        <v>188</v>
      </c>
      <c r="H9" s="17">
        <v>0</v>
      </c>
      <c r="I9" s="5">
        <v>185</v>
      </c>
      <c r="J9" s="17">
        <v>0</v>
      </c>
      <c r="K9" s="5">
        <v>189</v>
      </c>
      <c r="L9" s="17">
        <v>0</v>
      </c>
      <c r="M9" s="5"/>
      <c r="N9" s="17"/>
      <c r="O9" s="5"/>
      <c r="P9" s="17"/>
      <c r="Q9" s="6">
        <v>4</v>
      </c>
      <c r="R9" s="6">
        <v>758</v>
      </c>
      <c r="S9" s="7">
        <v>189.5</v>
      </c>
      <c r="T9" s="31">
        <v>0</v>
      </c>
      <c r="U9" s="8">
        <v>2</v>
      </c>
      <c r="V9" s="9">
        <v>191.5</v>
      </c>
    </row>
    <row r="10" spans="1:24">
      <c r="A10" s="1" t="s">
        <v>12</v>
      </c>
      <c r="B10" s="2" t="s">
        <v>94</v>
      </c>
      <c r="C10" s="3">
        <v>45906</v>
      </c>
      <c r="D10" s="4" t="s">
        <v>92</v>
      </c>
      <c r="E10" s="5">
        <v>191</v>
      </c>
      <c r="F10" s="17">
        <v>2</v>
      </c>
      <c r="G10" s="5">
        <v>193</v>
      </c>
      <c r="H10" s="17">
        <v>0</v>
      </c>
      <c r="I10" s="5">
        <v>188</v>
      </c>
      <c r="J10" s="17">
        <v>4</v>
      </c>
      <c r="K10" s="5">
        <v>188</v>
      </c>
      <c r="L10" s="17">
        <v>0</v>
      </c>
      <c r="M10" s="5"/>
      <c r="N10" s="17"/>
      <c r="O10" s="5"/>
      <c r="P10" s="17"/>
      <c r="Q10" s="6">
        <v>4</v>
      </c>
      <c r="R10" s="6">
        <v>760</v>
      </c>
      <c r="S10" s="7">
        <v>190</v>
      </c>
      <c r="T10" s="31">
        <v>6</v>
      </c>
      <c r="U10" s="8">
        <v>2</v>
      </c>
      <c r="V10" s="9">
        <v>192</v>
      </c>
    </row>
    <row r="11" spans="1:24">
      <c r="A11" s="57" t="s">
        <v>12</v>
      </c>
      <c r="B11" s="2" t="s">
        <v>94</v>
      </c>
      <c r="C11" s="3">
        <v>45939</v>
      </c>
      <c r="D11" s="55" t="s">
        <v>269</v>
      </c>
      <c r="E11" s="5">
        <v>184</v>
      </c>
      <c r="F11" s="17"/>
      <c r="G11" s="5">
        <v>184</v>
      </c>
      <c r="H11" s="17"/>
      <c r="I11" s="5">
        <v>182</v>
      </c>
      <c r="J11" s="17"/>
      <c r="K11" s="5">
        <v>191</v>
      </c>
      <c r="L11" s="17">
        <v>3</v>
      </c>
      <c r="M11" s="5"/>
      <c r="N11" s="17"/>
      <c r="O11" s="5"/>
      <c r="P11" s="17"/>
      <c r="Q11" s="8">
        <v>4</v>
      </c>
      <c r="R11" s="8">
        <v>741</v>
      </c>
      <c r="S11" s="7">
        <v>185.25</v>
      </c>
      <c r="T11" s="31">
        <v>3</v>
      </c>
      <c r="U11" s="8">
        <v>4</v>
      </c>
      <c r="V11" s="7">
        <v>189.25</v>
      </c>
    </row>
    <row r="12" spans="1:24">
      <c r="A12" s="57" t="s">
        <v>12</v>
      </c>
      <c r="B12" s="2" t="s">
        <v>94</v>
      </c>
      <c r="C12" s="3">
        <v>45943</v>
      </c>
      <c r="D12" s="55" t="s">
        <v>269</v>
      </c>
      <c r="E12" s="5">
        <v>190</v>
      </c>
      <c r="F12" s="17">
        <v>0</v>
      </c>
      <c r="G12" s="5">
        <v>191</v>
      </c>
      <c r="H12" s="17">
        <v>4</v>
      </c>
      <c r="I12" s="5">
        <v>185</v>
      </c>
      <c r="J12" s="17">
        <v>2</v>
      </c>
      <c r="K12" s="5">
        <v>183</v>
      </c>
      <c r="L12" s="17">
        <v>0</v>
      </c>
      <c r="M12" s="5"/>
      <c r="N12" s="17"/>
      <c r="O12" s="5"/>
      <c r="P12" s="17"/>
      <c r="Q12" s="8">
        <v>4</v>
      </c>
      <c r="R12" s="8">
        <v>749</v>
      </c>
      <c r="S12" s="7">
        <v>187.25</v>
      </c>
      <c r="T12" s="31">
        <v>6</v>
      </c>
      <c r="U12" s="8">
        <v>4</v>
      </c>
      <c r="V12" s="7">
        <v>191.25</v>
      </c>
    </row>
    <row r="13" spans="1:24">
      <c r="A13" s="57" t="s">
        <v>12</v>
      </c>
      <c r="B13" s="2" t="s">
        <v>94</v>
      </c>
      <c r="C13" s="3">
        <v>45946</v>
      </c>
      <c r="D13" s="55" t="s">
        <v>269</v>
      </c>
      <c r="E13" s="5">
        <v>191</v>
      </c>
      <c r="F13" s="17">
        <v>0</v>
      </c>
      <c r="G13" s="5">
        <v>189</v>
      </c>
      <c r="H13" s="17">
        <v>3</v>
      </c>
      <c r="I13" s="5">
        <v>186</v>
      </c>
      <c r="J13" s="17">
        <v>1</v>
      </c>
      <c r="K13" s="5">
        <v>187</v>
      </c>
      <c r="L13" s="17">
        <v>1</v>
      </c>
      <c r="M13" s="5"/>
      <c r="N13" s="17"/>
      <c r="O13" s="5"/>
      <c r="P13" s="17"/>
      <c r="Q13" s="8">
        <v>4</v>
      </c>
      <c r="R13" s="8">
        <v>753</v>
      </c>
      <c r="S13" s="7">
        <v>188.25</v>
      </c>
      <c r="T13" s="31">
        <v>5</v>
      </c>
      <c r="U13" s="8">
        <v>4</v>
      </c>
      <c r="V13" s="7">
        <v>192.25</v>
      </c>
    </row>
    <row r="14" spans="1:24">
      <c r="A14" s="57" t="s">
        <v>12</v>
      </c>
      <c r="B14" s="2" t="s">
        <v>94</v>
      </c>
      <c r="C14" s="3">
        <v>45950</v>
      </c>
      <c r="D14" s="55" t="s">
        <v>269</v>
      </c>
      <c r="E14" s="5">
        <v>194</v>
      </c>
      <c r="F14" s="17">
        <v>4</v>
      </c>
      <c r="G14" s="5">
        <v>192</v>
      </c>
      <c r="H14" s="17">
        <v>4</v>
      </c>
      <c r="I14" s="5">
        <v>194</v>
      </c>
      <c r="J14" s="17">
        <v>4</v>
      </c>
      <c r="K14" s="5">
        <v>195</v>
      </c>
      <c r="L14" s="17">
        <v>1</v>
      </c>
      <c r="M14" s="5"/>
      <c r="N14" s="17"/>
      <c r="O14" s="5"/>
      <c r="P14" s="17"/>
      <c r="Q14" s="8">
        <v>4</v>
      </c>
      <c r="R14" s="8">
        <v>775</v>
      </c>
      <c r="S14" s="7">
        <v>193.75</v>
      </c>
      <c r="T14" s="31">
        <v>13</v>
      </c>
      <c r="U14" s="8">
        <v>3</v>
      </c>
      <c r="V14" s="7">
        <v>196.75</v>
      </c>
    </row>
    <row r="15" spans="1:24">
      <c r="A15" s="57" t="s">
        <v>12</v>
      </c>
      <c r="B15" s="2" t="s">
        <v>94</v>
      </c>
      <c r="C15" s="3">
        <v>45955</v>
      </c>
      <c r="D15" s="55" t="s">
        <v>269</v>
      </c>
      <c r="E15" s="5">
        <v>192</v>
      </c>
      <c r="F15" s="17">
        <v>3</v>
      </c>
      <c r="G15" s="5">
        <v>191</v>
      </c>
      <c r="H15" s="17">
        <v>2</v>
      </c>
      <c r="I15" s="5">
        <v>189</v>
      </c>
      <c r="J15" s="17">
        <v>1</v>
      </c>
      <c r="K15" s="5">
        <v>190</v>
      </c>
      <c r="L15" s="17">
        <v>1</v>
      </c>
      <c r="M15" s="5"/>
      <c r="N15" s="17"/>
      <c r="O15" s="5"/>
      <c r="P15" s="17"/>
      <c r="Q15" s="8">
        <v>4</v>
      </c>
      <c r="R15" s="8">
        <v>762</v>
      </c>
      <c r="S15" s="7">
        <v>190.5</v>
      </c>
      <c r="T15" s="31">
        <v>7</v>
      </c>
      <c r="U15" s="8">
        <v>3</v>
      </c>
      <c r="V15" s="7">
        <v>193.5</v>
      </c>
    </row>
    <row r="16" spans="1:24">
      <c r="A16" s="57" t="s">
        <v>12</v>
      </c>
      <c r="B16" s="2" t="s">
        <v>94</v>
      </c>
      <c r="C16" s="3">
        <v>45953</v>
      </c>
      <c r="D16" s="55" t="s">
        <v>269</v>
      </c>
      <c r="E16" s="5">
        <v>187</v>
      </c>
      <c r="F16" s="17">
        <v>1</v>
      </c>
      <c r="G16" s="5">
        <v>189</v>
      </c>
      <c r="H16" s="17">
        <v>2</v>
      </c>
      <c r="I16" s="5">
        <v>193</v>
      </c>
      <c r="J16" s="17">
        <v>3</v>
      </c>
      <c r="K16" s="5">
        <v>195</v>
      </c>
      <c r="L16" s="17">
        <v>3</v>
      </c>
      <c r="M16" s="5"/>
      <c r="N16" s="17"/>
      <c r="O16" s="5"/>
      <c r="P16" s="17"/>
      <c r="Q16" s="8">
        <v>4</v>
      </c>
      <c r="R16" s="8">
        <v>764</v>
      </c>
      <c r="S16" s="7">
        <v>191</v>
      </c>
      <c r="T16" s="31">
        <v>9</v>
      </c>
      <c r="U16" s="8">
        <v>2</v>
      </c>
      <c r="V16" s="7">
        <v>193</v>
      </c>
    </row>
    <row r="17" spans="1:22">
      <c r="A17" s="57" t="s">
        <v>12</v>
      </c>
      <c r="B17" s="35" t="s">
        <v>94</v>
      </c>
      <c r="C17" s="3">
        <v>45957</v>
      </c>
      <c r="D17" s="55" t="s">
        <v>269</v>
      </c>
      <c r="E17" s="5">
        <v>191</v>
      </c>
      <c r="F17" s="17">
        <v>4</v>
      </c>
      <c r="G17" s="5">
        <v>193</v>
      </c>
      <c r="H17" s="17">
        <v>1</v>
      </c>
      <c r="I17" s="5">
        <v>193</v>
      </c>
      <c r="J17" s="17">
        <v>4</v>
      </c>
      <c r="K17" s="5">
        <v>193</v>
      </c>
      <c r="L17" s="17">
        <v>1</v>
      </c>
      <c r="M17" s="5"/>
      <c r="N17" s="17"/>
      <c r="O17" s="5"/>
      <c r="P17" s="17"/>
      <c r="Q17" s="8">
        <v>4</v>
      </c>
      <c r="R17" s="8">
        <v>770</v>
      </c>
      <c r="S17" s="7">
        <v>192.5</v>
      </c>
      <c r="T17" s="31">
        <v>10</v>
      </c>
      <c r="U17" s="8">
        <v>5</v>
      </c>
      <c r="V17" s="7">
        <v>197.5</v>
      </c>
    </row>
    <row r="18" spans="1:22">
      <c r="A18" s="57" t="s">
        <v>12</v>
      </c>
      <c r="B18" s="2" t="s">
        <v>94</v>
      </c>
      <c r="C18" s="3">
        <v>45960</v>
      </c>
      <c r="D18" s="55" t="s">
        <v>269</v>
      </c>
      <c r="E18" s="5">
        <v>196</v>
      </c>
      <c r="F18" s="17">
        <v>1</v>
      </c>
      <c r="G18" s="5">
        <v>196.001</v>
      </c>
      <c r="H18" s="17">
        <v>4</v>
      </c>
      <c r="I18" s="5">
        <v>197</v>
      </c>
      <c r="J18" s="17">
        <v>1</v>
      </c>
      <c r="K18" s="5">
        <v>186</v>
      </c>
      <c r="L18" s="17">
        <v>1</v>
      </c>
      <c r="M18" s="5"/>
      <c r="N18" s="17"/>
      <c r="O18" s="5"/>
      <c r="P18" s="17"/>
      <c r="Q18" s="8">
        <v>4</v>
      </c>
      <c r="R18" s="8">
        <v>775.00099999999998</v>
      </c>
      <c r="S18" s="7">
        <v>193.75024999999999</v>
      </c>
      <c r="T18" s="31">
        <v>7</v>
      </c>
      <c r="U18" s="8">
        <v>7</v>
      </c>
      <c r="V18" s="7">
        <v>200.75024999999999</v>
      </c>
    </row>
    <row r="19" spans="1:22">
      <c r="A19" s="57" t="s">
        <v>12</v>
      </c>
      <c r="B19" s="2" t="s">
        <v>94</v>
      </c>
      <c r="C19" s="3">
        <v>45964</v>
      </c>
      <c r="D19" s="55" t="s">
        <v>269</v>
      </c>
      <c r="E19" s="5">
        <v>186</v>
      </c>
      <c r="F19" s="17">
        <v>1</v>
      </c>
      <c r="G19" s="5">
        <v>194</v>
      </c>
      <c r="H19" s="17">
        <v>5</v>
      </c>
      <c r="I19" s="5">
        <v>185</v>
      </c>
      <c r="J19" s="17">
        <v>0</v>
      </c>
      <c r="K19" s="5">
        <v>191</v>
      </c>
      <c r="L19" s="17">
        <v>1</v>
      </c>
      <c r="M19" s="5"/>
      <c r="N19" s="17"/>
      <c r="O19" s="5"/>
      <c r="P19" s="17"/>
      <c r="Q19" s="8">
        <v>4</v>
      </c>
      <c r="R19" s="8">
        <v>756</v>
      </c>
      <c r="S19" s="7">
        <v>189</v>
      </c>
      <c r="T19" s="31">
        <v>7</v>
      </c>
      <c r="U19" s="8">
        <v>3</v>
      </c>
      <c r="V19" s="7">
        <v>192</v>
      </c>
    </row>
    <row r="21" spans="1:22">
      <c r="Q21" s="27">
        <f>SUM(Q2:Q20)</f>
        <v>76</v>
      </c>
      <c r="R21" s="27">
        <f>SUM(R2:R20)</f>
        <v>14330.001</v>
      </c>
      <c r="S21" s="28">
        <f>SUM(R21/Q21)</f>
        <v>188.5526447368421</v>
      </c>
      <c r="T21" s="27">
        <f>SUM(T2:T20)</f>
        <v>111</v>
      </c>
      <c r="U21" s="27">
        <f>SUM(U2:U20)</f>
        <v>58</v>
      </c>
      <c r="V21" s="29">
        <f>SUM(S21+U21)</f>
        <v>246.5526447368421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2_1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T7 E7:P7" name="Range1_3_5_3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  <protectedRange algorithmName="SHA-512" hashValue="ON39YdpmFHfN9f47KpiRvqrKx0V9+erV1CNkpWzYhW/Qyc6aT8rEyCrvauWSYGZK2ia3o7vd3akF07acHAFpOA==" saltValue="yVW9XmDwTqEnmpSGai0KYg==" spinCount="100000" sqref="E10:P10 B10:C10" name="Range1_3"/>
    <protectedRange algorithmName="SHA-512" hashValue="ON39YdpmFHfN9f47KpiRvqrKx0V9+erV1CNkpWzYhW/Qyc6aT8rEyCrvauWSYGZK2ia3o7vd3akF07acHAFpOA==" saltValue="yVW9XmDwTqEnmpSGai0KYg==" spinCount="100000" sqref="D10" name="Range1_1_2"/>
    <protectedRange algorithmName="SHA-512" hashValue="ON39YdpmFHfN9f47KpiRvqrKx0V9+erV1CNkpWzYhW/Qyc6aT8rEyCrvauWSYGZK2ia3o7vd3akF07acHAFpOA==" saltValue="yVW9XmDwTqEnmpSGai0KYg==" spinCount="100000" sqref="T10" name="Range1_3_5_2"/>
    <protectedRange sqref="E12 H12:L12 N12" name="Range1_1_2_19_1_2"/>
    <protectedRange algorithmName="SHA-512" hashValue="ON39YdpmFHfN9f47KpiRvqrKx0V9+erV1CNkpWzYhW/Qyc6aT8rEyCrvauWSYGZK2ia3o7vd3akF07acHAFpOA==" saltValue="yVW9XmDwTqEnmpSGai0KYg==" spinCount="100000" sqref="B13:C13" name="Range1_11_2"/>
    <protectedRange algorithmName="SHA-512" hashValue="ON39YdpmFHfN9f47KpiRvqrKx0V9+erV1CNkpWzYhW/Qyc6aT8rEyCrvauWSYGZK2ia3o7vd3akF07acHAFpOA==" saltValue="yVW9XmDwTqEnmpSGai0KYg==" spinCount="100000" sqref="D13" name="Range1_1_16"/>
    <protectedRange algorithmName="SHA-512" hashValue="ON39YdpmFHfN9f47KpiRvqrKx0V9+erV1CNkpWzYhW/Qyc6aT8rEyCrvauWSYGZK2ia3o7vd3akF07acHAFpOA==" saltValue="yVW9XmDwTqEnmpSGai0KYg==" spinCount="100000" sqref="T13" name="Range1_3_5_11"/>
    <protectedRange algorithmName="SHA-512" hashValue="ON39YdpmFHfN9f47KpiRvqrKx0V9+erV1CNkpWzYhW/Qyc6aT8rEyCrvauWSYGZK2ia3o7vd3akF07acHAFpOA==" saltValue="yVW9XmDwTqEnmpSGai0KYg==" spinCount="100000" sqref="B14:C14" name="Range1_12_2"/>
    <protectedRange algorithmName="SHA-512" hashValue="ON39YdpmFHfN9f47KpiRvqrKx0V9+erV1CNkpWzYhW/Qyc6aT8rEyCrvauWSYGZK2ia3o7vd3akF07acHAFpOA==" saltValue="yVW9XmDwTqEnmpSGai0KYg==" spinCount="100000" sqref="D14" name="Range1_1_3_2"/>
    <protectedRange algorithmName="SHA-512" hashValue="ON39YdpmFHfN9f47KpiRvqrKx0V9+erV1CNkpWzYhW/Qyc6aT8rEyCrvauWSYGZK2ia3o7vd3akF07acHAFpOA==" saltValue="yVW9XmDwTqEnmpSGai0KYg==" spinCount="100000" sqref="T14 E14:P14" name="Range1_3_5_3_2"/>
    <protectedRange algorithmName="SHA-512" hashValue="ON39YdpmFHfN9f47KpiRvqrKx0V9+erV1CNkpWzYhW/Qyc6aT8rEyCrvauWSYGZK2ia3o7vd3akF07acHAFpOA==" saltValue="yVW9XmDwTqEnmpSGai0KYg==" spinCount="100000" sqref="B15:C17" name="Range1_13_1"/>
    <protectedRange algorithmName="SHA-512" hashValue="ON39YdpmFHfN9f47KpiRvqrKx0V9+erV1CNkpWzYhW/Qyc6aT8rEyCrvauWSYGZK2ia3o7vd3akF07acHAFpOA==" saltValue="yVW9XmDwTqEnmpSGai0KYg==" spinCount="100000" sqref="D15:D17" name="Range1_1_4_2"/>
    <protectedRange algorithmName="SHA-512" hashValue="ON39YdpmFHfN9f47KpiRvqrKx0V9+erV1CNkpWzYhW/Qyc6aT8rEyCrvauWSYGZK2ia3o7vd3akF07acHAFpOA==" saltValue="yVW9XmDwTqEnmpSGai0KYg==" spinCount="100000" sqref="E16 G16:O16" name="Range1_33_1"/>
    <protectedRange algorithmName="SHA-512" hashValue="ON39YdpmFHfN9f47KpiRvqrKx0V9+erV1CNkpWzYhW/Qyc6aT8rEyCrvauWSYGZK2ia3o7vd3akF07acHAFpOA==" saltValue="yVW9XmDwTqEnmpSGai0KYg==" spinCount="100000" sqref="E17 H17:L17 N17" name="Range1_1_2_19_1_1"/>
    <protectedRange algorithmName="SHA-512" hashValue="ON39YdpmFHfN9f47KpiRvqrKx0V9+erV1CNkpWzYhW/Qyc6aT8rEyCrvauWSYGZK2ia3o7vd3akF07acHAFpOA==" saltValue="yVW9XmDwTqEnmpSGai0KYg==" spinCount="100000" sqref="T15:T17" name="Range1_3_5_4_2"/>
    <protectedRange algorithmName="SHA-512" hashValue="ON39YdpmFHfN9f47KpiRvqrKx0V9+erV1CNkpWzYhW/Qyc6aT8rEyCrvauWSYGZK2ia3o7vd3akF07acHAFpOA==" saltValue="yVW9XmDwTqEnmpSGai0KYg==" spinCount="100000" sqref="B18:C18" name="Range1_3_12"/>
    <protectedRange algorithmName="SHA-512" hashValue="ON39YdpmFHfN9f47KpiRvqrKx0V9+erV1CNkpWzYhW/Qyc6aT8rEyCrvauWSYGZK2ia3o7vd3akF07acHAFpOA==" saltValue="yVW9XmDwTqEnmpSGai0KYg==" spinCount="100000" sqref="D18" name="Range1_1_6_9"/>
    <protectedRange algorithmName="SHA-512" hashValue="ON39YdpmFHfN9f47KpiRvqrKx0V9+erV1CNkpWzYhW/Qyc6aT8rEyCrvauWSYGZK2ia3o7vd3akF07acHAFpOA==" saltValue="yVW9XmDwTqEnmpSGai0KYg==" spinCount="100000" sqref="E18:P18 T18" name="Range1_3_5_5_9"/>
    <protectedRange algorithmName="SHA-512" hashValue="ON39YdpmFHfN9f47KpiRvqrKx0V9+erV1CNkpWzYhW/Qyc6aT8rEyCrvauWSYGZK2ia3o7vd3akF07acHAFpOA==" saltValue="yVW9XmDwTqEnmpSGai0KYg==" spinCount="100000" sqref="B19:C19" name="Range1_30_1"/>
    <protectedRange algorithmName="SHA-512" hashValue="ON39YdpmFHfN9f47KpiRvqrKx0V9+erV1CNkpWzYhW/Qyc6aT8rEyCrvauWSYGZK2ia3o7vd3akF07acHAFpOA==" saltValue="yVW9XmDwTqEnmpSGai0KYg==" spinCount="100000" sqref="D19" name="Range1_1_13_7"/>
    <protectedRange algorithmName="SHA-512" hashValue="ON39YdpmFHfN9f47KpiRvqrKx0V9+erV1CNkpWzYhW/Qyc6aT8rEyCrvauWSYGZK2ia3o7vd3akF07acHAFpOA==" saltValue="yVW9XmDwTqEnmpSGai0KYg==" spinCount="100000" sqref="E19:P19 T19" name="Range1_3_5_9_7"/>
  </protectedRanges>
  <conditionalFormatting sqref="E10">
    <cfRule type="top10" dxfId="2006" priority="45" rank="1"/>
  </conditionalFormatting>
  <conditionalFormatting sqref="E10:P10">
    <cfRule type="cellIs" dxfId="2005" priority="51" operator="greaterThanOrEqual">
      <formula>200</formula>
    </cfRule>
  </conditionalFormatting>
  <conditionalFormatting sqref="G10">
    <cfRule type="top10" dxfId="2004" priority="46" rank="1"/>
  </conditionalFormatting>
  <conditionalFormatting sqref="I10">
    <cfRule type="top10" dxfId="2003" priority="47" rank="1"/>
  </conditionalFormatting>
  <conditionalFormatting sqref="K10">
    <cfRule type="top10" dxfId="2002" priority="48" rank="1"/>
  </conditionalFormatting>
  <conditionalFormatting sqref="M10">
    <cfRule type="top10" dxfId="2001" priority="49" rank="1"/>
  </conditionalFormatting>
  <conditionalFormatting sqref="O10">
    <cfRule type="top10" dxfId="2000" priority="50" rank="1"/>
  </conditionalFormatting>
  <conditionalFormatting sqref="E11:E12">
    <cfRule type="top10" dxfId="1999" priority="44" rank="1"/>
  </conditionalFormatting>
  <conditionalFormatting sqref="G11:G12">
    <cfRule type="top10" dxfId="1998" priority="43" rank="1"/>
  </conditionalFormatting>
  <conditionalFormatting sqref="I11:I12">
    <cfRule type="top10" dxfId="1997" priority="42" rank="1"/>
  </conditionalFormatting>
  <conditionalFormatting sqref="K11:K12">
    <cfRule type="top10" dxfId="1996" priority="41" rank="1"/>
  </conditionalFormatting>
  <conditionalFormatting sqref="M11:M12">
    <cfRule type="top10" dxfId="1995" priority="40" rank="1"/>
  </conditionalFormatting>
  <conditionalFormatting sqref="O11:O12">
    <cfRule type="top10" dxfId="1994" priority="39" rank="1"/>
  </conditionalFormatting>
  <conditionalFormatting sqref="E11:P12">
    <cfRule type="cellIs" dxfId="1993" priority="38" operator="greaterThanOrEqual">
      <formula>200</formula>
    </cfRule>
  </conditionalFormatting>
  <conditionalFormatting sqref="G13">
    <cfRule type="top10" dxfId="1992" priority="37" rank="1"/>
  </conditionalFormatting>
  <conditionalFormatting sqref="I13">
    <cfRule type="top10" dxfId="1991" priority="36" rank="1"/>
  </conditionalFormatting>
  <conditionalFormatting sqref="E13">
    <cfRule type="top10" dxfId="1990" priority="35" rank="1"/>
  </conditionalFormatting>
  <conditionalFormatting sqref="M13">
    <cfRule type="top10" dxfId="1989" priority="34" rank="1"/>
  </conditionalFormatting>
  <conditionalFormatting sqref="O13">
    <cfRule type="top10" dxfId="1988" priority="33" rank="1"/>
  </conditionalFormatting>
  <conditionalFormatting sqref="E13:O13">
    <cfRule type="cellIs" dxfId="1987" priority="32" operator="greaterThanOrEqual">
      <formula>200</formula>
    </cfRule>
  </conditionalFormatting>
  <conditionalFormatting sqref="K13">
    <cfRule type="top10" dxfId="1986" priority="31" rank="1"/>
  </conditionalFormatting>
  <conditionalFormatting sqref="M14:P14">
    <cfRule type="cellIs" dxfId="1985" priority="22" operator="greaterThanOrEqual">
      <formula>200</formula>
    </cfRule>
  </conditionalFormatting>
  <conditionalFormatting sqref="E14">
    <cfRule type="cellIs" dxfId="1984" priority="23" operator="greaterThanOrEqual">
      <formula>200</formula>
    </cfRule>
    <cfRule type="top10" dxfId="1983" priority="24" rank="1"/>
  </conditionalFormatting>
  <conditionalFormatting sqref="G14">
    <cfRule type="cellIs" dxfId="1982" priority="25" operator="greaterThanOrEqual">
      <formula>200</formula>
    </cfRule>
    <cfRule type="top10" dxfId="1981" priority="26" rank="1"/>
  </conditionalFormatting>
  <conditionalFormatting sqref="I14">
    <cfRule type="cellIs" dxfId="1980" priority="27" operator="greaterThanOrEqual">
      <formula>200</formula>
    </cfRule>
    <cfRule type="top10" dxfId="1979" priority="28" rank="1"/>
  </conditionalFormatting>
  <conditionalFormatting sqref="M14">
    <cfRule type="top10" dxfId="1978" priority="29" rank="1"/>
  </conditionalFormatting>
  <conditionalFormatting sqref="O14">
    <cfRule type="top10" dxfId="1977" priority="30" rank="1"/>
  </conditionalFormatting>
  <conditionalFormatting sqref="E15:E17">
    <cfRule type="top10" dxfId="1976" priority="21" rank="1"/>
  </conditionalFormatting>
  <conditionalFormatting sqref="G15:G17">
    <cfRule type="top10" dxfId="1975" priority="20" rank="1"/>
  </conditionalFormatting>
  <conditionalFormatting sqref="I15:I17">
    <cfRule type="top10" dxfId="1974" priority="19" rank="1"/>
  </conditionalFormatting>
  <conditionalFormatting sqref="K15:K17">
    <cfRule type="top10" dxfId="1973" priority="18" rank="1"/>
  </conditionalFormatting>
  <conditionalFormatting sqref="M15:M17">
    <cfRule type="top10" dxfId="1972" priority="17" rank="1"/>
  </conditionalFormatting>
  <conditionalFormatting sqref="O15:O17">
    <cfRule type="top10" dxfId="1971" priority="16" rank="1"/>
  </conditionalFormatting>
  <conditionalFormatting sqref="E15:P17">
    <cfRule type="cellIs" dxfId="1970" priority="15" operator="greaterThanOrEqual">
      <formula>200</formula>
    </cfRule>
  </conditionalFormatting>
  <conditionalFormatting sqref="E18">
    <cfRule type="top10" dxfId="1969" priority="14" rank="1"/>
  </conditionalFormatting>
  <conditionalFormatting sqref="G18">
    <cfRule type="top10" dxfId="1968" priority="13" rank="1"/>
  </conditionalFormatting>
  <conditionalFormatting sqref="E18:P18">
    <cfRule type="cellIs" dxfId="1967" priority="12" operator="greaterThanOrEqual">
      <formula>200</formula>
    </cfRule>
  </conditionalFormatting>
  <conditionalFormatting sqref="I18">
    <cfRule type="top10" dxfId="1966" priority="11" rank="1"/>
  </conditionalFormatting>
  <conditionalFormatting sqref="K18">
    <cfRule type="top10" dxfId="1965" priority="10" rank="1"/>
  </conditionalFormatting>
  <conditionalFormatting sqref="M18">
    <cfRule type="top10" dxfId="1964" priority="9" rank="1"/>
  </conditionalFormatting>
  <conditionalFormatting sqref="O18">
    <cfRule type="top10" dxfId="1963" priority="8" rank="1"/>
  </conditionalFormatting>
  <conditionalFormatting sqref="E19">
    <cfRule type="top10" dxfId="1962" priority="7" rank="1"/>
  </conditionalFormatting>
  <conditionalFormatting sqref="G19">
    <cfRule type="top10" dxfId="1961" priority="6" rank="1"/>
  </conditionalFormatting>
  <conditionalFormatting sqref="E19:P19">
    <cfRule type="cellIs" dxfId="1960" priority="5" operator="greaterThanOrEqual">
      <formula>200</formula>
    </cfRule>
  </conditionalFormatting>
  <conditionalFormatting sqref="I19">
    <cfRule type="top10" dxfId="1959" priority="4" rank="1"/>
  </conditionalFormatting>
  <conditionalFormatting sqref="K19">
    <cfRule type="top10" dxfId="1958" priority="3" rank="1"/>
  </conditionalFormatting>
  <conditionalFormatting sqref="M19">
    <cfRule type="top10" dxfId="1957" priority="2" rank="1"/>
  </conditionalFormatting>
  <conditionalFormatting sqref="O19">
    <cfRule type="top10" dxfId="1956" priority="1" rank="1"/>
  </conditionalFormatting>
  <hyperlinks>
    <hyperlink ref="X1" location="'OLH 2025'!A1" display="Return to Rankings" xr:uid="{F133171E-5D45-433E-B25D-8EF5EA3250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B15:B17 D15:D17</xm:sqref>
        </x14:dataValidation>
        <x14:dataValidation type="list" allowBlank="1" showInputMessage="1" showErrorMessage="1" xr:uid="{2E133289-F883-422B-8467-047A968950DE}">
          <x14:formula1>
            <xm:f>'C:\Users\jmfg1\OneDrive\Documents\ABRA\Scoring\Mississippi\[MS Scoring Spreadsheet_09.17.25.xlsm]DATA'!#REF!</xm:f>
          </x14:formula1>
          <xm:sqref>D18:D19 B18:B19</xm:sqref>
        </x14:dataValidation>
      </x14:dataValidation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93C5E-52B6-42F3-98CE-02D9492CF360}">
  <dimension ref="A1:X17"/>
  <sheetViews>
    <sheetView workbookViewId="0">
      <selection activeCell="A15" sqref="A15:V1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59</v>
      </c>
      <c r="C2" s="3">
        <v>45717</v>
      </c>
      <c r="D2" s="4" t="s">
        <v>61</v>
      </c>
      <c r="E2" s="5">
        <v>192</v>
      </c>
      <c r="F2" s="17">
        <v>4</v>
      </c>
      <c r="G2" s="5">
        <v>194</v>
      </c>
      <c r="H2" s="17">
        <v>1</v>
      </c>
      <c r="I2" s="5">
        <v>197</v>
      </c>
      <c r="J2" s="17">
        <v>3</v>
      </c>
      <c r="K2" s="5">
        <v>193</v>
      </c>
      <c r="L2" s="17">
        <v>3</v>
      </c>
      <c r="M2" s="5"/>
      <c r="N2" s="17"/>
      <c r="O2" s="5"/>
      <c r="P2" s="17"/>
      <c r="Q2" s="6">
        <v>4</v>
      </c>
      <c r="R2" s="6">
        <v>776</v>
      </c>
      <c r="S2" s="7">
        <v>194</v>
      </c>
      <c r="T2" s="31">
        <v>11</v>
      </c>
      <c r="U2" s="8">
        <v>11</v>
      </c>
      <c r="V2" s="9">
        <v>205</v>
      </c>
    </row>
    <row r="3" spans="1:24">
      <c r="A3" s="1" t="s">
        <v>12</v>
      </c>
      <c r="B3" s="2" t="s">
        <v>59</v>
      </c>
      <c r="C3" s="3">
        <v>45752</v>
      </c>
      <c r="D3" s="4" t="s">
        <v>61</v>
      </c>
      <c r="E3" s="5">
        <v>194</v>
      </c>
      <c r="F3" s="17">
        <v>0</v>
      </c>
      <c r="G3" s="46">
        <v>200</v>
      </c>
      <c r="H3" s="17">
        <v>2</v>
      </c>
      <c r="I3" s="5">
        <v>197</v>
      </c>
      <c r="J3" s="17">
        <v>2</v>
      </c>
      <c r="K3" s="5">
        <v>196</v>
      </c>
      <c r="L3" s="17">
        <v>0</v>
      </c>
      <c r="M3" s="5"/>
      <c r="N3" s="17"/>
      <c r="O3" s="5"/>
      <c r="P3" s="17"/>
      <c r="Q3" s="6">
        <v>4</v>
      </c>
      <c r="R3" s="6">
        <v>787</v>
      </c>
      <c r="S3" s="7">
        <v>196.75</v>
      </c>
      <c r="T3" s="31">
        <v>4</v>
      </c>
      <c r="U3" s="8">
        <v>11</v>
      </c>
      <c r="V3" s="9">
        <v>207.75</v>
      </c>
    </row>
    <row r="4" spans="1:24">
      <c r="A4" s="1" t="s">
        <v>12</v>
      </c>
      <c r="B4" s="2" t="s">
        <v>59</v>
      </c>
      <c r="C4" s="3">
        <v>45765</v>
      </c>
      <c r="D4" s="4" t="s">
        <v>61</v>
      </c>
      <c r="E4" s="5">
        <v>184</v>
      </c>
      <c r="F4" s="17">
        <v>1</v>
      </c>
      <c r="G4" s="5">
        <v>188</v>
      </c>
      <c r="H4" s="17">
        <v>2</v>
      </c>
      <c r="I4" s="5">
        <v>185</v>
      </c>
      <c r="J4" s="17">
        <v>1</v>
      </c>
      <c r="K4" s="5">
        <v>181</v>
      </c>
      <c r="L4" s="17">
        <v>2</v>
      </c>
      <c r="M4" s="5"/>
      <c r="N4" s="17"/>
      <c r="O4" s="5"/>
      <c r="P4" s="17"/>
      <c r="Q4" s="6">
        <v>4</v>
      </c>
      <c r="R4" s="6">
        <v>738</v>
      </c>
      <c r="S4" s="7">
        <v>184.5</v>
      </c>
      <c r="T4" s="31">
        <v>6</v>
      </c>
      <c r="U4" s="8">
        <v>2</v>
      </c>
      <c r="V4" s="9">
        <v>186.5</v>
      </c>
    </row>
    <row r="5" spans="1:24">
      <c r="A5" s="1" t="s">
        <v>12</v>
      </c>
      <c r="B5" s="2" t="s">
        <v>59</v>
      </c>
      <c r="C5" s="3">
        <v>45780</v>
      </c>
      <c r="D5" s="4" t="s">
        <v>61</v>
      </c>
      <c r="E5" s="5">
        <v>194</v>
      </c>
      <c r="F5" s="17">
        <v>5</v>
      </c>
      <c r="G5" s="5">
        <v>192</v>
      </c>
      <c r="H5" s="17">
        <v>1</v>
      </c>
      <c r="I5" s="5">
        <v>195.001</v>
      </c>
      <c r="J5" s="17">
        <v>3</v>
      </c>
      <c r="K5" s="5">
        <v>192</v>
      </c>
      <c r="L5" s="17">
        <v>1</v>
      </c>
      <c r="M5" s="5"/>
      <c r="N5" s="17"/>
      <c r="O5" s="5"/>
      <c r="P5" s="17"/>
      <c r="Q5" s="6">
        <v>4</v>
      </c>
      <c r="R5" s="6">
        <v>773.00099999999998</v>
      </c>
      <c r="S5" s="7">
        <v>193.25024999999999</v>
      </c>
      <c r="T5" s="31">
        <v>10</v>
      </c>
      <c r="U5" s="8">
        <v>5</v>
      </c>
      <c r="V5" s="9">
        <v>198.25024999999999</v>
      </c>
    </row>
    <row r="6" spans="1:24">
      <c r="A6" s="1" t="s">
        <v>12</v>
      </c>
      <c r="B6" s="2" t="s">
        <v>59</v>
      </c>
      <c r="C6" s="3">
        <v>45856</v>
      </c>
      <c r="D6" s="4" t="s">
        <v>61</v>
      </c>
      <c r="E6" s="5">
        <v>196</v>
      </c>
      <c r="F6" s="17">
        <v>3</v>
      </c>
      <c r="G6" s="5">
        <v>195</v>
      </c>
      <c r="H6" s="17">
        <v>2</v>
      </c>
      <c r="I6" s="5">
        <v>197</v>
      </c>
      <c r="J6" s="17">
        <v>5</v>
      </c>
      <c r="K6" s="5">
        <v>196</v>
      </c>
      <c r="L6" s="17">
        <v>1</v>
      </c>
      <c r="M6" s="5"/>
      <c r="N6" s="17"/>
      <c r="O6" s="5"/>
      <c r="P6" s="17"/>
      <c r="Q6" s="6">
        <v>4</v>
      </c>
      <c r="R6" s="6">
        <v>784</v>
      </c>
      <c r="S6" s="7">
        <v>196</v>
      </c>
      <c r="T6" s="31">
        <v>11</v>
      </c>
      <c r="U6" s="8">
        <v>4</v>
      </c>
      <c r="V6" s="9">
        <v>200</v>
      </c>
    </row>
    <row r="7" spans="1:24">
      <c r="A7" s="1" t="s">
        <v>12</v>
      </c>
      <c r="B7" s="2" t="s">
        <v>59</v>
      </c>
      <c r="C7" s="3">
        <v>45871</v>
      </c>
      <c r="D7" s="4" t="s">
        <v>61</v>
      </c>
      <c r="E7" s="5">
        <v>196</v>
      </c>
      <c r="F7" s="17">
        <v>1</v>
      </c>
      <c r="G7" s="5">
        <v>199.00200000000001</v>
      </c>
      <c r="H7" s="17">
        <v>3</v>
      </c>
      <c r="I7" s="5">
        <v>197</v>
      </c>
      <c r="J7" s="17">
        <v>1</v>
      </c>
      <c r="K7" s="5">
        <v>197</v>
      </c>
      <c r="L7" s="17">
        <v>1</v>
      </c>
      <c r="M7" s="5"/>
      <c r="N7" s="17"/>
      <c r="O7" s="5"/>
      <c r="P7" s="17"/>
      <c r="Q7" s="6">
        <v>4</v>
      </c>
      <c r="R7" s="6">
        <v>789.005</v>
      </c>
      <c r="S7" s="7">
        <v>197.25125</v>
      </c>
      <c r="T7" s="31">
        <v>6</v>
      </c>
      <c r="U7" s="8">
        <v>6</v>
      </c>
      <c r="V7" s="9">
        <v>203.25125</v>
      </c>
    </row>
    <row r="8" spans="1:24">
      <c r="A8" s="1" t="s">
        <v>12</v>
      </c>
      <c r="B8" s="2" t="s">
        <v>59</v>
      </c>
      <c r="C8" s="3">
        <v>45892</v>
      </c>
      <c r="D8" s="4" t="s">
        <v>61</v>
      </c>
      <c r="E8" s="5">
        <v>198</v>
      </c>
      <c r="F8" s="17">
        <v>0</v>
      </c>
      <c r="G8" s="5">
        <v>196</v>
      </c>
      <c r="H8" s="17">
        <v>4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394</v>
      </c>
      <c r="S8" s="7">
        <v>197</v>
      </c>
      <c r="T8" s="31">
        <v>4</v>
      </c>
      <c r="U8" s="8">
        <v>4</v>
      </c>
      <c r="V8" s="9">
        <v>201</v>
      </c>
    </row>
    <row r="9" spans="1:24">
      <c r="A9" s="1" t="s">
        <v>12</v>
      </c>
      <c r="B9" s="2" t="s">
        <v>59</v>
      </c>
      <c r="C9" s="3">
        <v>45897</v>
      </c>
      <c r="D9" s="4" t="s">
        <v>246</v>
      </c>
      <c r="E9" s="5">
        <v>195</v>
      </c>
      <c r="F9" s="17">
        <v>1</v>
      </c>
      <c r="G9" s="5">
        <v>195</v>
      </c>
      <c r="H9" s="17">
        <v>1</v>
      </c>
      <c r="I9" s="5">
        <v>198</v>
      </c>
      <c r="J9" s="17">
        <v>3</v>
      </c>
      <c r="K9" s="5"/>
      <c r="L9" s="17"/>
      <c r="M9" s="5"/>
      <c r="N9" s="17"/>
      <c r="O9" s="5"/>
      <c r="P9" s="17"/>
      <c r="Q9" s="6">
        <v>3</v>
      </c>
      <c r="R9" s="6">
        <v>588</v>
      </c>
      <c r="S9" s="7">
        <v>196</v>
      </c>
      <c r="T9" s="31">
        <v>5</v>
      </c>
      <c r="U9" s="8">
        <v>3</v>
      </c>
      <c r="V9" s="9">
        <v>199</v>
      </c>
    </row>
    <row r="10" spans="1:24">
      <c r="A10" s="1" t="s">
        <v>12</v>
      </c>
      <c r="B10" s="2" t="s">
        <v>59</v>
      </c>
      <c r="C10" s="3">
        <v>45899</v>
      </c>
      <c r="D10" s="4" t="s">
        <v>246</v>
      </c>
      <c r="E10" s="5">
        <v>198</v>
      </c>
      <c r="F10" s="17">
        <v>2</v>
      </c>
      <c r="G10" s="5">
        <v>199</v>
      </c>
      <c r="H10" s="17">
        <v>4</v>
      </c>
      <c r="I10" s="5">
        <v>195</v>
      </c>
      <c r="J10" s="17">
        <v>3</v>
      </c>
      <c r="K10" s="5">
        <v>194</v>
      </c>
      <c r="L10" s="17">
        <v>3</v>
      </c>
      <c r="M10" s="5">
        <v>196</v>
      </c>
      <c r="N10" s="17">
        <v>2</v>
      </c>
      <c r="O10" s="5">
        <v>199</v>
      </c>
      <c r="P10" s="17">
        <v>1</v>
      </c>
      <c r="Q10" s="6">
        <v>6</v>
      </c>
      <c r="R10" s="6">
        <v>1181</v>
      </c>
      <c r="S10" s="7">
        <v>196.83333333333334</v>
      </c>
      <c r="T10" s="31">
        <v>15</v>
      </c>
      <c r="U10" s="8">
        <v>4</v>
      </c>
      <c r="V10" s="9">
        <v>200.83333333333334</v>
      </c>
    </row>
    <row r="11" spans="1:24">
      <c r="A11" s="1" t="s">
        <v>12</v>
      </c>
      <c r="B11" s="2" t="s">
        <v>59</v>
      </c>
      <c r="C11" s="3">
        <v>45906</v>
      </c>
      <c r="D11" s="4" t="s">
        <v>246</v>
      </c>
      <c r="E11" s="5">
        <v>197</v>
      </c>
      <c r="F11" s="17">
        <v>2</v>
      </c>
      <c r="G11" s="5">
        <v>197</v>
      </c>
      <c r="H11" s="17">
        <v>3</v>
      </c>
      <c r="I11" s="5"/>
      <c r="J11" s="17"/>
      <c r="K11" s="5"/>
      <c r="L11" s="17"/>
      <c r="M11" s="5"/>
      <c r="N11" s="17"/>
      <c r="O11" s="5"/>
      <c r="P11" s="17"/>
      <c r="Q11" s="6">
        <v>2</v>
      </c>
      <c r="R11" s="6">
        <v>394</v>
      </c>
      <c r="S11" s="7">
        <v>197</v>
      </c>
      <c r="T11" s="31">
        <v>5</v>
      </c>
      <c r="U11" s="8">
        <v>2</v>
      </c>
      <c r="V11" s="9">
        <v>199</v>
      </c>
    </row>
    <row r="12" spans="1:24">
      <c r="A12" s="57" t="s">
        <v>12</v>
      </c>
      <c r="B12" s="2" t="s">
        <v>59</v>
      </c>
      <c r="C12" s="3">
        <v>45919</v>
      </c>
      <c r="D12" s="55" t="s">
        <v>61</v>
      </c>
      <c r="E12" s="5">
        <v>194</v>
      </c>
      <c r="F12" s="17">
        <v>2</v>
      </c>
      <c r="G12" s="5">
        <v>197</v>
      </c>
      <c r="H12" s="17">
        <v>2</v>
      </c>
      <c r="I12" s="5">
        <v>193</v>
      </c>
      <c r="J12" s="17">
        <v>1</v>
      </c>
      <c r="K12" s="5">
        <v>192</v>
      </c>
      <c r="L12" s="17">
        <v>0</v>
      </c>
      <c r="M12" s="5"/>
      <c r="N12" s="17"/>
      <c r="O12" s="5"/>
      <c r="P12" s="17"/>
      <c r="Q12" s="8">
        <v>4</v>
      </c>
      <c r="R12" s="8">
        <v>776</v>
      </c>
      <c r="S12" s="7">
        <v>194</v>
      </c>
      <c r="T12" s="31">
        <v>5</v>
      </c>
      <c r="U12" s="8">
        <v>3</v>
      </c>
      <c r="V12" s="7">
        <v>197</v>
      </c>
    </row>
    <row r="13" spans="1:24">
      <c r="A13" s="57" t="s">
        <v>12</v>
      </c>
      <c r="B13" s="2" t="s">
        <v>59</v>
      </c>
      <c r="C13" s="3">
        <v>45934</v>
      </c>
      <c r="D13" s="55" t="s">
        <v>61</v>
      </c>
      <c r="E13" s="5">
        <v>200</v>
      </c>
      <c r="F13" s="17">
        <v>1</v>
      </c>
      <c r="G13" s="5">
        <v>194</v>
      </c>
      <c r="H13" s="17">
        <v>3</v>
      </c>
      <c r="I13" s="5">
        <v>191</v>
      </c>
      <c r="J13" s="17">
        <v>2</v>
      </c>
      <c r="K13" s="5">
        <v>190</v>
      </c>
      <c r="L13" s="17">
        <v>1</v>
      </c>
      <c r="M13" s="5"/>
      <c r="N13" s="17"/>
      <c r="O13" s="5"/>
      <c r="P13" s="17"/>
      <c r="Q13" s="8">
        <v>4</v>
      </c>
      <c r="R13" s="8">
        <v>775</v>
      </c>
      <c r="S13" s="7">
        <v>193.75</v>
      </c>
      <c r="T13" s="31">
        <v>7</v>
      </c>
      <c r="U13" s="8">
        <v>4</v>
      </c>
      <c r="V13" s="7">
        <v>197.75</v>
      </c>
    </row>
    <row r="14" spans="1:24">
      <c r="A14" s="57" t="s">
        <v>12</v>
      </c>
      <c r="B14" s="2" t="s">
        <v>59</v>
      </c>
      <c r="C14" s="3">
        <v>45947</v>
      </c>
      <c r="D14" s="55" t="s">
        <v>61</v>
      </c>
      <c r="E14" s="5">
        <v>196</v>
      </c>
      <c r="F14" s="17">
        <v>3</v>
      </c>
      <c r="G14" s="5">
        <v>195</v>
      </c>
      <c r="H14" s="17">
        <v>1</v>
      </c>
      <c r="I14" s="5">
        <v>194</v>
      </c>
      <c r="J14" s="17">
        <v>3</v>
      </c>
      <c r="K14" s="5">
        <v>199</v>
      </c>
      <c r="L14" s="17">
        <v>3</v>
      </c>
      <c r="M14" s="5"/>
      <c r="N14" s="17"/>
      <c r="O14" s="5"/>
      <c r="P14" s="17"/>
      <c r="Q14" s="8">
        <v>4</v>
      </c>
      <c r="R14" s="8">
        <v>784</v>
      </c>
      <c r="S14" s="7">
        <v>196</v>
      </c>
      <c r="T14" s="31">
        <v>10</v>
      </c>
      <c r="U14" s="8">
        <v>6</v>
      </c>
      <c r="V14" s="7">
        <v>202</v>
      </c>
    </row>
    <row r="15" spans="1:24">
      <c r="A15" s="57" t="s">
        <v>12</v>
      </c>
      <c r="B15" s="2" t="s">
        <v>59</v>
      </c>
      <c r="C15" s="3">
        <v>45962</v>
      </c>
      <c r="D15" s="55" t="s">
        <v>61</v>
      </c>
      <c r="E15" s="5">
        <v>193</v>
      </c>
      <c r="F15" s="17">
        <v>0</v>
      </c>
      <c r="G15" s="5">
        <v>197</v>
      </c>
      <c r="H15" s="17">
        <v>6</v>
      </c>
      <c r="I15" s="5">
        <v>197</v>
      </c>
      <c r="J15" s="17">
        <v>1</v>
      </c>
      <c r="K15" s="5">
        <v>193</v>
      </c>
      <c r="L15" s="17">
        <v>7</v>
      </c>
      <c r="M15" s="5"/>
      <c r="N15" s="17"/>
      <c r="O15" s="5"/>
      <c r="P15" s="17"/>
      <c r="Q15" s="8">
        <v>4</v>
      </c>
      <c r="R15" s="8">
        <v>780</v>
      </c>
      <c r="S15" s="7">
        <v>195</v>
      </c>
      <c r="T15" s="31">
        <v>14</v>
      </c>
      <c r="U15" s="8">
        <v>5</v>
      </c>
      <c r="V15" s="7">
        <v>200</v>
      </c>
    </row>
    <row r="17" spans="17:22">
      <c r="Q17" s="27">
        <f>SUM(Q2:Q16)</f>
        <v>53</v>
      </c>
      <c r="R17" s="27">
        <f>SUM(R2:R16)</f>
        <v>10319.006000000001</v>
      </c>
      <c r="S17" s="28">
        <f>SUM(R17/Q17)</f>
        <v>194.69822641509435</v>
      </c>
      <c r="T17" s="27">
        <f>SUM(T2:T16)</f>
        <v>113</v>
      </c>
      <c r="U17" s="27">
        <f>SUM(U2:U16)</f>
        <v>70</v>
      </c>
      <c r="V17" s="29">
        <f>SUM(S17+U17)</f>
        <v>264.69822641509438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6:C6" name="Range1_14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T6 E6:P6" name="Range1_3_5_14"/>
    <protectedRange algorithmName="SHA-512" hashValue="ON39YdpmFHfN9f47KpiRvqrKx0V9+erV1CNkpWzYhW/Qyc6aT8rEyCrvauWSYGZK2ia3o7vd3akF07acHAFpOA==" saltValue="yVW9XmDwTqEnmpSGai0KYg==" spinCount="100000" sqref="B7:C7" name="Range1_4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 E7:P7" name="Range1_3_5_1"/>
    <protectedRange sqref="E10:P11 B10:C11" name="Range1_9_1_1"/>
    <protectedRange sqref="B12:C12" name="Range1_12_4"/>
    <protectedRange sqref="D12" name="Range1_1_3_4"/>
    <protectedRange sqref="T12 E12:P12" name="Range1_3_5_3_4"/>
    <protectedRange algorithmName="SHA-512" hashValue="ON39YdpmFHfN9f47KpiRvqrKx0V9+erV1CNkpWzYhW/Qyc6aT8rEyCrvauWSYGZK2ia3o7vd3akF07acHAFpOA==" saltValue="yVW9XmDwTqEnmpSGai0KYg==" spinCount="100000" sqref="E14:P14 B14:C14" name="Range1_14_2"/>
    <protectedRange algorithmName="SHA-512" hashValue="ON39YdpmFHfN9f47KpiRvqrKx0V9+erV1CNkpWzYhW/Qyc6aT8rEyCrvauWSYGZK2ia3o7vd3akF07acHAFpOA==" saltValue="yVW9XmDwTqEnmpSGai0KYg==" spinCount="100000" sqref="D14" name="Range1_1_7_3"/>
    <protectedRange algorithmName="SHA-512" hashValue="ON39YdpmFHfN9f47KpiRvqrKx0V9+erV1CNkpWzYhW/Qyc6aT8rEyCrvauWSYGZK2ia3o7vd3akF07acHAFpOA==" saltValue="yVW9XmDwTqEnmpSGai0KYg==" spinCount="100000" sqref="T14" name="Range1_3_5_7_2"/>
    <protectedRange algorithmName="SHA-512" hashValue="ON39YdpmFHfN9f47KpiRvqrKx0V9+erV1CNkpWzYhW/Qyc6aT8rEyCrvauWSYGZK2ia3o7vd3akF07acHAFpOA==" saltValue="yVW9XmDwTqEnmpSGai0KYg==" spinCount="100000" sqref="B15:C15 E15:P15" name="Range1_9_2"/>
    <protectedRange algorithmName="SHA-512" hashValue="ON39YdpmFHfN9f47KpiRvqrKx0V9+erV1CNkpWzYhW/Qyc6aT8rEyCrvauWSYGZK2ia3o7vd3akF07acHAFpOA==" saltValue="yVW9XmDwTqEnmpSGai0KYg==" spinCount="100000" sqref="D15" name="Range1_1_6_2"/>
    <protectedRange algorithmName="SHA-512" hashValue="ON39YdpmFHfN9f47KpiRvqrKx0V9+erV1CNkpWzYhW/Qyc6aT8rEyCrvauWSYGZK2ia3o7vd3akF07acHAFpOA==" saltValue="yVW9XmDwTqEnmpSGai0KYg==" spinCount="100000" sqref="T15" name="Range1_3_5_5_2"/>
  </protectedRanges>
  <conditionalFormatting sqref="E10:E11">
    <cfRule type="top10" dxfId="1294" priority="35" rank="1"/>
  </conditionalFormatting>
  <conditionalFormatting sqref="E10:P11">
    <cfRule type="cellIs" dxfId="1293" priority="29" operator="greaterThanOrEqual">
      <formula>200</formula>
    </cfRule>
  </conditionalFormatting>
  <conditionalFormatting sqref="G10:G11">
    <cfRule type="top10" dxfId="1292" priority="34" rank="1"/>
  </conditionalFormatting>
  <conditionalFormatting sqref="I10:I11">
    <cfRule type="top10" dxfId="1291" priority="33" rank="1"/>
  </conditionalFormatting>
  <conditionalFormatting sqref="K10:K11">
    <cfRule type="top10" dxfId="1290" priority="32" rank="1"/>
  </conditionalFormatting>
  <conditionalFormatting sqref="M10:M11">
    <cfRule type="top10" dxfId="1289" priority="31" rank="1"/>
  </conditionalFormatting>
  <conditionalFormatting sqref="O10:O11">
    <cfRule type="top10" dxfId="1288" priority="30" rank="1"/>
  </conditionalFormatting>
  <conditionalFormatting sqref="E12">
    <cfRule type="top10" dxfId="1287" priority="28" rank="1"/>
  </conditionalFormatting>
  <conditionalFormatting sqref="G12">
    <cfRule type="top10" dxfId="1286" priority="27" rank="1"/>
  </conditionalFormatting>
  <conditionalFormatting sqref="E12:P12">
    <cfRule type="cellIs" dxfId="1285" priority="26" operator="greaterThanOrEqual">
      <formula>200</formula>
    </cfRule>
  </conditionalFormatting>
  <conditionalFormatting sqref="I12">
    <cfRule type="top10" dxfId="1284" priority="25" rank="1"/>
  </conditionalFormatting>
  <conditionalFormatting sqref="K12">
    <cfRule type="top10" dxfId="1283" priority="24" rank="1"/>
  </conditionalFormatting>
  <conditionalFormatting sqref="M12">
    <cfRule type="top10" dxfId="1282" priority="23" rank="1"/>
  </conditionalFormatting>
  <conditionalFormatting sqref="O12">
    <cfRule type="top10" dxfId="1281" priority="22" rank="1"/>
  </conditionalFormatting>
  <conditionalFormatting sqref="E13">
    <cfRule type="top10" dxfId="1280" priority="21" rank="1"/>
  </conditionalFormatting>
  <conditionalFormatting sqref="G13">
    <cfRule type="top10" dxfId="1279" priority="20" rank="1"/>
  </conditionalFormatting>
  <conditionalFormatting sqref="I13">
    <cfRule type="top10" dxfId="1278" priority="19" rank="1"/>
  </conditionalFormatting>
  <conditionalFormatting sqref="K13">
    <cfRule type="top10" dxfId="1277" priority="18" rank="1"/>
  </conditionalFormatting>
  <conditionalFormatting sqref="M13">
    <cfRule type="top10" dxfId="1276" priority="17" rank="1"/>
  </conditionalFormatting>
  <conditionalFormatting sqref="O13">
    <cfRule type="top10" dxfId="1275" priority="16" rank="1"/>
  </conditionalFormatting>
  <conditionalFormatting sqref="E13:O13">
    <cfRule type="cellIs" dxfId="1274" priority="15" operator="greaterThanOrEqual">
      <formula>193</formula>
    </cfRule>
  </conditionalFormatting>
  <conditionalFormatting sqref="E14">
    <cfRule type="top10" dxfId="1273" priority="9" rank="1"/>
  </conditionalFormatting>
  <conditionalFormatting sqref="E14:P14">
    <cfRule type="cellIs" dxfId="1272" priority="8" operator="greaterThanOrEqual">
      <formula>200</formula>
    </cfRule>
  </conditionalFormatting>
  <conditionalFormatting sqref="G14">
    <cfRule type="top10" dxfId="1271" priority="10" rank="1"/>
  </conditionalFormatting>
  <conditionalFormatting sqref="I14">
    <cfRule type="top10" dxfId="1270" priority="11" rank="1"/>
  </conditionalFormatting>
  <conditionalFormatting sqref="K14">
    <cfRule type="top10" dxfId="1269" priority="12" rank="1"/>
  </conditionalFormatting>
  <conditionalFormatting sqref="M14">
    <cfRule type="top10" dxfId="1268" priority="13" rank="1"/>
  </conditionalFormatting>
  <conditionalFormatting sqref="O14">
    <cfRule type="top10" dxfId="1267" priority="14" rank="1"/>
  </conditionalFormatting>
  <conditionalFormatting sqref="E15">
    <cfRule type="top10" dxfId="1266" priority="7" rank="1"/>
  </conditionalFormatting>
  <conditionalFormatting sqref="G15">
    <cfRule type="top10" dxfId="1265" priority="6" rank="1"/>
  </conditionalFormatting>
  <conditionalFormatting sqref="I15">
    <cfRule type="top10" dxfId="1264" priority="5" rank="1"/>
  </conditionalFormatting>
  <conditionalFormatting sqref="K15">
    <cfRule type="top10" dxfId="1263" priority="4" rank="1"/>
  </conditionalFormatting>
  <conditionalFormatting sqref="M15">
    <cfRule type="top10" dxfId="1262" priority="3" rank="1"/>
  </conditionalFormatting>
  <conditionalFormatting sqref="O15">
    <cfRule type="top10" dxfId="1261" priority="2" rank="1"/>
  </conditionalFormatting>
  <conditionalFormatting sqref="E15:P15">
    <cfRule type="cellIs" dxfId="1260" priority="1" operator="greaterThanOrEqual">
      <formula>200</formula>
    </cfRule>
  </conditionalFormatting>
  <hyperlinks>
    <hyperlink ref="X1" location="'OLH 2025'!A1" display="Return to Rankings" xr:uid="{24FA39DE-0988-4FBC-A2EC-4036B840809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D15 B15</xm:sqref>
        </x14:dataValidation>
      </x14:dataValidation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67BEB-58B3-4189-A569-1D187EDEAF63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40</v>
      </c>
      <c r="C2" s="3">
        <v>45696</v>
      </c>
      <c r="D2" s="4" t="s">
        <v>30</v>
      </c>
      <c r="E2" s="5">
        <v>195</v>
      </c>
      <c r="F2" s="17"/>
      <c r="G2" s="5">
        <v>198</v>
      </c>
      <c r="H2" s="17"/>
      <c r="I2" s="5">
        <v>195</v>
      </c>
      <c r="J2" s="17"/>
      <c r="K2" s="5">
        <v>190</v>
      </c>
      <c r="L2" s="17"/>
      <c r="M2" s="5"/>
      <c r="N2" s="17"/>
      <c r="O2" s="5"/>
      <c r="P2" s="17"/>
      <c r="Q2" s="6">
        <v>4</v>
      </c>
      <c r="R2" s="6">
        <v>778</v>
      </c>
      <c r="S2" s="7">
        <v>194.5</v>
      </c>
      <c r="T2" s="18">
        <v>0</v>
      </c>
      <c r="U2" s="8">
        <v>2</v>
      </c>
      <c r="V2" s="9">
        <v>196.5</v>
      </c>
    </row>
    <row r="3" spans="1:24">
      <c r="A3" s="1" t="s">
        <v>12</v>
      </c>
      <c r="B3" s="2" t="s">
        <v>40</v>
      </c>
      <c r="C3" s="3">
        <v>45759</v>
      </c>
      <c r="D3" s="4" t="s">
        <v>30</v>
      </c>
      <c r="E3" s="5">
        <v>193</v>
      </c>
      <c r="F3" s="17">
        <v>2</v>
      </c>
      <c r="G3" s="5">
        <v>188</v>
      </c>
      <c r="H3" s="17">
        <v>1</v>
      </c>
      <c r="I3" s="5">
        <v>194</v>
      </c>
      <c r="J3" s="17">
        <v>3</v>
      </c>
      <c r="K3" s="5">
        <v>192</v>
      </c>
      <c r="L3" s="17">
        <v>3</v>
      </c>
      <c r="M3" s="5"/>
      <c r="N3" s="17"/>
      <c r="O3" s="5"/>
      <c r="P3" s="17"/>
      <c r="Q3" s="6">
        <v>4</v>
      </c>
      <c r="R3" s="6">
        <v>767</v>
      </c>
      <c r="S3" s="7">
        <v>191.75</v>
      </c>
      <c r="T3" s="18">
        <v>9</v>
      </c>
      <c r="U3" s="8">
        <v>2</v>
      </c>
      <c r="V3" s="9">
        <v>193.75</v>
      </c>
    </row>
    <row r="4" spans="1:24">
      <c r="A4" s="1" t="s">
        <v>12</v>
      </c>
      <c r="B4" s="2" t="s">
        <v>40</v>
      </c>
      <c r="C4" s="3">
        <v>45822</v>
      </c>
      <c r="D4" s="4" t="s">
        <v>30</v>
      </c>
      <c r="E4" s="5">
        <v>196</v>
      </c>
      <c r="F4" s="17">
        <v>2</v>
      </c>
      <c r="G4" s="5">
        <v>195</v>
      </c>
      <c r="H4" s="17">
        <v>1</v>
      </c>
      <c r="I4" s="5">
        <v>195</v>
      </c>
      <c r="J4" s="17">
        <v>2</v>
      </c>
      <c r="K4" s="5">
        <v>195</v>
      </c>
      <c r="L4" s="17">
        <v>4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18">
        <v>9</v>
      </c>
      <c r="U4" s="8">
        <v>3</v>
      </c>
      <c r="V4" s="9">
        <v>198.25</v>
      </c>
    </row>
    <row r="5" spans="1:24">
      <c r="A5" s="1" t="s">
        <v>12</v>
      </c>
      <c r="B5" s="2" t="s">
        <v>40</v>
      </c>
      <c r="C5" s="3">
        <v>45850</v>
      </c>
      <c r="D5" s="4" t="s">
        <v>30</v>
      </c>
      <c r="E5" s="5">
        <v>196</v>
      </c>
      <c r="F5" s="17">
        <v>5</v>
      </c>
      <c r="G5" s="5">
        <v>192</v>
      </c>
      <c r="H5" s="17">
        <v>1</v>
      </c>
      <c r="I5" s="5">
        <v>194</v>
      </c>
      <c r="J5" s="17">
        <v>3</v>
      </c>
      <c r="K5" s="5">
        <v>190</v>
      </c>
      <c r="L5" s="17">
        <v>0</v>
      </c>
      <c r="M5" s="5"/>
      <c r="N5" s="17"/>
      <c r="O5" s="5"/>
      <c r="P5" s="17"/>
      <c r="Q5" s="6">
        <v>4</v>
      </c>
      <c r="R5" s="6">
        <v>772</v>
      </c>
      <c r="S5" s="7">
        <v>193</v>
      </c>
      <c r="T5" s="18">
        <v>9</v>
      </c>
      <c r="U5" s="8">
        <v>2</v>
      </c>
      <c r="V5" s="9">
        <v>148.25</v>
      </c>
    </row>
    <row r="6" spans="1:24">
      <c r="A6" s="1" t="s">
        <v>12</v>
      </c>
      <c r="B6" s="2" t="s">
        <v>40</v>
      </c>
      <c r="C6" s="3">
        <v>45878</v>
      </c>
      <c r="D6" s="4" t="s">
        <v>30</v>
      </c>
      <c r="E6" s="5">
        <v>194</v>
      </c>
      <c r="F6" s="17">
        <v>1</v>
      </c>
      <c r="G6" s="5">
        <v>188</v>
      </c>
      <c r="H6" s="17">
        <v>0</v>
      </c>
      <c r="I6" s="5">
        <v>194</v>
      </c>
      <c r="J6" s="17">
        <v>1</v>
      </c>
      <c r="K6" s="5">
        <v>193</v>
      </c>
      <c r="L6" s="17">
        <v>0</v>
      </c>
      <c r="M6" s="5"/>
      <c r="N6" s="17"/>
      <c r="O6" s="5"/>
      <c r="P6" s="17"/>
      <c r="Q6" s="6">
        <v>4</v>
      </c>
      <c r="R6" s="6">
        <v>769</v>
      </c>
      <c r="S6" s="7">
        <v>192.25</v>
      </c>
      <c r="T6" s="31">
        <v>2</v>
      </c>
      <c r="U6" s="8">
        <v>2</v>
      </c>
      <c r="V6" s="9">
        <v>194.25</v>
      </c>
    </row>
    <row r="7" spans="1:24">
      <c r="A7" s="1" t="s">
        <v>12</v>
      </c>
      <c r="B7" s="2" t="s">
        <v>40</v>
      </c>
      <c r="C7" s="3">
        <v>45913</v>
      </c>
      <c r="D7" s="4" t="s">
        <v>30</v>
      </c>
      <c r="E7" s="5">
        <v>197</v>
      </c>
      <c r="F7" s="17">
        <v>3</v>
      </c>
      <c r="G7" s="5">
        <v>186</v>
      </c>
      <c r="H7" s="17">
        <v>0</v>
      </c>
      <c r="I7" s="5">
        <v>190</v>
      </c>
      <c r="J7" s="17">
        <v>2</v>
      </c>
      <c r="K7" s="5">
        <v>197</v>
      </c>
      <c r="L7" s="17">
        <v>4</v>
      </c>
      <c r="M7" s="5"/>
      <c r="N7" s="17"/>
      <c r="O7" s="5"/>
      <c r="P7" s="17"/>
      <c r="Q7" s="6">
        <v>4</v>
      </c>
      <c r="R7" s="6">
        <v>770</v>
      </c>
      <c r="S7" s="7">
        <v>192.5</v>
      </c>
      <c r="T7" s="31">
        <v>9</v>
      </c>
      <c r="U7" s="8">
        <v>6</v>
      </c>
      <c r="V7" s="9">
        <v>198.5</v>
      </c>
    </row>
    <row r="8" spans="1:24">
      <c r="A8" s="57" t="s">
        <v>12</v>
      </c>
      <c r="B8" s="2" t="s">
        <v>40</v>
      </c>
      <c r="C8" s="3">
        <v>45948</v>
      </c>
      <c r="D8" s="55" t="s">
        <v>30</v>
      </c>
      <c r="E8" s="5">
        <v>195</v>
      </c>
      <c r="F8" s="17">
        <v>3</v>
      </c>
      <c r="G8" s="5">
        <v>193</v>
      </c>
      <c r="H8" s="17">
        <v>2</v>
      </c>
      <c r="I8" s="5">
        <v>192</v>
      </c>
      <c r="J8" s="17">
        <v>1</v>
      </c>
      <c r="K8" s="5">
        <v>193</v>
      </c>
      <c r="L8" s="17">
        <v>1</v>
      </c>
      <c r="M8" s="5"/>
      <c r="N8" s="17"/>
      <c r="O8" s="5"/>
      <c r="P8" s="17"/>
      <c r="Q8" s="8">
        <v>4</v>
      </c>
      <c r="R8" s="8">
        <v>773</v>
      </c>
      <c r="S8" s="7">
        <v>193.25</v>
      </c>
      <c r="T8" s="31">
        <v>7</v>
      </c>
      <c r="U8" s="8">
        <v>2</v>
      </c>
      <c r="V8" s="7">
        <v>195.25</v>
      </c>
    </row>
    <row r="10" spans="1:24">
      <c r="Q10" s="27">
        <f>SUM(Q2:Q9)</f>
        <v>28</v>
      </c>
      <c r="R10" s="27">
        <f>SUM(R2:R9)</f>
        <v>5410</v>
      </c>
      <c r="S10" s="28">
        <f>SUM(R10/Q10)</f>
        <v>193.21428571428572</v>
      </c>
      <c r="T10" s="27">
        <f>SUM(T2:T9)</f>
        <v>45</v>
      </c>
      <c r="U10" s="27">
        <f>SUM(U2:U9)</f>
        <v>19</v>
      </c>
      <c r="V10" s="29">
        <f>SUM(S10+U10)</f>
        <v>212.21428571428572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E3:P3 T3" name="Range1_3_5_1"/>
    <protectedRange algorithmName="SHA-512" hashValue="ON39YdpmFHfN9f47KpiRvqrKx0V9+erV1CNkpWzYhW/Qyc6aT8rEyCrvauWSYGZK2ia3o7vd3akF07acHAFpOA==" saltValue="yVW9XmDwTqEnmpSGai0KYg==" spinCount="100000" sqref="B7:C7" name="Range1_9_1"/>
    <protectedRange algorithmName="SHA-512" hashValue="ON39YdpmFHfN9f47KpiRvqrKx0V9+erV1CNkpWzYhW/Qyc6aT8rEyCrvauWSYGZK2ia3o7vd3akF07acHAFpOA==" saltValue="yVW9XmDwTqEnmpSGai0KYg==" spinCount="100000" sqref="D7" name="Range1_1_14_1"/>
    <protectedRange algorithmName="SHA-512" hashValue="ON39YdpmFHfN9f47KpiRvqrKx0V9+erV1CNkpWzYhW/Qyc6aT8rEyCrvauWSYGZK2ia3o7vd3akF07acHAFpOA==" saltValue="yVW9XmDwTqEnmpSGai0KYg==" spinCount="100000" sqref="E7 G7:O7" name="Range1_33_1_1_1"/>
    <protectedRange algorithmName="SHA-512" hashValue="ON39YdpmFHfN9f47KpiRvqrKx0V9+erV1CNkpWzYhW/Qyc6aT8rEyCrvauWSYGZK2ia3o7vd3akF07acHAFpOA==" saltValue="yVW9XmDwTqEnmpSGai0KYg==" spinCount="100000" sqref="T7" name="Range1_3_5_10_1"/>
    <protectedRange algorithmName="SHA-512" hashValue="ON39YdpmFHfN9f47KpiRvqrKx0V9+erV1CNkpWzYhW/Qyc6aT8rEyCrvauWSYGZK2ia3o7vd3akF07acHAFpOA==" saltValue="yVW9XmDwTqEnmpSGai0KYg==" spinCount="100000" sqref="B8:C8" name="Range1_17_2"/>
    <protectedRange algorithmName="SHA-512" hashValue="ON39YdpmFHfN9f47KpiRvqrKx0V9+erV1CNkpWzYhW/Qyc6aT8rEyCrvauWSYGZK2ia3o7vd3akF07acHAFpOA==" saltValue="yVW9XmDwTqEnmpSGai0KYg==" spinCount="100000" sqref="D8" name="Range1_1_12_2"/>
    <protectedRange algorithmName="SHA-512" hashValue="ON39YdpmFHfN9f47KpiRvqrKx0V9+erV1CNkpWzYhW/Qyc6aT8rEyCrvauWSYGZK2ia3o7vd3akF07acHAFpOA==" saltValue="yVW9XmDwTqEnmpSGai0KYg==" spinCount="100000" sqref="T8" name="Range1_3_5_8_3"/>
  </protectedRanges>
  <conditionalFormatting sqref="E7">
    <cfRule type="top10" dxfId="1259" priority="18" rank="1"/>
  </conditionalFormatting>
  <conditionalFormatting sqref="G7">
    <cfRule type="top10" dxfId="1258" priority="17" rank="1"/>
  </conditionalFormatting>
  <conditionalFormatting sqref="I7">
    <cfRule type="top10" dxfId="1257" priority="16" rank="1"/>
  </conditionalFormatting>
  <conditionalFormatting sqref="K7">
    <cfRule type="top10" dxfId="1256" priority="15" rank="1"/>
  </conditionalFormatting>
  <conditionalFormatting sqref="M7">
    <cfRule type="top10" dxfId="1255" priority="14" rank="1"/>
  </conditionalFormatting>
  <conditionalFormatting sqref="O7">
    <cfRule type="top10" dxfId="1254" priority="13" rank="1"/>
  </conditionalFormatting>
  <conditionalFormatting sqref="E7:P7">
    <cfRule type="cellIs" dxfId="1253" priority="12" operator="greaterThanOrEqual">
      <formula>200</formula>
    </cfRule>
  </conditionalFormatting>
  <conditionalFormatting sqref="E8">
    <cfRule type="cellIs" dxfId="1252" priority="2" operator="greaterThanOrEqual">
      <formula>200</formula>
    </cfRule>
    <cfRule type="top10" dxfId="1251" priority="3" rank="1"/>
  </conditionalFormatting>
  <conditionalFormatting sqref="M8:O8">
    <cfRule type="cellIs" dxfId="1250" priority="1" operator="greaterThanOrEqual">
      <formula>200</formula>
    </cfRule>
  </conditionalFormatting>
  <conditionalFormatting sqref="G8">
    <cfRule type="cellIs" dxfId="1249" priority="4" operator="greaterThanOrEqual">
      <formula>200</formula>
    </cfRule>
    <cfRule type="top10" dxfId="1248" priority="5" rank="1"/>
  </conditionalFormatting>
  <conditionalFormatting sqref="I8">
    <cfRule type="cellIs" dxfId="1247" priority="6" operator="greaterThanOrEqual">
      <formula>200</formula>
    </cfRule>
    <cfRule type="top10" dxfId="1246" priority="7" rank="1"/>
  </conditionalFormatting>
  <conditionalFormatting sqref="K8">
    <cfRule type="cellIs" dxfId="1245" priority="8" operator="greaterThanOrEqual">
      <formula>200</formula>
    </cfRule>
    <cfRule type="top10" dxfId="1244" priority="9" rank="1"/>
  </conditionalFormatting>
  <conditionalFormatting sqref="M8">
    <cfRule type="top10" dxfId="1243" priority="10" rank="1"/>
  </conditionalFormatting>
  <conditionalFormatting sqref="O8">
    <cfRule type="top10" dxfId="1242" priority="11" rank="1"/>
  </conditionalFormatting>
  <hyperlinks>
    <hyperlink ref="X1" location="'OLH 2025'!A1" display="Return to Rankings" xr:uid="{B56ED591-A8A3-4E9B-9987-E25D24E334DA}"/>
  </hyperlinks>
  <pageMargins left="0.7" right="0.7" top="0.75" bottom="0.75" header="0.3" footer="0.3"/>
  <pageSetup orientation="portrait" horizontalDpi="300" verticalDpi="3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AB9E6-0AEF-4871-BA10-41D766345FE2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41</v>
      </c>
      <c r="C2" s="3">
        <v>45697</v>
      </c>
      <c r="D2" s="4" t="s">
        <v>52</v>
      </c>
      <c r="E2" s="5">
        <v>194</v>
      </c>
      <c r="F2" s="17">
        <v>1</v>
      </c>
      <c r="G2" s="5">
        <v>192</v>
      </c>
      <c r="H2" s="17">
        <v>3</v>
      </c>
      <c r="I2" s="5">
        <v>187</v>
      </c>
      <c r="J2" s="17">
        <v>3</v>
      </c>
      <c r="K2" s="5">
        <v>190</v>
      </c>
      <c r="L2" s="17">
        <v>0</v>
      </c>
      <c r="M2" s="5"/>
      <c r="N2" s="17"/>
      <c r="O2" s="5"/>
      <c r="P2" s="17"/>
      <c r="Q2" s="6">
        <v>4</v>
      </c>
      <c r="R2" s="6">
        <v>763</v>
      </c>
      <c r="S2" s="7">
        <v>190.75</v>
      </c>
      <c r="T2" s="18">
        <v>7</v>
      </c>
      <c r="U2" s="8">
        <v>3</v>
      </c>
      <c r="V2" s="9">
        <v>193.75</v>
      </c>
    </row>
    <row r="3" spans="1:24">
      <c r="A3" s="44" t="s">
        <v>12</v>
      </c>
      <c r="B3" s="35" t="s">
        <v>41</v>
      </c>
      <c r="C3" s="36">
        <v>45725</v>
      </c>
      <c r="D3" s="37" t="s">
        <v>52</v>
      </c>
      <c r="E3" s="38">
        <v>185</v>
      </c>
      <c r="F3" s="39">
        <v>0</v>
      </c>
      <c r="G3" s="38">
        <v>186</v>
      </c>
      <c r="H3" s="39">
        <v>2</v>
      </c>
      <c r="I3" s="38">
        <v>185</v>
      </c>
      <c r="J3" s="39">
        <v>1</v>
      </c>
      <c r="K3" s="38">
        <v>187.001</v>
      </c>
      <c r="L3" s="39">
        <v>3</v>
      </c>
      <c r="M3" s="38"/>
      <c r="N3" s="39"/>
      <c r="O3" s="38"/>
      <c r="P3" s="39"/>
      <c r="Q3" s="40">
        <v>4</v>
      </c>
      <c r="R3" s="40">
        <v>743.00099999999998</v>
      </c>
      <c r="S3" s="41">
        <v>185.75024999999999</v>
      </c>
      <c r="T3" s="18">
        <v>6</v>
      </c>
      <c r="U3" s="42">
        <v>4</v>
      </c>
      <c r="V3" s="43">
        <v>189.75024999999999</v>
      </c>
    </row>
    <row r="4" spans="1:24">
      <c r="A4" s="1" t="s">
        <v>12</v>
      </c>
      <c r="B4" s="2" t="s">
        <v>41</v>
      </c>
      <c r="C4" s="3">
        <v>45776</v>
      </c>
      <c r="D4" s="4" t="s">
        <v>52</v>
      </c>
      <c r="E4" s="5">
        <v>188</v>
      </c>
      <c r="F4" s="17">
        <v>4</v>
      </c>
      <c r="G4" s="5">
        <v>194.001</v>
      </c>
      <c r="H4" s="17">
        <v>3</v>
      </c>
      <c r="I4" s="5">
        <v>194</v>
      </c>
      <c r="J4" s="17">
        <v>0</v>
      </c>
      <c r="K4" s="5">
        <v>191</v>
      </c>
      <c r="L4" s="17">
        <v>1</v>
      </c>
      <c r="M4" s="5"/>
      <c r="N4" s="17"/>
      <c r="O4" s="5"/>
      <c r="P4" s="17"/>
      <c r="Q4" s="6">
        <v>4</v>
      </c>
      <c r="R4" s="6">
        <v>767</v>
      </c>
      <c r="S4" s="7">
        <v>191.75</v>
      </c>
      <c r="T4" s="18">
        <v>8</v>
      </c>
      <c r="U4" s="8">
        <v>5</v>
      </c>
      <c r="V4" s="9">
        <v>196.75</v>
      </c>
    </row>
    <row r="5" spans="1:24">
      <c r="A5" s="1" t="s">
        <v>12</v>
      </c>
      <c r="B5" s="2" t="s">
        <v>41</v>
      </c>
      <c r="C5" s="3">
        <v>45802</v>
      </c>
      <c r="D5" s="4" t="s">
        <v>52</v>
      </c>
      <c r="E5" s="5">
        <v>196.001</v>
      </c>
      <c r="F5" s="17">
        <v>2</v>
      </c>
      <c r="G5" s="5">
        <v>195</v>
      </c>
      <c r="H5" s="17">
        <v>6</v>
      </c>
      <c r="I5" s="5">
        <v>194</v>
      </c>
      <c r="J5" s="17">
        <v>3</v>
      </c>
      <c r="K5" s="5">
        <v>192</v>
      </c>
      <c r="L5" s="17">
        <v>1</v>
      </c>
      <c r="M5" s="5">
        <v>196</v>
      </c>
      <c r="N5" s="17">
        <v>2</v>
      </c>
      <c r="O5" s="5">
        <v>192</v>
      </c>
      <c r="P5" s="17">
        <v>0</v>
      </c>
      <c r="Q5" s="6">
        <v>6</v>
      </c>
      <c r="R5" s="6">
        <v>1165.001</v>
      </c>
      <c r="S5" s="7">
        <v>194.16683333333333</v>
      </c>
      <c r="T5" s="18">
        <v>14</v>
      </c>
      <c r="U5" s="8">
        <v>10</v>
      </c>
      <c r="V5" s="9">
        <v>204.16683333333333</v>
      </c>
    </row>
    <row r="6" spans="1:24">
      <c r="A6" s="1" t="s">
        <v>12</v>
      </c>
      <c r="B6" s="2" t="s">
        <v>41</v>
      </c>
      <c r="C6" s="3">
        <v>45816</v>
      </c>
      <c r="D6" s="4" t="s">
        <v>52</v>
      </c>
      <c r="E6" s="5">
        <v>195</v>
      </c>
      <c r="F6" s="17">
        <v>2</v>
      </c>
      <c r="G6" s="5">
        <v>187</v>
      </c>
      <c r="H6" s="17">
        <v>1</v>
      </c>
      <c r="I6" s="5">
        <v>193</v>
      </c>
      <c r="J6" s="17">
        <v>3</v>
      </c>
      <c r="K6" s="5">
        <v>191</v>
      </c>
      <c r="L6" s="17">
        <v>3</v>
      </c>
      <c r="M6" s="5"/>
      <c r="N6" s="17"/>
      <c r="O6" s="5"/>
      <c r="P6" s="17"/>
      <c r="Q6" s="6">
        <v>4</v>
      </c>
      <c r="R6" s="6">
        <v>766</v>
      </c>
      <c r="S6" s="7">
        <v>191.5</v>
      </c>
      <c r="T6" s="18">
        <v>9</v>
      </c>
      <c r="U6" s="8">
        <v>6</v>
      </c>
      <c r="V6" s="9">
        <v>197.5</v>
      </c>
    </row>
    <row r="7" spans="1:24">
      <c r="A7" s="1" t="s">
        <v>12</v>
      </c>
      <c r="B7" s="2" t="s">
        <v>41</v>
      </c>
      <c r="C7" s="3">
        <v>45867</v>
      </c>
      <c r="D7" s="4" t="s">
        <v>52</v>
      </c>
      <c r="E7" s="5">
        <v>194</v>
      </c>
      <c r="F7" s="17">
        <v>4</v>
      </c>
      <c r="G7" s="5">
        <v>195</v>
      </c>
      <c r="H7" s="17">
        <v>2</v>
      </c>
      <c r="I7" s="5">
        <v>195</v>
      </c>
      <c r="J7" s="17">
        <v>3</v>
      </c>
      <c r="K7" s="5">
        <v>196</v>
      </c>
      <c r="L7" s="17">
        <v>8</v>
      </c>
      <c r="M7" s="5"/>
      <c r="N7" s="17"/>
      <c r="O7" s="5"/>
      <c r="P7" s="17"/>
      <c r="Q7" s="6">
        <v>4</v>
      </c>
      <c r="R7" s="6">
        <v>780</v>
      </c>
      <c r="S7" s="7">
        <v>195</v>
      </c>
      <c r="T7" s="18">
        <v>17</v>
      </c>
      <c r="U7" s="8">
        <v>2</v>
      </c>
      <c r="V7" s="9">
        <v>197</v>
      </c>
    </row>
    <row r="8" spans="1:24">
      <c r="A8" s="1" t="s">
        <v>12</v>
      </c>
      <c r="B8" s="2" t="s">
        <v>41</v>
      </c>
      <c r="C8" s="3">
        <v>45879</v>
      </c>
      <c r="D8" s="4" t="s">
        <v>52</v>
      </c>
      <c r="E8" s="5">
        <v>192</v>
      </c>
      <c r="F8" s="17">
        <v>2</v>
      </c>
      <c r="G8" s="5">
        <v>194</v>
      </c>
      <c r="H8" s="17">
        <v>3</v>
      </c>
      <c r="I8" s="5">
        <v>194</v>
      </c>
      <c r="J8" s="17">
        <v>3</v>
      </c>
      <c r="K8" s="5">
        <v>194</v>
      </c>
      <c r="L8" s="17">
        <v>3</v>
      </c>
      <c r="M8" s="5"/>
      <c r="N8" s="17"/>
      <c r="O8" s="5"/>
      <c r="P8" s="17"/>
      <c r="Q8" s="6">
        <v>4</v>
      </c>
      <c r="R8" s="6">
        <v>774</v>
      </c>
      <c r="S8" s="7">
        <v>193.5</v>
      </c>
      <c r="T8" s="18">
        <v>11</v>
      </c>
      <c r="U8" s="8">
        <v>4</v>
      </c>
      <c r="V8" s="9">
        <v>197.5</v>
      </c>
    </row>
    <row r="9" spans="1:24">
      <c r="A9" s="57" t="s">
        <v>12</v>
      </c>
      <c r="B9" s="2" t="s">
        <v>41</v>
      </c>
      <c r="C9" s="3">
        <v>45928</v>
      </c>
      <c r="D9" s="55" t="s">
        <v>53</v>
      </c>
      <c r="E9" s="5">
        <v>192</v>
      </c>
      <c r="F9" s="17">
        <v>4</v>
      </c>
      <c r="G9" s="5">
        <v>189</v>
      </c>
      <c r="H9" s="17">
        <v>5</v>
      </c>
      <c r="I9" s="5">
        <v>195</v>
      </c>
      <c r="J9" s="17">
        <v>3</v>
      </c>
      <c r="K9" s="5">
        <v>192</v>
      </c>
      <c r="L9" s="17">
        <v>2</v>
      </c>
      <c r="M9" s="5"/>
      <c r="N9" s="17"/>
      <c r="O9" s="5"/>
      <c r="P9" s="17"/>
      <c r="Q9" s="8">
        <v>4</v>
      </c>
      <c r="R9" s="8">
        <v>768</v>
      </c>
      <c r="S9" s="7">
        <v>192</v>
      </c>
      <c r="T9" s="31">
        <v>14</v>
      </c>
      <c r="U9" s="8">
        <v>4</v>
      </c>
      <c r="V9" s="7">
        <v>196</v>
      </c>
    </row>
    <row r="10" spans="1:24">
      <c r="A10" s="57" t="s">
        <v>12</v>
      </c>
      <c r="B10" s="2" t="s">
        <v>41</v>
      </c>
      <c r="C10" s="3">
        <v>45942</v>
      </c>
      <c r="D10" s="55" t="s">
        <v>52</v>
      </c>
      <c r="E10" s="5">
        <v>193</v>
      </c>
      <c r="F10" s="17">
        <v>1</v>
      </c>
      <c r="G10" s="5">
        <v>188</v>
      </c>
      <c r="H10" s="17">
        <v>1</v>
      </c>
      <c r="I10" s="5">
        <v>192</v>
      </c>
      <c r="J10" s="17">
        <v>3</v>
      </c>
      <c r="K10" s="5">
        <v>192</v>
      </c>
      <c r="L10" s="17">
        <v>1</v>
      </c>
      <c r="M10" s="5"/>
      <c r="N10" s="17"/>
      <c r="O10" s="5"/>
      <c r="P10" s="17"/>
      <c r="Q10" s="8">
        <v>4</v>
      </c>
      <c r="R10" s="8">
        <v>765</v>
      </c>
      <c r="S10" s="7">
        <v>191.25</v>
      </c>
      <c r="T10" s="31">
        <v>6</v>
      </c>
      <c r="U10" s="8">
        <v>2</v>
      </c>
      <c r="V10" s="7">
        <v>193.25</v>
      </c>
    </row>
    <row r="12" spans="1:24">
      <c r="Q12" s="27">
        <f>SUM(Q2:Q11)</f>
        <v>38</v>
      </c>
      <c r="R12" s="27">
        <f>SUM(R2:R11)</f>
        <v>7291.0020000000004</v>
      </c>
      <c r="S12" s="28">
        <f>SUM(R12/Q12)</f>
        <v>191.86847368421053</v>
      </c>
      <c r="T12" s="27">
        <f>SUM(T2:T11)</f>
        <v>92</v>
      </c>
      <c r="U12" s="27">
        <f>SUM(U2:U11)</f>
        <v>40</v>
      </c>
      <c r="V12" s="29">
        <f>SUM(S12+U12)</f>
        <v>231.86847368421053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"/>
    <protectedRange algorithmName="SHA-512" hashValue="ON39YdpmFHfN9f47KpiRvqrKx0V9+erV1CNkpWzYhW/Qyc6aT8rEyCrvauWSYGZK2ia3o7vd3akF07acHAFpOA==" saltValue="yVW9XmDwTqEnmpSGai0KYg==" spinCount="100000" sqref="D2 D3" name="Range1_1"/>
    <protectedRange algorithmName="SHA-512" hashValue="ON39YdpmFHfN9f47KpiRvqrKx0V9+erV1CNkpWzYhW/Qyc6aT8rEyCrvauWSYGZK2ia3o7vd3akF07acHAFpOA==" saltValue="yVW9XmDwTqEnmpSGai0KYg==" spinCount="100000" sqref="P2 P3" name="Range1_3"/>
    <protectedRange algorithmName="SHA-512" hashValue="ON39YdpmFHfN9f47KpiRvqrKx0V9+erV1CNkpWzYhW/Qyc6aT8rEyCrvauWSYGZK2ia3o7vd3akF07acHAFpOA==" saltValue="yVW9XmDwTqEnmpSGai0KYg==" spinCount="100000" sqref="E2:O2 T2 T3 E3:O3" name="Range1_3_5"/>
    <protectedRange algorithmName="SHA-512" hashValue="ON39YdpmFHfN9f47KpiRvqrKx0V9+erV1CNkpWzYhW/Qyc6aT8rEyCrvauWSYGZK2ia3o7vd3akF07acHAFpOA==" saltValue="yVW9XmDwTqEnmpSGai0KYg==" spinCount="100000" sqref="B7:C7" name="Range1_4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 E7:P7" name="Range1_3_5_1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2"/>
    <protectedRange algorithmName="SHA-512" hashValue="ON39YdpmFHfN9f47KpiRvqrKx0V9+erV1CNkpWzYhW/Qyc6aT8rEyCrvauWSYGZK2ia3o7vd3akF07acHAFpOA==" saltValue="yVW9XmDwTqEnmpSGai0KYg==" spinCount="100000" sqref="B10:C10" name="Range1_12_1"/>
    <protectedRange algorithmName="SHA-512" hashValue="ON39YdpmFHfN9f47KpiRvqrKx0V9+erV1CNkpWzYhW/Qyc6aT8rEyCrvauWSYGZK2ia3o7vd3akF07acHAFpOA==" saltValue="yVW9XmDwTqEnmpSGai0KYg==" spinCount="100000" sqref="D10" name="Range1_1_3_2"/>
    <protectedRange algorithmName="SHA-512" hashValue="ON39YdpmFHfN9f47KpiRvqrKx0V9+erV1CNkpWzYhW/Qyc6aT8rEyCrvauWSYGZK2ia3o7vd3akF07acHAFpOA==" saltValue="yVW9XmDwTqEnmpSGai0KYg==" spinCount="100000" sqref="E10:P10 T10" name="Range1_3_5_3_2"/>
  </protectedRanges>
  <conditionalFormatting sqref="E9">
    <cfRule type="top10" dxfId="1241" priority="14" rank="1"/>
  </conditionalFormatting>
  <conditionalFormatting sqref="G9">
    <cfRule type="top10" dxfId="1240" priority="13" rank="1"/>
  </conditionalFormatting>
  <conditionalFormatting sqref="E9:P9">
    <cfRule type="cellIs" dxfId="1239" priority="12" operator="greaterThanOrEqual">
      <formula>200</formula>
    </cfRule>
  </conditionalFormatting>
  <conditionalFormatting sqref="I9">
    <cfRule type="top10" dxfId="1238" priority="11" rank="1"/>
  </conditionalFormatting>
  <conditionalFormatting sqref="K9">
    <cfRule type="top10" dxfId="1237" priority="10" rank="1"/>
  </conditionalFormatting>
  <conditionalFormatting sqref="M9">
    <cfRule type="top10" dxfId="1236" priority="9" rank="1"/>
  </conditionalFormatting>
  <conditionalFormatting sqref="O9">
    <cfRule type="top10" dxfId="1235" priority="8" rank="1"/>
  </conditionalFormatting>
  <conditionalFormatting sqref="E10">
    <cfRule type="top10" dxfId="1234" priority="7" rank="1"/>
  </conditionalFormatting>
  <conditionalFormatting sqref="G10">
    <cfRule type="top10" dxfId="1233" priority="6" rank="1"/>
  </conditionalFormatting>
  <conditionalFormatting sqref="E10:P10">
    <cfRule type="cellIs" dxfId="1232" priority="5" operator="greaterThanOrEqual">
      <formula>200</formula>
    </cfRule>
  </conditionalFormatting>
  <conditionalFormatting sqref="I10">
    <cfRule type="top10" dxfId="1231" priority="4" rank="1"/>
  </conditionalFormatting>
  <conditionalFormatting sqref="K10">
    <cfRule type="top10" dxfId="1230" priority="3" rank="1"/>
  </conditionalFormatting>
  <conditionalFormatting sqref="M10">
    <cfRule type="top10" dxfId="1229" priority="2" rank="1"/>
  </conditionalFormatting>
  <conditionalFormatting sqref="O10">
    <cfRule type="top10" dxfId="1228" priority="1" rank="1"/>
  </conditionalFormatting>
  <hyperlinks>
    <hyperlink ref="X1" location="'OLH 2025'!A1" display="Return to Rankings" xr:uid="{BA022281-40DB-4078-8CF8-A6ACCE05CC3F}"/>
  </hyperlinks>
  <pageMargins left="0.7" right="0.7" top="0.75" bottom="0.75" header="0.3" footer="0.3"/>
  <pageSetup orientation="portrait" horizontalDpi="300" verticalDpi="3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B0DBF-DE2D-40FD-8E8B-CF82F90F2588}">
  <dimension ref="A1:X7"/>
  <sheetViews>
    <sheetView workbookViewId="0">
      <selection activeCell="Q8" sqref="Q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42</v>
      </c>
      <c r="C2" s="3">
        <v>45696</v>
      </c>
      <c r="D2" s="4" t="s">
        <v>30</v>
      </c>
      <c r="E2" s="5">
        <v>195</v>
      </c>
      <c r="F2" s="17"/>
      <c r="G2" s="5">
        <v>193</v>
      </c>
      <c r="H2" s="17"/>
      <c r="I2" s="5">
        <v>199</v>
      </c>
      <c r="J2" s="17"/>
      <c r="K2" s="5">
        <v>192</v>
      </c>
      <c r="L2" s="17"/>
      <c r="M2" s="5"/>
      <c r="N2" s="17"/>
      <c r="O2" s="5"/>
      <c r="P2" s="17"/>
      <c r="Q2" s="6">
        <v>4</v>
      </c>
      <c r="R2" s="6">
        <v>779</v>
      </c>
      <c r="S2" s="7">
        <v>194.75</v>
      </c>
      <c r="T2" s="18">
        <v>0</v>
      </c>
      <c r="U2" s="8">
        <v>4</v>
      </c>
      <c r="V2" s="9">
        <v>198.75</v>
      </c>
    </row>
    <row r="3" spans="1:24">
      <c r="A3" s="1" t="s">
        <v>12</v>
      </c>
      <c r="B3" s="2" t="s">
        <v>42</v>
      </c>
      <c r="C3" s="3">
        <v>45759</v>
      </c>
      <c r="D3" s="4" t="s">
        <v>30</v>
      </c>
      <c r="E3" s="5">
        <v>189</v>
      </c>
      <c r="F3" s="17">
        <v>0</v>
      </c>
      <c r="G3" s="5">
        <v>187</v>
      </c>
      <c r="H3" s="17">
        <v>1</v>
      </c>
      <c r="I3" s="5">
        <v>192</v>
      </c>
      <c r="J3" s="17">
        <v>1</v>
      </c>
      <c r="K3" s="5">
        <v>194</v>
      </c>
      <c r="L3" s="17">
        <v>2</v>
      </c>
      <c r="M3" s="5"/>
      <c r="N3" s="17"/>
      <c r="O3" s="5"/>
      <c r="P3" s="17"/>
      <c r="Q3" s="6">
        <v>4</v>
      </c>
      <c r="R3" s="6">
        <v>762</v>
      </c>
      <c r="S3" s="7">
        <v>190.5</v>
      </c>
      <c r="T3" s="18">
        <v>4</v>
      </c>
      <c r="U3" s="8">
        <v>2</v>
      </c>
      <c r="V3" s="9">
        <v>192.5</v>
      </c>
    </row>
    <row r="4" spans="1:24">
      <c r="A4" s="1" t="s">
        <v>12</v>
      </c>
      <c r="B4" s="2" t="s">
        <v>42</v>
      </c>
      <c r="C4" s="3">
        <v>45822</v>
      </c>
      <c r="D4" s="4" t="s">
        <v>30</v>
      </c>
      <c r="E4" s="5">
        <v>195</v>
      </c>
      <c r="F4" s="17">
        <v>1</v>
      </c>
      <c r="G4" s="5">
        <v>188</v>
      </c>
      <c r="H4" s="17">
        <v>0</v>
      </c>
      <c r="I4" s="5">
        <v>197</v>
      </c>
      <c r="J4" s="17">
        <v>2</v>
      </c>
      <c r="K4" s="5">
        <v>198</v>
      </c>
      <c r="L4" s="17">
        <v>2</v>
      </c>
      <c r="M4" s="5"/>
      <c r="N4" s="17"/>
      <c r="O4" s="5"/>
      <c r="P4" s="17"/>
      <c r="Q4" s="6">
        <v>4</v>
      </c>
      <c r="R4" s="6">
        <v>778</v>
      </c>
      <c r="S4" s="7">
        <v>194.5</v>
      </c>
      <c r="T4" s="18">
        <v>5</v>
      </c>
      <c r="U4" s="8">
        <v>4</v>
      </c>
      <c r="V4" s="9">
        <v>198.5</v>
      </c>
    </row>
    <row r="5" spans="1:24">
      <c r="A5" s="1" t="s">
        <v>12</v>
      </c>
      <c r="B5" s="2" t="s">
        <v>42</v>
      </c>
      <c r="C5" s="3">
        <v>45878</v>
      </c>
      <c r="D5" s="4" t="s">
        <v>30</v>
      </c>
      <c r="E5" s="5">
        <v>193</v>
      </c>
      <c r="F5" s="17">
        <v>0</v>
      </c>
      <c r="G5" s="5">
        <v>198</v>
      </c>
      <c r="H5" s="17">
        <v>1</v>
      </c>
      <c r="I5" s="5">
        <v>197</v>
      </c>
      <c r="J5" s="17">
        <v>1</v>
      </c>
      <c r="K5" s="5">
        <v>195</v>
      </c>
      <c r="L5" s="17">
        <v>1</v>
      </c>
      <c r="M5" s="5"/>
      <c r="N5" s="17"/>
      <c r="O5" s="5"/>
      <c r="P5" s="17"/>
      <c r="Q5" s="6">
        <v>4</v>
      </c>
      <c r="R5" s="6">
        <v>783</v>
      </c>
      <c r="S5" s="7">
        <v>195.75</v>
      </c>
      <c r="T5" s="31">
        <v>3</v>
      </c>
      <c r="U5" s="8">
        <v>2</v>
      </c>
      <c r="V5" s="9">
        <v>197.75</v>
      </c>
    </row>
    <row r="7" spans="1:24">
      <c r="Q7" s="27">
        <f>SUM(Q2:Q6)</f>
        <v>16</v>
      </c>
      <c r="R7" s="27">
        <f>SUM(R2:R6)</f>
        <v>3102</v>
      </c>
      <c r="S7" s="28">
        <f>SUM(R7/Q7)</f>
        <v>193.875</v>
      </c>
      <c r="T7" s="27">
        <f>SUM(T2:T6)</f>
        <v>12</v>
      </c>
      <c r="U7" s="27">
        <f>SUM(U2:U6)</f>
        <v>12</v>
      </c>
      <c r="V7" s="29">
        <f>SUM(S7+U7)</f>
        <v>205.875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E3:P3 T3" name="Range1_3_5_1"/>
  </protectedRanges>
  <hyperlinks>
    <hyperlink ref="X1" location="'OLH 2025'!A1" display="Return to Rankings" xr:uid="{4CADA2CB-216E-4AAB-B292-5F3FE4402142}"/>
  </hyperlinks>
  <pageMargins left="0.7" right="0.7" top="0.75" bottom="0.75" header="0.3" footer="0.3"/>
  <pageSetup orientation="portrait" horizontalDpi="300" verticalDpi="30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BC4EF-821F-49D7-BD85-591CF4B491D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257</v>
      </c>
      <c r="C2" s="3">
        <v>45899</v>
      </c>
      <c r="D2" s="4" t="s">
        <v>246</v>
      </c>
      <c r="E2" s="5">
        <v>197</v>
      </c>
      <c r="F2" s="17">
        <v>2</v>
      </c>
      <c r="G2" s="5">
        <v>198</v>
      </c>
      <c r="H2" s="17">
        <v>1</v>
      </c>
      <c r="I2" s="5">
        <v>196</v>
      </c>
      <c r="J2" s="17">
        <v>3</v>
      </c>
      <c r="K2" s="5">
        <v>197</v>
      </c>
      <c r="L2" s="17">
        <v>1</v>
      </c>
      <c r="M2" s="5">
        <v>196</v>
      </c>
      <c r="N2" s="17">
        <v>1</v>
      </c>
      <c r="O2" s="5">
        <v>193</v>
      </c>
      <c r="P2" s="17">
        <v>0</v>
      </c>
      <c r="Q2" s="6">
        <v>6</v>
      </c>
      <c r="R2" s="6">
        <v>1177</v>
      </c>
      <c r="S2" s="7">
        <v>196.16666666666666</v>
      </c>
      <c r="T2" s="31">
        <v>8</v>
      </c>
      <c r="U2" s="8">
        <v>4</v>
      </c>
      <c r="V2" s="9">
        <v>200.16666666666666</v>
      </c>
    </row>
    <row r="4" spans="1:24">
      <c r="Q4" s="27">
        <f>SUM(Q2:Q3)</f>
        <v>6</v>
      </c>
      <c r="R4" s="27">
        <f>SUM(R2:R3)</f>
        <v>1177</v>
      </c>
      <c r="S4" s="28">
        <f>SUM(R4/Q4)</f>
        <v>196.16666666666666</v>
      </c>
      <c r="T4" s="27">
        <f>SUM(T2:T3)</f>
        <v>8</v>
      </c>
      <c r="U4" s="27">
        <f>SUM(U2:U3)</f>
        <v>4</v>
      </c>
      <c r="V4" s="29">
        <f>SUM(S4+U4)</f>
        <v>200.16666666666666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conditionalFormatting sqref="E2">
    <cfRule type="top10" dxfId="1227" priority="7" rank="1"/>
  </conditionalFormatting>
  <conditionalFormatting sqref="E2:O2">
    <cfRule type="cellIs" dxfId="1226" priority="1" operator="greaterThanOrEqual">
      <formula>193</formula>
    </cfRule>
  </conditionalFormatting>
  <conditionalFormatting sqref="G2">
    <cfRule type="top10" dxfId="1225" priority="6" rank="1"/>
  </conditionalFormatting>
  <conditionalFormatting sqref="I2">
    <cfRule type="top10" dxfId="1224" priority="5" rank="1"/>
  </conditionalFormatting>
  <conditionalFormatting sqref="K2">
    <cfRule type="top10" dxfId="1223" priority="4" rank="1"/>
  </conditionalFormatting>
  <conditionalFormatting sqref="M2">
    <cfRule type="top10" dxfId="1222" priority="3" rank="1"/>
  </conditionalFormatting>
  <conditionalFormatting sqref="O2">
    <cfRule type="top10" dxfId="1221" priority="2" rank="1"/>
  </conditionalFormatting>
  <hyperlinks>
    <hyperlink ref="X1" location="'OLH 2025'!A1" display="Return to Rankings" xr:uid="{A9E8B54C-22F0-4F17-81A3-8D6E604B2AC6}"/>
  </hyperlinks>
  <pageMargins left="0.7" right="0.7" top="0.75" bottom="0.75" header="0.3" footer="0.3"/>
  <pageSetup orientation="portrait" horizontalDpi="300" verticalDpi="3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D48C1-4C25-4BB8-B882-96B8586951E7}">
  <dimension ref="A1:X22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106</v>
      </c>
      <c r="C2" s="3">
        <v>45756</v>
      </c>
      <c r="D2" s="4" t="s">
        <v>54</v>
      </c>
      <c r="E2" s="5">
        <v>194</v>
      </c>
      <c r="F2" s="17">
        <v>4</v>
      </c>
      <c r="G2" s="5">
        <v>198.001</v>
      </c>
      <c r="H2" s="17">
        <v>5</v>
      </c>
      <c r="I2" s="5">
        <v>199</v>
      </c>
      <c r="J2" s="17">
        <v>2</v>
      </c>
      <c r="K2" s="5">
        <v>197.001</v>
      </c>
      <c r="L2" s="17">
        <v>5</v>
      </c>
      <c r="M2" s="5"/>
      <c r="N2" s="17"/>
      <c r="O2" s="5"/>
      <c r="P2" s="17"/>
      <c r="Q2" s="6">
        <v>4</v>
      </c>
      <c r="R2" s="6">
        <v>788.00199999999995</v>
      </c>
      <c r="S2" s="7">
        <v>197.00049999999999</v>
      </c>
      <c r="T2" s="31">
        <v>16</v>
      </c>
      <c r="U2" s="8">
        <v>11</v>
      </c>
      <c r="V2" s="9">
        <v>208.00049999999999</v>
      </c>
    </row>
    <row r="3" spans="1:24">
      <c r="A3" s="1" t="s">
        <v>12</v>
      </c>
      <c r="B3" s="2" t="s">
        <v>106</v>
      </c>
      <c r="C3" s="3">
        <v>45770</v>
      </c>
      <c r="D3" s="4" t="s">
        <v>91</v>
      </c>
      <c r="E3" s="5">
        <v>195.001</v>
      </c>
      <c r="F3" s="17">
        <v>5</v>
      </c>
      <c r="G3" s="5">
        <v>197</v>
      </c>
      <c r="H3" s="17">
        <v>4</v>
      </c>
      <c r="I3" s="5">
        <v>195</v>
      </c>
      <c r="J3" s="17">
        <v>6</v>
      </c>
      <c r="K3" s="5">
        <v>196</v>
      </c>
      <c r="L3" s="17">
        <v>3</v>
      </c>
      <c r="M3" s="5"/>
      <c r="N3" s="17"/>
      <c r="O3" s="5"/>
      <c r="P3" s="17"/>
      <c r="Q3" s="6">
        <v>4</v>
      </c>
      <c r="R3" s="6">
        <v>783.00099999999998</v>
      </c>
      <c r="S3" s="7">
        <v>195.75024999999999</v>
      </c>
      <c r="T3" s="31">
        <v>18</v>
      </c>
      <c r="U3" s="8">
        <v>13</v>
      </c>
      <c r="V3" s="9">
        <v>208.75024999999999</v>
      </c>
    </row>
    <row r="4" spans="1:24">
      <c r="A4" s="1" t="s">
        <v>12</v>
      </c>
      <c r="B4" s="2" t="s">
        <v>106</v>
      </c>
      <c r="C4" s="3">
        <v>45777</v>
      </c>
      <c r="D4" s="4" t="s">
        <v>54</v>
      </c>
      <c r="E4" s="5">
        <v>198</v>
      </c>
      <c r="F4" s="17">
        <v>1</v>
      </c>
      <c r="G4" s="46">
        <v>200</v>
      </c>
      <c r="H4" s="17">
        <v>4</v>
      </c>
      <c r="I4" s="46">
        <v>200</v>
      </c>
      <c r="J4" s="17">
        <v>6</v>
      </c>
      <c r="K4" s="5">
        <v>198.001</v>
      </c>
      <c r="L4" s="17">
        <v>6</v>
      </c>
      <c r="M4" s="5"/>
      <c r="N4" s="17"/>
      <c r="O4" s="5"/>
      <c r="P4" s="17"/>
      <c r="Q4" s="6">
        <v>4</v>
      </c>
      <c r="R4" s="6">
        <v>796.00099999999998</v>
      </c>
      <c r="S4" s="7">
        <v>199.00024999999999</v>
      </c>
      <c r="T4" s="31">
        <v>17</v>
      </c>
      <c r="U4" s="8">
        <v>13</v>
      </c>
      <c r="V4" s="9">
        <v>212.00024999999999</v>
      </c>
    </row>
    <row r="5" spans="1:24">
      <c r="A5" s="1" t="s">
        <v>12</v>
      </c>
      <c r="B5" s="2" t="s">
        <v>106</v>
      </c>
      <c r="C5" s="3">
        <v>45781</v>
      </c>
      <c r="D5" s="4" t="s">
        <v>91</v>
      </c>
      <c r="E5" s="5">
        <v>197</v>
      </c>
      <c r="F5" s="17">
        <v>2</v>
      </c>
      <c r="G5" s="5">
        <v>194</v>
      </c>
      <c r="H5" s="17">
        <v>2</v>
      </c>
      <c r="I5" s="5">
        <v>198</v>
      </c>
      <c r="J5" s="17">
        <v>2</v>
      </c>
      <c r="K5" s="5">
        <v>198</v>
      </c>
      <c r="L5" s="17">
        <v>3</v>
      </c>
      <c r="M5" s="5"/>
      <c r="N5" s="17"/>
      <c r="O5" s="5"/>
      <c r="P5" s="17"/>
      <c r="Q5" s="6">
        <v>4</v>
      </c>
      <c r="R5" s="6">
        <v>787</v>
      </c>
      <c r="S5" s="7">
        <v>196.75</v>
      </c>
      <c r="T5" s="31">
        <v>9</v>
      </c>
      <c r="U5" s="8">
        <v>7</v>
      </c>
      <c r="V5" s="9">
        <v>203.75</v>
      </c>
    </row>
    <row r="6" spans="1:24">
      <c r="A6" s="1" t="s">
        <v>12</v>
      </c>
      <c r="B6" s="2" t="s">
        <v>106</v>
      </c>
      <c r="C6" s="3">
        <v>45784</v>
      </c>
      <c r="D6" s="4" t="s">
        <v>54</v>
      </c>
      <c r="E6" s="5">
        <v>193</v>
      </c>
      <c r="F6" s="17">
        <v>4</v>
      </c>
      <c r="G6" s="5">
        <v>198</v>
      </c>
      <c r="H6" s="17">
        <v>5</v>
      </c>
      <c r="I6" s="5">
        <v>199</v>
      </c>
      <c r="J6" s="17">
        <v>3</v>
      </c>
      <c r="K6" s="46">
        <v>200.001</v>
      </c>
      <c r="L6" s="17">
        <v>6</v>
      </c>
      <c r="M6" s="5"/>
      <c r="N6" s="17"/>
      <c r="O6" s="5"/>
      <c r="P6" s="17"/>
      <c r="Q6" s="6">
        <v>4</v>
      </c>
      <c r="R6" s="6">
        <v>790.00099999999998</v>
      </c>
      <c r="S6" s="7">
        <v>197.50024999999999</v>
      </c>
      <c r="T6" s="31">
        <v>18</v>
      </c>
      <c r="U6" s="8">
        <v>6</v>
      </c>
      <c r="V6" s="9">
        <v>203.50024999999999</v>
      </c>
    </row>
    <row r="7" spans="1:24">
      <c r="A7" s="1" t="s">
        <v>12</v>
      </c>
      <c r="B7" s="2" t="s">
        <v>106</v>
      </c>
      <c r="C7" s="3">
        <v>45805</v>
      </c>
      <c r="D7" s="4" t="s">
        <v>91</v>
      </c>
      <c r="E7" s="5">
        <v>189</v>
      </c>
      <c r="F7" s="17">
        <v>3</v>
      </c>
      <c r="G7" s="5">
        <v>195</v>
      </c>
      <c r="H7" s="17">
        <v>5</v>
      </c>
      <c r="I7" s="5">
        <v>198</v>
      </c>
      <c r="J7" s="17">
        <v>7</v>
      </c>
      <c r="K7" s="5">
        <v>199</v>
      </c>
      <c r="L7" s="17">
        <v>2</v>
      </c>
      <c r="M7" s="5"/>
      <c r="N7" s="17"/>
      <c r="O7" s="5"/>
      <c r="P7" s="17"/>
      <c r="Q7" s="6">
        <v>4</v>
      </c>
      <c r="R7" s="6">
        <v>781</v>
      </c>
      <c r="S7" s="7">
        <v>195.25</v>
      </c>
      <c r="T7" s="31">
        <v>17</v>
      </c>
      <c r="U7" s="8">
        <v>5</v>
      </c>
      <c r="V7" s="9">
        <v>200.25</v>
      </c>
    </row>
    <row r="8" spans="1:24">
      <c r="A8" s="1" t="s">
        <v>12</v>
      </c>
      <c r="B8" s="2" t="s">
        <v>106</v>
      </c>
      <c r="C8" s="3">
        <v>45809</v>
      </c>
      <c r="D8" s="4" t="s">
        <v>91</v>
      </c>
      <c r="E8" s="5">
        <v>198</v>
      </c>
      <c r="F8" s="17">
        <v>3</v>
      </c>
      <c r="G8" s="5">
        <v>198</v>
      </c>
      <c r="H8" s="17">
        <v>2</v>
      </c>
      <c r="I8" s="5">
        <v>195</v>
      </c>
      <c r="J8" s="17">
        <v>1</v>
      </c>
      <c r="K8" s="5">
        <v>197</v>
      </c>
      <c r="L8" s="17">
        <v>7</v>
      </c>
      <c r="M8" s="5"/>
      <c r="N8" s="17"/>
      <c r="O8" s="5"/>
      <c r="P8" s="17"/>
      <c r="Q8" s="6">
        <v>4</v>
      </c>
      <c r="R8" s="6">
        <v>788</v>
      </c>
      <c r="S8" s="7">
        <v>197</v>
      </c>
      <c r="T8" s="31">
        <v>13</v>
      </c>
      <c r="U8" s="8">
        <v>8</v>
      </c>
      <c r="V8" s="9">
        <v>205</v>
      </c>
    </row>
    <row r="9" spans="1:24">
      <c r="A9" s="1" t="s">
        <v>12</v>
      </c>
      <c r="B9" s="2" t="s">
        <v>106</v>
      </c>
      <c r="C9" s="3">
        <v>45812</v>
      </c>
      <c r="D9" s="4" t="s">
        <v>54</v>
      </c>
      <c r="E9" s="5">
        <v>198</v>
      </c>
      <c r="F9" s="17">
        <v>5</v>
      </c>
      <c r="G9" s="5">
        <v>198</v>
      </c>
      <c r="H9" s="17">
        <v>6</v>
      </c>
      <c r="I9" s="5">
        <v>199</v>
      </c>
      <c r="J9" s="17">
        <v>6</v>
      </c>
      <c r="K9" s="46">
        <v>200</v>
      </c>
      <c r="L9" s="17">
        <v>2</v>
      </c>
      <c r="M9" s="5"/>
      <c r="N9" s="17"/>
      <c r="O9" s="5"/>
      <c r="P9" s="17"/>
      <c r="Q9" s="6">
        <v>4</v>
      </c>
      <c r="R9" s="6">
        <v>795</v>
      </c>
      <c r="S9" s="7">
        <v>198.75</v>
      </c>
      <c r="T9" s="31">
        <v>19</v>
      </c>
      <c r="U9" s="8">
        <v>11</v>
      </c>
      <c r="V9" s="9">
        <v>209.75</v>
      </c>
    </row>
    <row r="10" spans="1:24">
      <c r="A10" s="1" t="s">
        <v>12</v>
      </c>
      <c r="B10" s="2" t="s">
        <v>106</v>
      </c>
      <c r="C10" s="3">
        <v>45819</v>
      </c>
      <c r="D10" s="4" t="s">
        <v>54</v>
      </c>
      <c r="E10" s="5">
        <v>199.001</v>
      </c>
      <c r="F10" s="17">
        <v>5</v>
      </c>
      <c r="G10" s="5">
        <v>197</v>
      </c>
      <c r="H10" s="17">
        <v>4</v>
      </c>
      <c r="I10" s="5">
        <v>199</v>
      </c>
      <c r="J10" s="17">
        <v>7</v>
      </c>
      <c r="K10" s="5">
        <v>198</v>
      </c>
      <c r="L10" s="17">
        <v>3</v>
      </c>
      <c r="M10" s="5"/>
      <c r="N10" s="17"/>
      <c r="O10" s="5"/>
      <c r="P10" s="17"/>
      <c r="Q10" s="6">
        <v>4</v>
      </c>
      <c r="R10" s="6">
        <v>793.00099999999998</v>
      </c>
      <c r="S10" s="7">
        <v>198.25024999999999</v>
      </c>
      <c r="T10" s="31">
        <v>19</v>
      </c>
      <c r="U10" s="8">
        <v>8</v>
      </c>
      <c r="V10" s="9">
        <v>206.25024999999999</v>
      </c>
    </row>
    <row r="11" spans="1:24">
      <c r="A11" s="1" t="s">
        <v>12</v>
      </c>
      <c r="B11" s="2" t="s">
        <v>106</v>
      </c>
      <c r="C11" s="3">
        <v>45850</v>
      </c>
      <c r="D11" s="4" t="s">
        <v>54</v>
      </c>
      <c r="E11" s="5">
        <v>198</v>
      </c>
      <c r="F11" s="17">
        <v>5</v>
      </c>
      <c r="G11" s="5">
        <v>196</v>
      </c>
      <c r="H11" s="17">
        <v>3</v>
      </c>
      <c r="I11" s="5">
        <v>195</v>
      </c>
      <c r="J11" s="17">
        <v>3</v>
      </c>
      <c r="K11" s="5">
        <v>199.001</v>
      </c>
      <c r="L11" s="17">
        <v>2</v>
      </c>
      <c r="M11" s="5"/>
      <c r="N11" s="17"/>
      <c r="O11" s="5"/>
      <c r="P11" s="17"/>
      <c r="Q11" s="6">
        <v>4</v>
      </c>
      <c r="R11" s="6">
        <v>788.00099999999998</v>
      </c>
      <c r="S11" s="7">
        <v>197.00024999999999</v>
      </c>
      <c r="T11" s="31">
        <v>13</v>
      </c>
      <c r="U11" s="8">
        <v>2</v>
      </c>
      <c r="V11" s="9">
        <v>199.00024999999999</v>
      </c>
    </row>
    <row r="12" spans="1:24">
      <c r="A12" s="1" t="s">
        <v>12</v>
      </c>
      <c r="B12" s="2" t="s">
        <v>106</v>
      </c>
      <c r="C12" s="3">
        <v>45861</v>
      </c>
      <c r="D12" s="4" t="s">
        <v>91</v>
      </c>
      <c r="E12" s="46">
        <v>200</v>
      </c>
      <c r="F12" s="17">
        <v>5</v>
      </c>
      <c r="G12" s="5">
        <v>199</v>
      </c>
      <c r="H12" s="17">
        <v>6</v>
      </c>
      <c r="I12" s="5">
        <v>194</v>
      </c>
      <c r="J12" s="17">
        <v>7</v>
      </c>
      <c r="K12" s="5">
        <v>199</v>
      </c>
      <c r="L12" s="17">
        <v>5</v>
      </c>
      <c r="M12" s="5"/>
      <c r="N12" s="17"/>
      <c r="O12" s="5"/>
      <c r="P12" s="17"/>
      <c r="Q12" s="6">
        <v>4</v>
      </c>
      <c r="R12" s="6">
        <v>792</v>
      </c>
      <c r="S12" s="7">
        <v>198</v>
      </c>
      <c r="T12" s="31">
        <v>23</v>
      </c>
      <c r="U12" s="8">
        <v>9</v>
      </c>
      <c r="V12" s="9">
        <v>207</v>
      </c>
    </row>
    <row r="13" spans="1:24">
      <c r="A13" s="1" t="s">
        <v>12</v>
      </c>
      <c r="B13" s="2" t="s">
        <v>106</v>
      </c>
      <c r="C13" s="3">
        <v>45868</v>
      </c>
      <c r="D13" s="4" t="s">
        <v>54</v>
      </c>
      <c r="E13" s="46">
        <v>200</v>
      </c>
      <c r="F13" s="17">
        <v>6</v>
      </c>
      <c r="G13" s="5">
        <v>198</v>
      </c>
      <c r="H13" s="17">
        <v>5</v>
      </c>
      <c r="I13" s="46">
        <v>200</v>
      </c>
      <c r="J13" s="17">
        <v>3</v>
      </c>
      <c r="K13" s="5">
        <v>198</v>
      </c>
      <c r="L13" s="17">
        <v>4</v>
      </c>
      <c r="M13" s="5"/>
      <c r="N13" s="17"/>
      <c r="O13" s="5"/>
      <c r="P13" s="17"/>
      <c r="Q13" s="6">
        <v>4</v>
      </c>
      <c r="R13" s="6">
        <v>796</v>
      </c>
      <c r="S13" s="7">
        <v>199</v>
      </c>
      <c r="T13" s="31">
        <v>18</v>
      </c>
      <c r="U13" s="8">
        <v>7</v>
      </c>
      <c r="V13" s="9">
        <v>206</v>
      </c>
    </row>
    <row r="14" spans="1:24">
      <c r="A14" s="1" t="s">
        <v>12</v>
      </c>
      <c r="B14" s="2" t="s">
        <v>106</v>
      </c>
      <c r="C14" s="3">
        <v>45875</v>
      </c>
      <c r="D14" s="4" t="s">
        <v>54</v>
      </c>
      <c r="E14" s="46">
        <v>200.001</v>
      </c>
      <c r="F14" s="17">
        <v>5</v>
      </c>
      <c r="G14" s="5">
        <v>198</v>
      </c>
      <c r="H14" s="17">
        <v>2</v>
      </c>
      <c r="I14" s="5">
        <v>198</v>
      </c>
      <c r="J14" s="17">
        <v>4</v>
      </c>
      <c r="K14" s="5">
        <v>198</v>
      </c>
      <c r="L14" s="17">
        <v>2</v>
      </c>
      <c r="M14" s="5"/>
      <c r="N14" s="17"/>
      <c r="O14" s="5"/>
      <c r="P14" s="17"/>
      <c r="Q14" s="6">
        <v>4</v>
      </c>
      <c r="R14" s="6">
        <v>794.00099999999998</v>
      </c>
      <c r="S14" s="7">
        <v>198.50024999999999</v>
      </c>
      <c r="T14" s="31">
        <v>13</v>
      </c>
      <c r="U14" s="8">
        <v>5</v>
      </c>
      <c r="V14" s="9">
        <v>203.50024999999999</v>
      </c>
    </row>
    <row r="15" spans="1:24">
      <c r="A15" s="1" t="s">
        <v>12</v>
      </c>
      <c r="B15" s="2" t="s">
        <v>106</v>
      </c>
      <c r="C15" s="3">
        <v>45879</v>
      </c>
      <c r="D15" s="4" t="s">
        <v>54</v>
      </c>
      <c r="E15" s="5">
        <v>198</v>
      </c>
      <c r="F15" s="17">
        <v>6</v>
      </c>
      <c r="G15" s="5">
        <v>198</v>
      </c>
      <c r="H15" s="17">
        <v>3</v>
      </c>
      <c r="I15" s="5">
        <v>196</v>
      </c>
      <c r="J15" s="17">
        <v>3</v>
      </c>
      <c r="K15" s="5">
        <v>196</v>
      </c>
      <c r="L15" s="17">
        <v>5</v>
      </c>
      <c r="M15" s="5">
        <v>194</v>
      </c>
      <c r="N15" s="17">
        <v>2</v>
      </c>
      <c r="O15" s="5">
        <v>199</v>
      </c>
      <c r="P15" s="17">
        <v>5</v>
      </c>
      <c r="Q15" s="6">
        <v>6</v>
      </c>
      <c r="R15" s="6">
        <v>1181</v>
      </c>
      <c r="S15" s="7">
        <v>196.83333333333334</v>
      </c>
      <c r="T15" s="31">
        <v>24</v>
      </c>
      <c r="U15" s="8">
        <v>4</v>
      </c>
      <c r="V15" s="9">
        <v>200.83333333333334</v>
      </c>
    </row>
    <row r="16" spans="1:24">
      <c r="A16" s="1" t="s">
        <v>12</v>
      </c>
      <c r="B16" s="2" t="s">
        <v>106</v>
      </c>
      <c r="C16" s="3">
        <v>45896</v>
      </c>
      <c r="D16" s="4" t="s">
        <v>91</v>
      </c>
      <c r="E16" s="5">
        <v>199</v>
      </c>
      <c r="F16" s="17">
        <v>5</v>
      </c>
      <c r="G16" s="5">
        <v>198</v>
      </c>
      <c r="H16" s="17">
        <v>2</v>
      </c>
      <c r="I16" s="46">
        <v>200</v>
      </c>
      <c r="J16" s="17">
        <v>4</v>
      </c>
      <c r="K16" s="5">
        <v>199</v>
      </c>
      <c r="L16" s="17">
        <v>3</v>
      </c>
      <c r="M16" s="5"/>
      <c r="N16" s="17"/>
      <c r="O16" s="5"/>
      <c r="P16" s="17"/>
      <c r="Q16" s="6">
        <v>4</v>
      </c>
      <c r="R16" s="6">
        <v>796</v>
      </c>
      <c r="S16" s="7">
        <v>199</v>
      </c>
      <c r="T16" s="31">
        <v>14</v>
      </c>
      <c r="U16" s="8">
        <v>13</v>
      </c>
      <c r="V16" s="9">
        <v>212</v>
      </c>
    </row>
    <row r="17" spans="1:22">
      <c r="A17" s="1" t="s">
        <v>12</v>
      </c>
      <c r="B17" s="2" t="s">
        <v>106</v>
      </c>
      <c r="C17" s="3">
        <v>45907</v>
      </c>
      <c r="D17" s="4" t="s">
        <v>54</v>
      </c>
      <c r="E17" s="5">
        <v>196</v>
      </c>
      <c r="F17" s="17">
        <v>6</v>
      </c>
      <c r="G17" s="5">
        <v>196</v>
      </c>
      <c r="H17" s="17">
        <v>3</v>
      </c>
      <c r="I17" s="5">
        <v>195</v>
      </c>
      <c r="J17" s="17">
        <v>5</v>
      </c>
      <c r="K17" s="5">
        <v>197</v>
      </c>
      <c r="L17" s="17">
        <v>4</v>
      </c>
      <c r="M17" s="5">
        <v>196</v>
      </c>
      <c r="N17" s="17">
        <v>2</v>
      </c>
      <c r="O17" s="5">
        <v>196</v>
      </c>
      <c r="P17" s="17">
        <v>3</v>
      </c>
      <c r="Q17" s="6">
        <v>6</v>
      </c>
      <c r="R17" s="6">
        <v>1176</v>
      </c>
      <c r="S17" s="7">
        <v>196</v>
      </c>
      <c r="T17" s="31">
        <v>23</v>
      </c>
      <c r="U17" s="8">
        <v>4</v>
      </c>
      <c r="V17" s="9">
        <v>200</v>
      </c>
    </row>
    <row r="18" spans="1:22">
      <c r="A18" s="57" t="s">
        <v>12</v>
      </c>
      <c r="B18" s="2" t="s">
        <v>106</v>
      </c>
      <c r="C18" s="3">
        <v>45917</v>
      </c>
      <c r="D18" s="55" t="s">
        <v>54</v>
      </c>
      <c r="E18" s="5">
        <v>199.001</v>
      </c>
      <c r="F18" s="17">
        <v>4</v>
      </c>
      <c r="G18" s="5">
        <v>199</v>
      </c>
      <c r="H18" s="17">
        <v>9</v>
      </c>
      <c r="I18" s="5">
        <v>200</v>
      </c>
      <c r="J18" s="17">
        <v>4</v>
      </c>
      <c r="K18" s="5">
        <v>200</v>
      </c>
      <c r="L18" s="17">
        <v>4</v>
      </c>
      <c r="M18" s="5"/>
      <c r="N18" s="17"/>
      <c r="O18" s="5"/>
      <c r="P18" s="17"/>
      <c r="Q18" s="8">
        <v>4</v>
      </c>
      <c r="R18" s="8">
        <v>798.00099999999998</v>
      </c>
      <c r="S18" s="7">
        <v>199.50024999999999</v>
      </c>
      <c r="T18" s="31">
        <v>21</v>
      </c>
      <c r="U18" s="8">
        <v>9</v>
      </c>
      <c r="V18" s="7">
        <v>208.50024999999999</v>
      </c>
    </row>
    <row r="19" spans="1:22">
      <c r="A19" s="1" t="s">
        <v>12</v>
      </c>
      <c r="B19" s="2" t="s">
        <v>106</v>
      </c>
      <c r="C19" s="3">
        <v>45924</v>
      </c>
      <c r="D19" s="4" t="s">
        <v>91</v>
      </c>
      <c r="E19" s="5">
        <v>196</v>
      </c>
      <c r="F19" s="17">
        <v>3</v>
      </c>
      <c r="G19" s="5">
        <v>197</v>
      </c>
      <c r="H19" s="17">
        <v>2</v>
      </c>
      <c r="I19" s="5">
        <v>194</v>
      </c>
      <c r="J19" s="17">
        <v>3</v>
      </c>
      <c r="K19" s="5">
        <v>196</v>
      </c>
      <c r="L19" s="17">
        <v>5</v>
      </c>
      <c r="M19" s="5"/>
      <c r="N19" s="17"/>
      <c r="O19" s="5"/>
      <c r="P19" s="17"/>
      <c r="Q19" s="6">
        <v>4</v>
      </c>
      <c r="R19" s="6">
        <v>783</v>
      </c>
      <c r="S19" s="7">
        <v>195.75</v>
      </c>
      <c r="T19" s="31">
        <v>13</v>
      </c>
      <c r="U19" s="8">
        <v>13</v>
      </c>
      <c r="V19" s="9">
        <v>208.75</v>
      </c>
    </row>
    <row r="20" spans="1:22">
      <c r="A20" s="57" t="s">
        <v>12</v>
      </c>
      <c r="B20" s="2" t="s">
        <v>106</v>
      </c>
      <c r="C20" s="3">
        <v>45941</v>
      </c>
      <c r="D20" s="55" t="s">
        <v>54</v>
      </c>
      <c r="E20" s="5">
        <v>196</v>
      </c>
      <c r="F20" s="17">
        <v>2</v>
      </c>
      <c r="G20" s="5">
        <v>195</v>
      </c>
      <c r="H20" s="17">
        <v>2</v>
      </c>
      <c r="I20" s="5">
        <v>198</v>
      </c>
      <c r="J20" s="17">
        <v>2</v>
      </c>
      <c r="K20" s="5">
        <v>200</v>
      </c>
      <c r="L20" s="17">
        <v>5</v>
      </c>
      <c r="M20" s="5">
        <v>198</v>
      </c>
      <c r="N20" s="17">
        <v>5</v>
      </c>
      <c r="O20" s="5">
        <v>200</v>
      </c>
      <c r="P20" s="17">
        <v>7</v>
      </c>
      <c r="Q20" s="8">
        <v>6</v>
      </c>
      <c r="R20" s="8">
        <v>1187</v>
      </c>
      <c r="S20" s="7">
        <v>197.83333333333334</v>
      </c>
      <c r="T20" s="31">
        <v>23</v>
      </c>
      <c r="U20" s="8">
        <v>12</v>
      </c>
      <c r="V20" s="7">
        <v>209.83333333333334</v>
      </c>
    </row>
    <row r="22" spans="1:22">
      <c r="Q22" s="27">
        <f>SUM(Q2:Q21)</f>
        <v>82</v>
      </c>
      <c r="R22" s="27">
        <f>SUM(R2:R21)</f>
        <v>16192.009000000002</v>
      </c>
      <c r="S22" s="28">
        <f>SUM(R22/Q22)</f>
        <v>197.46352439024392</v>
      </c>
      <c r="T22" s="27">
        <f>SUM(T2:T21)</f>
        <v>331</v>
      </c>
      <c r="U22" s="27">
        <f>SUM(U2:U21)</f>
        <v>160</v>
      </c>
      <c r="V22" s="29">
        <f>SUM(S22+U22)</f>
        <v>357.46352439024395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13:C13" name="Range1_4"/>
    <protectedRange algorithmName="SHA-512" hashValue="ON39YdpmFHfN9f47KpiRvqrKx0V9+erV1CNkpWzYhW/Qyc6aT8rEyCrvauWSYGZK2ia3o7vd3akF07acHAFpOA==" saltValue="yVW9XmDwTqEnmpSGai0KYg==" spinCount="100000" sqref="D13" name="Range1_1_4"/>
    <protectedRange algorithmName="SHA-512" hashValue="ON39YdpmFHfN9f47KpiRvqrKx0V9+erV1CNkpWzYhW/Qyc6aT8rEyCrvauWSYGZK2ia3o7vd3akF07acHAFpOA==" saltValue="yVW9XmDwTqEnmpSGai0KYg==" spinCount="100000" sqref="T13 E13:P13" name="Range1_3_5_1"/>
    <protectedRange algorithmName="SHA-512" hashValue="ON39YdpmFHfN9f47KpiRvqrKx0V9+erV1CNkpWzYhW/Qyc6aT8rEyCrvauWSYGZK2ia3o7vd3akF07acHAFpOA==" saltValue="yVW9XmDwTqEnmpSGai0KYg==" spinCount="100000" sqref="B17:C17" name="Range1_12_1"/>
    <protectedRange algorithmName="SHA-512" hashValue="ON39YdpmFHfN9f47KpiRvqrKx0V9+erV1CNkpWzYhW/Qyc6aT8rEyCrvauWSYGZK2ia3o7vd3akF07acHAFpOA==" saltValue="yVW9XmDwTqEnmpSGai0KYg==" spinCount="100000" sqref="D17" name="Range1_1_3_4"/>
    <protectedRange algorithmName="SHA-512" hashValue="ON39YdpmFHfN9f47KpiRvqrKx0V9+erV1CNkpWzYhW/Qyc6aT8rEyCrvauWSYGZK2ia3o7vd3akF07acHAFpOA==" saltValue="yVW9XmDwTqEnmpSGai0KYg==" spinCount="100000" sqref="T17 E17:P17" name="Range1_3_5_3_4"/>
    <protectedRange sqref="B18:C18" name="Range1_13_4"/>
    <protectedRange sqref="D18" name="Range1_1_4_4"/>
    <protectedRange sqref="T18" name="Range1_3_5_4_4"/>
    <protectedRange algorithmName="SHA-512" hashValue="ON39YdpmFHfN9f47KpiRvqrKx0V9+erV1CNkpWzYhW/Qyc6aT8rEyCrvauWSYGZK2ia3o7vd3akF07acHAFpOA==" saltValue="yVW9XmDwTqEnmpSGai0KYg==" spinCount="100000" sqref="B19:C19" name="Range1_3"/>
    <protectedRange algorithmName="SHA-512" hashValue="ON39YdpmFHfN9f47KpiRvqrKx0V9+erV1CNkpWzYhW/Qyc6aT8rEyCrvauWSYGZK2ia3o7vd3akF07acHAFpOA==" saltValue="yVW9XmDwTqEnmpSGai0KYg==" spinCount="100000" sqref="D19" name="Range1_1_6_2"/>
    <protectedRange algorithmName="SHA-512" hashValue="ON39YdpmFHfN9f47KpiRvqrKx0V9+erV1CNkpWzYhW/Qyc6aT8rEyCrvauWSYGZK2ia3o7vd3akF07acHAFpOA==" saltValue="yVW9XmDwTqEnmpSGai0KYg==" spinCount="100000" sqref="T19 E19:P19" name="Range1_3_5_5_2"/>
    <protectedRange algorithmName="SHA-512" hashValue="ON39YdpmFHfN9f47KpiRvqrKx0V9+erV1CNkpWzYhW/Qyc6aT8rEyCrvauWSYGZK2ia3o7vd3akF07acHAFpOA==" saltValue="yVW9XmDwTqEnmpSGai0KYg==" spinCount="100000" sqref="B20:C20" name="Range1_12_1_1"/>
    <protectedRange algorithmName="SHA-512" hashValue="ON39YdpmFHfN9f47KpiRvqrKx0V9+erV1CNkpWzYhW/Qyc6aT8rEyCrvauWSYGZK2ia3o7vd3akF07acHAFpOA==" saltValue="yVW9XmDwTqEnmpSGai0KYg==" spinCount="100000" sqref="D20" name="Range1_1_3_2"/>
    <protectedRange algorithmName="SHA-512" hashValue="ON39YdpmFHfN9f47KpiRvqrKx0V9+erV1CNkpWzYhW/Qyc6aT8rEyCrvauWSYGZK2ia3o7vd3akF07acHAFpOA==" saltValue="yVW9XmDwTqEnmpSGai0KYg==" spinCount="100000" sqref="T20 E20:P20" name="Range1_3_5_3_2"/>
  </protectedRanges>
  <conditionalFormatting sqref="E17:P17">
    <cfRule type="cellIs" dxfId="1220" priority="22" operator="greaterThanOrEqual">
      <formula>200</formula>
    </cfRule>
  </conditionalFormatting>
  <conditionalFormatting sqref="E17">
    <cfRule type="top10" dxfId="1219" priority="23" rank="1"/>
  </conditionalFormatting>
  <conditionalFormatting sqref="G17">
    <cfRule type="top10" dxfId="1218" priority="24" rank="1"/>
  </conditionalFormatting>
  <conditionalFormatting sqref="I17">
    <cfRule type="top10" dxfId="1217" priority="25" rank="1"/>
  </conditionalFormatting>
  <conditionalFormatting sqref="K17">
    <cfRule type="top10" dxfId="1216" priority="26" rank="1"/>
  </conditionalFormatting>
  <conditionalFormatting sqref="M17">
    <cfRule type="top10" dxfId="1215" priority="27" rank="1"/>
  </conditionalFormatting>
  <conditionalFormatting sqref="O17">
    <cfRule type="top10" dxfId="1214" priority="28" rank="1"/>
  </conditionalFormatting>
  <conditionalFormatting sqref="E18">
    <cfRule type="top10" dxfId="1213" priority="21" rank="1"/>
  </conditionalFormatting>
  <conditionalFormatting sqref="G18">
    <cfRule type="top10" dxfId="1212" priority="20" rank="1"/>
  </conditionalFormatting>
  <conditionalFormatting sqref="I18">
    <cfRule type="top10" dxfId="1211" priority="19" rank="1"/>
  </conditionalFormatting>
  <conditionalFormatting sqref="K18">
    <cfRule type="top10" dxfId="1210" priority="18" rank="1"/>
  </conditionalFormatting>
  <conditionalFormatting sqref="M18">
    <cfRule type="top10" dxfId="1209" priority="17" rank="1"/>
  </conditionalFormatting>
  <conditionalFormatting sqref="O18">
    <cfRule type="top10" dxfId="1208" priority="16" rank="1"/>
  </conditionalFormatting>
  <conditionalFormatting sqref="E18:P18">
    <cfRule type="cellIs" dxfId="1207" priority="15" operator="greaterThanOrEqual">
      <formula>200</formula>
    </cfRule>
  </conditionalFormatting>
  <conditionalFormatting sqref="E19">
    <cfRule type="top10" dxfId="1206" priority="14" rank="1"/>
  </conditionalFormatting>
  <conditionalFormatting sqref="G19">
    <cfRule type="top10" dxfId="1205" priority="13" rank="1"/>
  </conditionalFormatting>
  <conditionalFormatting sqref="E19:P19">
    <cfRule type="cellIs" dxfId="1204" priority="12" operator="greaterThanOrEqual">
      <formula>200</formula>
    </cfRule>
  </conditionalFormatting>
  <conditionalFormatting sqref="I19">
    <cfRule type="top10" dxfId="1203" priority="11" rank="1"/>
  </conditionalFormatting>
  <conditionalFormatting sqref="K19">
    <cfRule type="top10" dxfId="1202" priority="10" rank="1"/>
  </conditionalFormatting>
  <conditionalFormatting sqref="M19">
    <cfRule type="top10" dxfId="1201" priority="9" rank="1"/>
  </conditionalFormatting>
  <conditionalFormatting sqref="O19">
    <cfRule type="top10" dxfId="1200" priority="8" rank="1"/>
  </conditionalFormatting>
  <conditionalFormatting sqref="E20">
    <cfRule type="top10" dxfId="1199" priority="7" rank="1"/>
  </conditionalFormatting>
  <conditionalFormatting sqref="G20">
    <cfRule type="top10" dxfId="1198" priority="6" rank="1"/>
  </conditionalFormatting>
  <conditionalFormatting sqref="E20:P20">
    <cfRule type="cellIs" dxfId="1197" priority="5" operator="greaterThanOrEqual">
      <formula>200</formula>
    </cfRule>
  </conditionalFormatting>
  <conditionalFormatting sqref="I20">
    <cfRule type="top10" dxfId="1196" priority="4" rank="1"/>
  </conditionalFormatting>
  <conditionalFormatting sqref="K20">
    <cfRule type="top10" dxfId="1195" priority="3" rank="1"/>
  </conditionalFormatting>
  <conditionalFormatting sqref="M20">
    <cfRule type="top10" dxfId="1194" priority="2" rank="1"/>
  </conditionalFormatting>
  <conditionalFormatting sqref="O20">
    <cfRule type="top10" dxfId="1193" priority="1" rank="1"/>
  </conditionalFormatting>
  <hyperlinks>
    <hyperlink ref="X1" location="'OLH 2025'!A1" display="Return to Rankings" xr:uid="{1CF68A57-8CEA-4E1C-A9AF-914081666EBB}"/>
  </hyperlinks>
  <pageMargins left="0.7" right="0.7" top="0.75" bottom="0.75" header="0.3" footer="0.3"/>
  <pageSetup orientation="portrait" horizontalDpi="300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1BAF-6E3A-41C3-9CD5-6A2160321DF7}">
  <dimension ref="A1:X9"/>
  <sheetViews>
    <sheetView workbookViewId="0">
      <selection activeCell="Q10" sqref="Q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139</v>
      </c>
      <c r="C2" s="3">
        <v>45773</v>
      </c>
      <c r="D2" s="4" t="s">
        <v>135</v>
      </c>
      <c r="E2" s="5">
        <v>188</v>
      </c>
      <c r="F2" s="17">
        <v>0</v>
      </c>
      <c r="G2" s="5">
        <v>183</v>
      </c>
      <c r="H2" s="17">
        <v>1</v>
      </c>
      <c r="I2" s="5">
        <v>187</v>
      </c>
      <c r="J2" s="17">
        <v>0</v>
      </c>
      <c r="K2" s="5">
        <v>196</v>
      </c>
      <c r="L2" s="17">
        <v>1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1</v>
      </c>
      <c r="U2" s="8">
        <v>2</v>
      </c>
      <c r="V2" s="9">
        <v>190.5</v>
      </c>
    </row>
    <row r="3" spans="1:24">
      <c r="A3" s="1" t="s">
        <v>12</v>
      </c>
      <c r="B3" s="2" t="s">
        <v>161</v>
      </c>
      <c r="C3" s="3">
        <v>45791</v>
      </c>
      <c r="D3" s="4" t="s">
        <v>108</v>
      </c>
      <c r="E3" s="5">
        <v>198</v>
      </c>
      <c r="F3" s="17">
        <v>4</v>
      </c>
      <c r="G3" s="5">
        <v>195</v>
      </c>
      <c r="H3" s="17">
        <v>0</v>
      </c>
      <c r="I3" s="5">
        <v>194</v>
      </c>
      <c r="J3" s="17">
        <v>1</v>
      </c>
      <c r="K3" s="5"/>
      <c r="L3" s="17"/>
      <c r="M3" s="5"/>
      <c r="N3" s="17"/>
      <c r="O3" s="5"/>
      <c r="P3" s="17"/>
      <c r="Q3" s="6">
        <v>3</v>
      </c>
      <c r="R3" s="6">
        <v>587</v>
      </c>
      <c r="S3" s="7">
        <v>195.66666666666666</v>
      </c>
      <c r="T3" s="31">
        <v>5</v>
      </c>
      <c r="U3" s="8">
        <v>6</v>
      </c>
      <c r="V3" s="9">
        <v>201.66666666666666</v>
      </c>
    </row>
    <row r="4" spans="1:24" ht="15" customHeight="1">
      <c r="A4" s="1" t="s">
        <v>12</v>
      </c>
      <c r="B4" s="2" t="s">
        <v>139</v>
      </c>
      <c r="C4" s="3">
        <v>45836</v>
      </c>
      <c r="D4" s="4" t="s">
        <v>135</v>
      </c>
      <c r="E4" s="5">
        <v>197.01</v>
      </c>
      <c r="F4" s="17">
        <v>1</v>
      </c>
      <c r="G4" s="5">
        <v>199</v>
      </c>
      <c r="H4" s="17">
        <v>1</v>
      </c>
      <c r="I4" s="5">
        <v>192</v>
      </c>
      <c r="J4" s="17">
        <v>2</v>
      </c>
      <c r="K4" s="5">
        <v>196</v>
      </c>
      <c r="L4" s="17">
        <v>4</v>
      </c>
      <c r="M4" s="5"/>
      <c r="N4" s="17"/>
      <c r="O4" s="5"/>
      <c r="P4" s="17"/>
      <c r="Q4" s="6">
        <v>4</v>
      </c>
      <c r="R4" s="6">
        <v>784.01</v>
      </c>
      <c r="S4" s="7">
        <v>196.0025</v>
      </c>
      <c r="T4" s="31">
        <v>8</v>
      </c>
      <c r="U4" s="8">
        <v>8</v>
      </c>
      <c r="V4" s="9">
        <v>204.0025</v>
      </c>
    </row>
    <row r="5" spans="1:24">
      <c r="A5" s="1" t="s">
        <v>12</v>
      </c>
      <c r="B5" s="2" t="s">
        <v>161</v>
      </c>
      <c r="C5" s="3">
        <v>45847</v>
      </c>
      <c r="D5" s="4" t="s">
        <v>108</v>
      </c>
      <c r="E5" s="5">
        <v>194</v>
      </c>
      <c r="F5" s="17">
        <v>2</v>
      </c>
      <c r="G5" s="5">
        <v>198</v>
      </c>
      <c r="H5" s="17">
        <v>3</v>
      </c>
      <c r="I5" s="5">
        <v>198</v>
      </c>
      <c r="J5" s="17">
        <v>3</v>
      </c>
      <c r="K5" s="5"/>
      <c r="L5" s="17"/>
      <c r="M5" s="5"/>
      <c r="N5" s="17"/>
      <c r="O5" s="5"/>
      <c r="P5" s="17"/>
      <c r="Q5" s="6">
        <v>3</v>
      </c>
      <c r="R5" s="6">
        <v>590</v>
      </c>
      <c r="S5" s="7">
        <v>196.66666666666666</v>
      </c>
      <c r="T5" s="31">
        <v>8</v>
      </c>
      <c r="U5" s="8">
        <v>9</v>
      </c>
      <c r="V5" s="9">
        <v>205.66666666666666</v>
      </c>
    </row>
    <row r="6" spans="1:24">
      <c r="A6" s="1" t="s">
        <v>12</v>
      </c>
      <c r="B6" s="2" t="s">
        <v>161</v>
      </c>
      <c r="C6" s="3">
        <v>45864</v>
      </c>
      <c r="D6" s="4" t="s">
        <v>73</v>
      </c>
      <c r="E6" s="5">
        <v>194</v>
      </c>
      <c r="F6" s="17">
        <v>2</v>
      </c>
      <c r="G6" s="5">
        <v>199</v>
      </c>
      <c r="H6" s="17">
        <v>3</v>
      </c>
      <c r="I6" s="5">
        <v>190</v>
      </c>
      <c r="J6" s="17">
        <v>1</v>
      </c>
      <c r="K6" s="5">
        <v>197.001</v>
      </c>
      <c r="L6" s="17">
        <v>6</v>
      </c>
      <c r="M6" s="5"/>
      <c r="N6" s="17"/>
      <c r="O6" s="5"/>
      <c r="P6" s="17"/>
      <c r="Q6" s="6">
        <v>4</v>
      </c>
      <c r="R6" s="6">
        <v>780.00099999999998</v>
      </c>
      <c r="S6" s="7">
        <v>195.00024999999999</v>
      </c>
      <c r="T6" s="31">
        <v>12</v>
      </c>
      <c r="U6" s="8">
        <v>5</v>
      </c>
      <c r="V6" s="9">
        <v>200.00024999999999</v>
      </c>
    </row>
    <row r="7" spans="1:24">
      <c r="A7" s="1" t="s">
        <v>12</v>
      </c>
      <c r="B7" s="2" t="s">
        <v>161</v>
      </c>
      <c r="C7" s="3">
        <v>45878</v>
      </c>
      <c r="D7" s="4" t="s">
        <v>73</v>
      </c>
      <c r="E7" s="5">
        <v>196</v>
      </c>
      <c r="F7" s="17">
        <v>4</v>
      </c>
      <c r="G7" s="5">
        <v>195</v>
      </c>
      <c r="H7" s="17">
        <v>2</v>
      </c>
      <c r="I7" s="5">
        <v>193</v>
      </c>
      <c r="J7" s="17">
        <v>3</v>
      </c>
      <c r="K7" s="5">
        <v>193</v>
      </c>
      <c r="L7" s="17">
        <v>3</v>
      </c>
      <c r="M7" s="5"/>
      <c r="N7" s="17"/>
      <c r="O7" s="5"/>
      <c r="P7" s="17"/>
      <c r="Q7" s="6">
        <v>4</v>
      </c>
      <c r="R7" s="6">
        <v>777</v>
      </c>
      <c r="S7" s="7">
        <v>194.25</v>
      </c>
      <c r="T7" s="31">
        <v>12</v>
      </c>
      <c r="U7" s="8">
        <v>2</v>
      </c>
      <c r="V7" s="9">
        <v>196.25</v>
      </c>
    </row>
    <row r="9" spans="1:24">
      <c r="Q9" s="27">
        <f>SUM(Q2:Q8)</f>
        <v>22</v>
      </c>
      <c r="R9" s="27">
        <f>SUM(R2:R8)</f>
        <v>4272.0110000000004</v>
      </c>
      <c r="S9" s="28">
        <f>SUM(R9/Q9)</f>
        <v>194.1823181818182</v>
      </c>
      <c r="T9" s="27">
        <f>SUM(T2:T8)</f>
        <v>46</v>
      </c>
      <c r="U9" s="27">
        <f>SUM(U2:U8)</f>
        <v>32</v>
      </c>
      <c r="V9" s="29">
        <f>SUM(S9+U9)</f>
        <v>226.1823181818182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4"/>
    <protectedRange algorithmName="SHA-512" hashValue="ON39YdpmFHfN9f47KpiRvqrKx0V9+erV1CNkpWzYhW/Qyc6aT8rEyCrvauWSYGZK2ia3o7vd3akF07acHAFpOA==" saltValue="yVW9XmDwTqEnmpSGai0KYg==" spinCount="100000" sqref="D2 D3" name="Range1_1_3"/>
    <protectedRange algorithmName="SHA-512" hashValue="ON39YdpmFHfN9f47KpiRvqrKx0V9+erV1CNkpWzYhW/Qyc6aT8rEyCrvauWSYGZK2ia3o7vd3akF07acHAFpOA==" saltValue="yVW9XmDwTqEnmpSGai0KYg==" spinCount="100000" sqref="E2:P2 T2 T3 E3:P3" name="Range1_3_5_3"/>
  </protectedRanges>
  <hyperlinks>
    <hyperlink ref="X1" location="'OLH 2025'!A1" display="Return to Rankings" xr:uid="{2083F360-B30E-46B1-94E9-E52BCD0572BC}"/>
  </hyperlinks>
  <pageMargins left="0.7" right="0.7" top="0.75" bottom="0.75" header="0.3" footer="0.3"/>
  <pageSetup orientation="portrait" horizontalDpi="300" verticalDpi="30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367-8F37-4D3A-8C8A-40BD6E8DDAFD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5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168</v>
      </c>
      <c r="C2" s="3">
        <v>45794</v>
      </c>
      <c r="D2" s="37" t="s">
        <v>160</v>
      </c>
      <c r="E2" s="38">
        <v>177</v>
      </c>
      <c r="F2" s="39">
        <v>1</v>
      </c>
      <c r="G2" s="38">
        <v>181</v>
      </c>
      <c r="H2" s="39">
        <v>4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358</v>
      </c>
      <c r="S2" s="41">
        <v>179</v>
      </c>
      <c r="T2" s="18">
        <v>5</v>
      </c>
      <c r="U2" s="42">
        <v>2</v>
      </c>
      <c r="V2" s="43">
        <v>181</v>
      </c>
    </row>
    <row r="3" spans="1:24" ht="15" customHeight="1">
      <c r="A3" s="1" t="s">
        <v>12</v>
      </c>
      <c r="B3" s="2" t="s">
        <v>168</v>
      </c>
      <c r="C3" s="3">
        <v>45850</v>
      </c>
      <c r="D3" s="4" t="s">
        <v>207</v>
      </c>
      <c r="E3" s="5">
        <v>195</v>
      </c>
      <c r="F3" s="17">
        <v>3</v>
      </c>
      <c r="G3" s="5">
        <v>192</v>
      </c>
      <c r="H3" s="17">
        <v>2</v>
      </c>
      <c r="I3" s="5">
        <v>197</v>
      </c>
      <c r="J3" s="17">
        <v>2</v>
      </c>
      <c r="K3" s="5"/>
      <c r="L3" s="17"/>
      <c r="M3" s="5"/>
      <c r="N3" s="17"/>
      <c r="O3" s="5"/>
      <c r="P3" s="17"/>
      <c r="Q3" s="6">
        <v>3</v>
      </c>
      <c r="R3" s="6">
        <v>584</v>
      </c>
      <c r="S3" s="7">
        <v>194.66666666666666</v>
      </c>
      <c r="T3" s="31">
        <v>7</v>
      </c>
      <c r="U3" s="8">
        <v>2</v>
      </c>
      <c r="V3" s="9">
        <v>196.66666666666666</v>
      </c>
    </row>
    <row r="4" spans="1:24">
      <c r="A4" s="1" t="s">
        <v>12</v>
      </c>
      <c r="B4" s="2" t="s">
        <v>168</v>
      </c>
      <c r="C4" s="3">
        <v>45871</v>
      </c>
      <c r="D4" s="3" t="s">
        <v>220</v>
      </c>
      <c r="E4" s="5">
        <v>197</v>
      </c>
      <c r="F4" s="17">
        <v>1</v>
      </c>
      <c r="G4" s="5">
        <v>196</v>
      </c>
      <c r="H4" s="17">
        <v>4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393</v>
      </c>
      <c r="S4" s="7">
        <v>196.5</v>
      </c>
      <c r="T4" s="31">
        <v>5</v>
      </c>
      <c r="U4" s="8">
        <v>2</v>
      </c>
      <c r="V4" s="9">
        <v>198.5</v>
      </c>
    </row>
    <row r="5" spans="1:24">
      <c r="A5" s="1" t="s">
        <v>12</v>
      </c>
      <c r="B5" s="2" t="s">
        <v>240</v>
      </c>
      <c r="C5" s="3">
        <v>45885</v>
      </c>
      <c r="D5" s="4" t="s">
        <v>207</v>
      </c>
      <c r="E5" s="5">
        <v>199</v>
      </c>
      <c r="F5" s="17">
        <v>1</v>
      </c>
      <c r="G5" s="5">
        <v>194</v>
      </c>
      <c r="H5" s="17">
        <v>1</v>
      </c>
      <c r="I5" s="5">
        <v>195</v>
      </c>
      <c r="J5" s="17">
        <v>1</v>
      </c>
      <c r="K5" s="5">
        <v>194</v>
      </c>
      <c r="L5" s="17">
        <v>2</v>
      </c>
      <c r="M5" s="5">
        <v>195</v>
      </c>
      <c r="N5" s="17">
        <v>1</v>
      </c>
      <c r="O5" s="5">
        <v>197</v>
      </c>
      <c r="P5" s="17">
        <v>2</v>
      </c>
      <c r="Q5" s="6">
        <v>6</v>
      </c>
      <c r="R5" s="6">
        <v>1174</v>
      </c>
      <c r="S5" s="7">
        <v>195.66666666666666</v>
      </c>
      <c r="T5" s="31">
        <v>8</v>
      </c>
      <c r="U5" s="8">
        <v>10</v>
      </c>
      <c r="V5" s="9">
        <v>205.666666666667</v>
      </c>
    </row>
    <row r="6" spans="1:24">
      <c r="A6" s="1" t="s">
        <v>12</v>
      </c>
      <c r="B6" s="2" t="s">
        <v>168</v>
      </c>
      <c r="C6" s="3">
        <v>45906</v>
      </c>
      <c r="D6" s="4" t="s">
        <v>246</v>
      </c>
      <c r="E6" s="5">
        <v>189</v>
      </c>
      <c r="F6" s="17">
        <v>0</v>
      </c>
      <c r="G6" s="5">
        <v>192</v>
      </c>
      <c r="H6" s="17">
        <v>1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381</v>
      </c>
      <c r="S6" s="7">
        <v>190.5</v>
      </c>
      <c r="T6" s="31">
        <v>1</v>
      </c>
      <c r="U6" s="8">
        <v>2</v>
      </c>
      <c r="V6" s="9">
        <v>192.5</v>
      </c>
    </row>
    <row r="7" spans="1:24">
      <c r="A7" s="57" t="s">
        <v>12</v>
      </c>
      <c r="B7" s="2" t="s">
        <v>168</v>
      </c>
      <c r="C7" s="3">
        <v>45948</v>
      </c>
      <c r="D7" s="55" t="s">
        <v>207</v>
      </c>
      <c r="E7" s="5">
        <v>198</v>
      </c>
      <c r="F7" s="17">
        <v>2</v>
      </c>
      <c r="G7" s="5">
        <v>196</v>
      </c>
      <c r="H7" s="17">
        <v>2</v>
      </c>
      <c r="I7" s="5">
        <v>195</v>
      </c>
      <c r="J7" s="17">
        <v>4</v>
      </c>
      <c r="K7" s="5">
        <v>190</v>
      </c>
      <c r="L7" s="17">
        <v>3</v>
      </c>
      <c r="M7" s="5">
        <v>196</v>
      </c>
      <c r="N7" s="17">
        <v>4</v>
      </c>
      <c r="O7" s="5">
        <v>196</v>
      </c>
      <c r="P7" s="17">
        <v>2</v>
      </c>
      <c r="Q7" s="8">
        <v>6</v>
      </c>
      <c r="R7" s="8">
        <v>1171</v>
      </c>
      <c r="S7" s="7">
        <v>195.16666666666666</v>
      </c>
      <c r="T7" s="31">
        <v>17</v>
      </c>
      <c r="U7" s="8">
        <v>24</v>
      </c>
      <c r="V7" s="7">
        <v>219.16666666666666</v>
      </c>
    </row>
    <row r="9" spans="1:24">
      <c r="Q9" s="27">
        <f>SUM(Q2:Q8)</f>
        <v>21</v>
      </c>
      <c r="R9" s="27">
        <f>SUM(R2:R8)</f>
        <v>4061</v>
      </c>
      <c r="S9" s="28">
        <f>SUM(R9/Q9)</f>
        <v>193.38095238095238</v>
      </c>
      <c r="T9" s="27">
        <f>SUM(T2:T8)</f>
        <v>43</v>
      </c>
      <c r="U9" s="27">
        <f>SUM(U2:U8)</f>
        <v>42</v>
      </c>
      <c r="V9" s="29">
        <f>SUM(S9+U9)</f>
        <v>235.38095238095238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4"/>
    <protectedRange algorithmName="SHA-512" hashValue="ON39YdpmFHfN9f47KpiRvqrKx0V9+erV1CNkpWzYhW/Qyc6aT8rEyCrvauWSYGZK2ia3o7vd3akF07acHAFpOA==" saltValue="yVW9XmDwTqEnmpSGai0KYg==" spinCount="100000" sqref="D4" name="Range1_1_4"/>
    <protectedRange algorithmName="SHA-512" hashValue="ON39YdpmFHfN9f47KpiRvqrKx0V9+erV1CNkpWzYhW/Qyc6aT8rEyCrvauWSYGZK2ia3o7vd3akF07acHAFpOA==" saltValue="yVW9XmDwTqEnmpSGai0KYg==" spinCount="100000" sqref="T4 E4:P4" name="Range1_3_5_1"/>
    <protectedRange algorithmName="SHA-512" hashValue="ON39YdpmFHfN9f47KpiRvqrKx0V9+erV1CNkpWzYhW/Qyc6aT8rEyCrvauWSYGZK2ia3o7vd3akF07acHAFpOA==" saltValue="yVW9XmDwTqEnmpSGai0KYg==" spinCount="100000" sqref="B6:C6" name="Range1_13_1"/>
    <protectedRange algorithmName="SHA-512" hashValue="ON39YdpmFHfN9f47KpiRvqrKx0V9+erV1CNkpWzYhW/Qyc6aT8rEyCrvauWSYGZK2ia3o7vd3akF07acHAFpOA==" saltValue="yVW9XmDwTqEnmpSGai0KYg==" spinCount="100000" sqref="D6" name="Range1_1_4_3"/>
    <protectedRange algorithmName="SHA-512" hashValue="ON39YdpmFHfN9f47KpiRvqrKx0V9+erV1CNkpWzYhW/Qyc6aT8rEyCrvauWSYGZK2ia3o7vd3akF07acHAFpOA==" saltValue="yVW9XmDwTqEnmpSGai0KYg==" spinCount="100000" sqref="T6" name="Range1_3_5_4_1"/>
    <protectedRange algorithmName="SHA-512" hashValue="ON39YdpmFHfN9f47KpiRvqrKx0V9+erV1CNkpWzYhW/Qyc6aT8rEyCrvauWSYGZK2ia3o7vd3akF07acHAFpOA==" saltValue="yVW9XmDwTqEnmpSGai0KYg==" spinCount="100000" sqref="B7:C7" name="Range1_17_2"/>
    <protectedRange algorithmName="SHA-512" hashValue="ON39YdpmFHfN9f47KpiRvqrKx0V9+erV1CNkpWzYhW/Qyc6aT8rEyCrvauWSYGZK2ia3o7vd3akF07acHAFpOA==" saltValue="yVW9XmDwTqEnmpSGai0KYg==" spinCount="100000" sqref="D7" name="Range1_1_12_2"/>
    <protectedRange algorithmName="SHA-512" hashValue="ON39YdpmFHfN9f47KpiRvqrKx0V9+erV1CNkpWzYhW/Qyc6aT8rEyCrvauWSYGZK2ia3o7vd3akF07acHAFpOA==" saltValue="yVW9XmDwTqEnmpSGai0KYg==" spinCount="100000" sqref="T7" name="Range1_3_5_8_3"/>
  </protectedRanges>
  <conditionalFormatting sqref="E6">
    <cfRule type="top10" dxfId="1192" priority="18" rank="1"/>
  </conditionalFormatting>
  <conditionalFormatting sqref="E6:P6">
    <cfRule type="cellIs" dxfId="1191" priority="12" operator="greaterThanOrEqual">
      <formula>200</formula>
    </cfRule>
  </conditionalFormatting>
  <conditionalFormatting sqref="G6">
    <cfRule type="top10" dxfId="1190" priority="17" rank="1"/>
  </conditionalFormatting>
  <conditionalFormatting sqref="I6">
    <cfRule type="top10" dxfId="1189" priority="16" rank="1"/>
  </conditionalFormatting>
  <conditionalFormatting sqref="K6">
    <cfRule type="top10" dxfId="1188" priority="15" rank="1"/>
  </conditionalFormatting>
  <conditionalFormatting sqref="M6">
    <cfRule type="top10" dxfId="1187" priority="14" rank="1"/>
  </conditionalFormatting>
  <conditionalFormatting sqref="O6">
    <cfRule type="top10" dxfId="1186" priority="13" rank="1"/>
  </conditionalFormatting>
  <conditionalFormatting sqref="E7">
    <cfRule type="cellIs" dxfId="1185" priority="2" operator="greaterThanOrEqual">
      <formula>200</formula>
    </cfRule>
    <cfRule type="top10" dxfId="1184" priority="3" rank="1"/>
  </conditionalFormatting>
  <conditionalFormatting sqref="M7:O7">
    <cfRule type="cellIs" dxfId="1183" priority="1" operator="greaterThanOrEqual">
      <formula>200</formula>
    </cfRule>
  </conditionalFormatting>
  <conditionalFormatting sqref="G7">
    <cfRule type="cellIs" dxfId="1182" priority="4" operator="greaterThanOrEqual">
      <formula>200</formula>
    </cfRule>
    <cfRule type="top10" dxfId="1181" priority="5" rank="1"/>
  </conditionalFormatting>
  <conditionalFormatting sqref="I7">
    <cfRule type="cellIs" dxfId="1180" priority="6" operator="greaterThanOrEqual">
      <formula>200</formula>
    </cfRule>
    <cfRule type="top10" dxfId="1179" priority="7" rank="1"/>
  </conditionalFormatting>
  <conditionalFormatting sqref="K7">
    <cfRule type="cellIs" dxfId="1178" priority="8" operator="greaterThanOrEqual">
      <formula>200</formula>
    </cfRule>
    <cfRule type="top10" dxfId="1177" priority="9" rank="1"/>
  </conditionalFormatting>
  <conditionalFormatting sqref="M7">
    <cfRule type="top10" dxfId="1176" priority="10" rank="1"/>
  </conditionalFormatting>
  <conditionalFormatting sqref="O7">
    <cfRule type="top10" dxfId="1175" priority="11" rank="1"/>
  </conditionalFormatting>
  <hyperlinks>
    <hyperlink ref="X1" location="'OLH 2025'!A1" display="Return to Rankings" xr:uid="{11262B4C-1D3F-43F8-8CB2-12F4846F1E40}"/>
  </hyperlinks>
  <pageMargins left="0.7" right="0.7" top="0.75" bottom="0.75" header="0.3" footer="0.3"/>
  <pageSetup orientation="portrait" horizontalDpi="300" verticalDpi="30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7C735-C2C1-4908-9022-AEE6987680AE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43</v>
      </c>
      <c r="C2" s="3">
        <v>45697</v>
      </c>
      <c r="D2" s="4" t="s">
        <v>52</v>
      </c>
      <c r="E2" s="5">
        <v>193</v>
      </c>
      <c r="F2" s="17">
        <v>1</v>
      </c>
      <c r="G2" s="5">
        <v>195</v>
      </c>
      <c r="H2" s="17">
        <v>2</v>
      </c>
      <c r="I2" s="5">
        <v>192</v>
      </c>
      <c r="J2" s="17">
        <v>3</v>
      </c>
      <c r="K2" s="5">
        <v>189.001</v>
      </c>
      <c r="L2" s="17">
        <v>2</v>
      </c>
      <c r="M2" s="5"/>
      <c r="N2" s="17"/>
      <c r="O2" s="5"/>
      <c r="P2" s="17"/>
      <c r="Q2" s="6">
        <v>4</v>
      </c>
      <c r="R2" s="6">
        <v>769.00099999999998</v>
      </c>
      <c r="S2" s="7">
        <v>192.25024999999999</v>
      </c>
      <c r="T2" s="18">
        <v>8</v>
      </c>
      <c r="U2" s="8">
        <v>6</v>
      </c>
      <c r="V2" s="9">
        <v>198.25024999999999</v>
      </c>
    </row>
    <row r="3" spans="1:24">
      <c r="A3" s="1" t="s">
        <v>12</v>
      </c>
      <c r="B3" s="2" t="s">
        <v>43</v>
      </c>
      <c r="C3" s="3">
        <v>45760</v>
      </c>
      <c r="D3" s="4" t="s">
        <v>52</v>
      </c>
      <c r="E3" s="5">
        <v>188.001</v>
      </c>
      <c r="F3" s="17">
        <v>2</v>
      </c>
      <c r="G3" s="5">
        <v>186</v>
      </c>
      <c r="H3" s="17">
        <v>2</v>
      </c>
      <c r="I3" s="5">
        <v>191</v>
      </c>
      <c r="J3" s="17">
        <v>3</v>
      </c>
      <c r="K3" s="5">
        <v>194</v>
      </c>
      <c r="L3" s="17">
        <v>1</v>
      </c>
      <c r="M3" s="5"/>
      <c r="N3" s="17"/>
      <c r="O3" s="5"/>
      <c r="P3" s="17"/>
      <c r="Q3" s="6">
        <v>4</v>
      </c>
      <c r="R3" s="6">
        <v>759.00099999999998</v>
      </c>
      <c r="S3" s="7">
        <v>189.75024999999999</v>
      </c>
      <c r="T3" s="18">
        <v>8</v>
      </c>
      <c r="U3" s="8">
        <v>6</v>
      </c>
      <c r="V3" s="9">
        <v>195.75024999999999</v>
      </c>
    </row>
    <row r="4" spans="1:24">
      <c r="A4" s="1" t="s">
        <v>12</v>
      </c>
      <c r="B4" s="2" t="s">
        <v>43</v>
      </c>
      <c r="C4" s="3">
        <v>45816</v>
      </c>
      <c r="D4" s="4" t="s">
        <v>52</v>
      </c>
      <c r="E4" s="5">
        <v>191</v>
      </c>
      <c r="F4" s="17">
        <v>3</v>
      </c>
      <c r="G4" s="5">
        <v>189</v>
      </c>
      <c r="H4" s="17">
        <v>2</v>
      </c>
      <c r="I4" s="5">
        <v>186</v>
      </c>
      <c r="J4" s="17">
        <v>2</v>
      </c>
      <c r="K4" s="5">
        <v>191.001</v>
      </c>
      <c r="L4" s="17">
        <v>4</v>
      </c>
      <c r="M4" s="5"/>
      <c r="N4" s="17"/>
      <c r="O4" s="5"/>
      <c r="P4" s="17"/>
      <c r="Q4" s="6">
        <v>4</v>
      </c>
      <c r="R4" s="6">
        <v>757.00099999999998</v>
      </c>
      <c r="S4" s="7">
        <v>189.25024999999999</v>
      </c>
      <c r="T4" s="18">
        <v>11</v>
      </c>
      <c r="U4" s="8">
        <v>5</v>
      </c>
      <c r="V4" s="9">
        <v>194.25024999999999</v>
      </c>
    </row>
    <row r="5" spans="1:24">
      <c r="A5" s="1" t="s">
        <v>12</v>
      </c>
      <c r="B5" s="2" t="s">
        <v>43</v>
      </c>
      <c r="C5" s="3">
        <v>45832</v>
      </c>
      <c r="D5" s="4" t="s">
        <v>52</v>
      </c>
      <c r="E5" s="5">
        <v>196</v>
      </c>
      <c r="F5" s="17">
        <v>4</v>
      </c>
      <c r="G5" s="5">
        <v>196</v>
      </c>
      <c r="H5" s="17">
        <v>3</v>
      </c>
      <c r="I5" s="5">
        <v>195</v>
      </c>
      <c r="J5" s="17">
        <v>4</v>
      </c>
      <c r="K5" s="5">
        <v>187</v>
      </c>
      <c r="L5" s="17">
        <v>3</v>
      </c>
      <c r="M5" s="5"/>
      <c r="N5" s="17"/>
      <c r="O5" s="5"/>
      <c r="P5" s="17"/>
      <c r="Q5" s="6">
        <v>4</v>
      </c>
      <c r="R5" s="6">
        <v>774</v>
      </c>
      <c r="S5" s="7">
        <v>193.5</v>
      </c>
      <c r="T5" s="18">
        <v>14</v>
      </c>
      <c r="U5" s="8">
        <v>2</v>
      </c>
      <c r="V5" s="9">
        <v>195.5</v>
      </c>
    </row>
    <row r="6" spans="1:24">
      <c r="A6" s="1" t="s">
        <v>12</v>
      </c>
      <c r="B6" s="2" t="s">
        <v>43</v>
      </c>
      <c r="C6" s="3">
        <v>45867</v>
      </c>
      <c r="D6" s="4" t="s">
        <v>52</v>
      </c>
      <c r="E6" s="5">
        <v>186</v>
      </c>
      <c r="F6" s="17">
        <v>1</v>
      </c>
      <c r="G6" s="5">
        <v>188</v>
      </c>
      <c r="H6" s="17">
        <v>1</v>
      </c>
      <c r="I6" s="5">
        <v>194</v>
      </c>
      <c r="J6" s="17">
        <v>3</v>
      </c>
      <c r="K6" s="5">
        <v>197</v>
      </c>
      <c r="L6" s="17">
        <v>6</v>
      </c>
      <c r="M6" s="5"/>
      <c r="N6" s="17"/>
      <c r="O6" s="5"/>
      <c r="P6" s="17"/>
      <c r="Q6" s="6">
        <v>4</v>
      </c>
      <c r="R6" s="6">
        <v>765</v>
      </c>
      <c r="S6" s="7">
        <v>191.25</v>
      </c>
      <c r="T6" s="18">
        <v>11</v>
      </c>
      <c r="U6" s="8">
        <v>2</v>
      </c>
      <c r="V6" s="9">
        <v>193.25</v>
      </c>
    </row>
    <row r="7" spans="1:24">
      <c r="A7" s="1" t="s">
        <v>12</v>
      </c>
      <c r="B7" s="2" t="s">
        <v>43</v>
      </c>
      <c r="C7" s="3">
        <v>45879</v>
      </c>
      <c r="D7" s="4" t="s">
        <v>52</v>
      </c>
      <c r="E7" s="5">
        <v>185</v>
      </c>
      <c r="F7" s="17">
        <v>1</v>
      </c>
      <c r="G7" s="5">
        <v>178</v>
      </c>
      <c r="H7" s="17">
        <v>1</v>
      </c>
      <c r="I7" s="5">
        <v>195</v>
      </c>
      <c r="J7" s="17">
        <v>1</v>
      </c>
      <c r="K7" s="5">
        <v>192</v>
      </c>
      <c r="L7" s="17">
        <v>3</v>
      </c>
      <c r="M7" s="5"/>
      <c r="N7" s="17"/>
      <c r="O7" s="5"/>
      <c r="P7" s="17"/>
      <c r="Q7" s="6">
        <v>4</v>
      </c>
      <c r="R7" s="6">
        <v>750</v>
      </c>
      <c r="S7" s="7">
        <v>187.5</v>
      </c>
      <c r="T7" s="18">
        <v>6</v>
      </c>
      <c r="U7" s="8">
        <v>3</v>
      </c>
      <c r="V7" s="9">
        <v>190.5</v>
      </c>
    </row>
    <row r="8" spans="1:24">
      <c r="A8" s="1" t="s">
        <v>12</v>
      </c>
      <c r="B8" s="2" t="s">
        <v>43</v>
      </c>
      <c r="C8" s="3">
        <v>45912</v>
      </c>
      <c r="D8" s="4" t="s">
        <v>52</v>
      </c>
      <c r="E8" s="5">
        <v>195</v>
      </c>
      <c r="F8" s="17">
        <v>4</v>
      </c>
      <c r="G8" s="5">
        <v>192</v>
      </c>
      <c r="H8" s="17">
        <v>4</v>
      </c>
      <c r="I8" s="5">
        <v>196</v>
      </c>
      <c r="J8" s="17">
        <v>4</v>
      </c>
      <c r="K8" s="5">
        <v>192</v>
      </c>
      <c r="L8" s="17">
        <v>3</v>
      </c>
      <c r="M8" s="5"/>
      <c r="N8" s="17"/>
      <c r="O8" s="5"/>
      <c r="P8" s="17"/>
      <c r="Q8" s="6">
        <v>4</v>
      </c>
      <c r="R8" s="6">
        <v>775</v>
      </c>
      <c r="S8" s="7">
        <v>193.75</v>
      </c>
      <c r="T8" s="31">
        <v>15</v>
      </c>
      <c r="U8" s="8">
        <v>3</v>
      </c>
      <c r="V8" s="9">
        <v>196.75</v>
      </c>
    </row>
    <row r="9" spans="1:24">
      <c r="A9" s="1" t="s">
        <v>12</v>
      </c>
      <c r="B9" s="2" t="s">
        <v>43</v>
      </c>
      <c r="C9" s="3">
        <v>45930</v>
      </c>
      <c r="D9" s="4" t="s">
        <v>52</v>
      </c>
      <c r="E9" s="5">
        <v>192</v>
      </c>
      <c r="F9" s="17">
        <v>4</v>
      </c>
      <c r="G9" s="5">
        <v>198</v>
      </c>
      <c r="H9" s="17">
        <v>4</v>
      </c>
      <c r="I9" s="5">
        <v>191</v>
      </c>
      <c r="J9" s="17">
        <v>2</v>
      </c>
      <c r="K9" s="5">
        <v>195</v>
      </c>
      <c r="L9" s="17">
        <v>4</v>
      </c>
      <c r="M9" s="5"/>
      <c r="N9" s="17"/>
      <c r="O9" s="5"/>
      <c r="P9" s="17"/>
      <c r="Q9" s="6">
        <v>4</v>
      </c>
      <c r="R9" s="6">
        <v>776</v>
      </c>
      <c r="S9" s="7">
        <v>194</v>
      </c>
      <c r="T9" s="31">
        <v>14</v>
      </c>
      <c r="U9" s="8">
        <v>5</v>
      </c>
      <c r="V9" s="9">
        <v>199</v>
      </c>
    </row>
    <row r="10" spans="1:24">
      <c r="A10" s="57" t="s">
        <v>12</v>
      </c>
      <c r="B10" s="2" t="s">
        <v>271</v>
      </c>
      <c r="C10" s="3">
        <v>45942</v>
      </c>
      <c r="D10" s="55" t="s">
        <v>52</v>
      </c>
      <c r="E10" s="5">
        <v>194</v>
      </c>
      <c r="F10" s="17">
        <v>2</v>
      </c>
      <c r="G10" s="5">
        <v>193.001</v>
      </c>
      <c r="H10" s="17">
        <v>3</v>
      </c>
      <c r="I10" s="5">
        <v>194</v>
      </c>
      <c r="J10" s="17">
        <v>2</v>
      </c>
      <c r="K10" s="5">
        <v>192</v>
      </c>
      <c r="L10" s="17">
        <v>3</v>
      </c>
      <c r="M10" s="5"/>
      <c r="N10" s="17"/>
      <c r="O10" s="5"/>
      <c r="P10" s="17"/>
      <c r="Q10" s="8">
        <v>4</v>
      </c>
      <c r="R10" s="8">
        <v>773.00099999999998</v>
      </c>
      <c r="S10" s="7">
        <v>193.25024999999999</v>
      </c>
      <c r="T10" s="31">
        <v>10</v>
      </c>
      <c r="U10" s="8">
        <v>5</v>
      </c>
      <c r="V10" s="7">
        <v>198.25024999999999</v>
      </c>
    </row>
    <row r="12" spans="1:24">
      <c r="Q12" s="27">
        <f>SUM(Q2:Q11)</f>
        <v>36</v>
      </c>
      <c r="R12" s="27">
        <f>SUM(R2:R11)</f>
        <v>6898.0039999999999</v>
      </c>
      <c r="S12" s="28">
        <f>SUM(R12/Q12)</f>
        <v>191.61122222222221</v>
      </c>
      <c r="T12" s="27">
        <f>SUM(T2:T11)</f>
        <v>97</v>
      </c>
      <c r="U12" s="27">
        <f>SUM(U2:U11)</f>
        <v>37</v>
      </c>
      <c r="V12" s="29">
        <f>SUM(S12+U12)</f>
        <v>228.61122222222221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8:C8 E8:P8" name="Range1_10_1"/>
    <protectedRange algorithmName="SHA-512" hashValue="ON39YdpmFHfN9f47KpiRvqrKx0V9+erV1CNkpWzYhW/Qyc6aT8rEyCrvauWSYGZK2ia3o7vd3akF07acHAFpOA==" saltValue="yVW9XmDwTqEnmpSGai0KYg==" spinCount="100000" sqref="D8" name="Range1_1_15_1"/>
    <protectedRange algorithmName="SHA-512" hashValue="ON39YdpmFHfN9f47KpiRvqrKx0V9+erV1CNkpWzYhW/Qyc6aT8rEyCrvauWSYGZK2ia3o7vd3akF07acHAFpOA==" saltValue="yVW9XmDwTqEnmpSGai0KYg==" spinCount="100000" sqref="T8" name="Range1_3_5_11_1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2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E8">
    <cfRule type="top10" dxfId="1174" priority="21" rank="1"/>
  </conditionalFormatting>
  <conditionalFormatting sqref="G8">
    <cfRule type="top10" dxfId="1173" priority="20" rank="1"/>
  </conditionalFormatting>
  <conditionalFormatting sqref="I8">
    <cfRule type="top10" dxfId="1172" priority="19" rank="1"/>
  </conditionalFormatting>
  <conditionalFormatting sqref="K8">
    <cfRule type="top10" dxfId="1171" priority="18" rank="1"/>
  </conditionalFormatting>
  <conditionalFormatting sqref="M8">
    <cfRule type="top10" dxfId="1170" priority="17" rank="1"/>
  </conditionalFormatting>
  <conditionalFormatting sqref="O8">
    <cfRule type="top10" dxfId="1169" priority="16" rank="1"/>
  </conditionalFormatting>
  <conditionalFormatting sqref="E8:P8">
    <cfRule type="cellIs" dxfId="1168" priority="15" operator="greaterThanOrEqual">
      <formula>200</formula>
    </cfRule>
  </conditionalFormatting>
  <conditionalFormatting sqref="E9">
    <cfRule type="top10" dxfId="1167" priority="14" rank="1"/>
  </conditionalFormatting>
  <conditionalFormatting sqref="G9">
    <cfRule type="top10" dxfId="1166" priority="13" rank="1"/>
  </conditionalFormatting>
  <conditionalFormatting sqref="E9:P9">
    <cfRule type="cellIs" dxfId="1165" priority="12" operator="greaterThanOrEqual">
      <formula>200</formula>
    </cfRule>
  </conditionalFormatting>
  <conditionalFormatting sqref="I9">
    <cfRule type="top10" dxfId="1164" priority="11" rank="1"/>
  </conditionalFormatting>
  <conditionalFormatting sqref="K9">
    <cfRule type="top10" dxfId="1163" priority="10" rank="1"/>
  </conditionalFormatting>
  <conditionalFormatting sqref="M9">
    <cfRule type="top10" dxfId="1162" priority="9" rank="1"/>
  </conditionalFormatting>
  <conditionalFormatting sqref="O9">
    <cfRule type="top10" dxfId="1161" priority="8" rank="1"/>
  </conditionalFormatting>
  <conditionalFormatting sqref="E10">
    <cfRule type="top10" dxfId="1160" priority="7" rank="1"/>
  </conditionalFormatting>
  <conditionalFormatting sqref="G10">
    <cfRule type="top10" dxfId="1159" priority="6" rank="1"/>
  </conditionalFormatting>
  <conditionalFormatting sqref="I10">
    <cfRule type="top10" dxfId="1158" priority="5" rank="1"/>
  </conditionalFormatting>
  <conditionalFormatting sqref="K10">
    <cfRule type="top10" dxfId="1157" priority="4" rank="1"/>
  </conditionalFormatting>
  <conditionalFormatting sqref="M10">
    <cfRule type="top10" dxfId="1156" priority="3" rank="1"/>
  </conditionalFormatting>
  <conditionalFormatting sqref="O10">
    <cfRule type="top10" dxfId="1155" priority="2" rank="1"/>
  </conditionalFormatting>
  <conditionalFormatting sqref="E10:P10">
    <cfRule type="cellIs" dxfId="1154" priority="1" operator="greaterThanOrEqual">
      <formula>200</formula>
    </cfRule>
  </conditionalFormatting>
  <hyperlinks>
    <hyperlink ref="X1" location="'OLH 2025'!A1" display="Return to Rankings" xr:uid="{60D60831-98DA-450F-8382-1819826EFEAC}"/>
  </hyperlinks>
  <pageMargins left="0.7" right="0.7" top="0.75" bottom="0.75" header="0.3" footer="0.3"/>
  <pageSetup orientation="portrait" horizontalDpi="300" verticalDpi="30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3D50-84E6-4A5F-BC17-70B93533C2B9}">
  <dimension ref="A1:X4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63</v>
      </c>
      <c r="C2" s="3">
        <v>45717</v>
      </c>
      <c r="D2" s="4" t="s">
        <v>66</v>
      </c>
      <c r="E2" s="5">
        <v>179</v>
      </c>
      <c r="F2" s="17">
        <v>0</v>
      </c>
      <c r="G2" s="5">
        <v>174</v>
      </c>
      <c r="H2" s="17">
        <v>0</v>
      </c>
      <c r="I2" s="5">
        <v>180</v>
      </c>
      <c r="J2" s="17">
        <v>1</v>
      </c>
      <c r="K2" s="5">
        <v>176</v>
      </c>
      <c r="L2" s="17">
        <v>0</v>
      </c>
      <c r="M2" s="5"/>
      <c r="N2" s="17"/>
      <c r="O2" s="5"/>
      <c r="P2" s="17"/>
      <c r="Q2" s="6">
        <v>4</v>
      </c>
      <c r="R2" s="6">
        <v>709</v>
      </c>
      <c r="S2" s="7">
        <v>177.25</v>
      </c>
      <c r="T2" s="31">
        <v>1</v>
      </c>
      <c r="U2" s="8">
        <v>4</v>
      </c>
      <c r="V2" s="9">
        <v>181.25</v>
      </c>
    </row>
    <row r="4" spans="1:24">
      <c r="Q4" s="27">
        <f>SUM(Q2:Q3)</f>
        <v>4</v>
      </c>
      <c r="R4" s="27">
        <f>SUM(R2:R3)</f>
        <v>709</v>
      </c>
      <c r="S4" s="28">
        <f>SUM(R4/Q4)</f>
        <v>177.25</v>
      </c>
      <c r="T4" s="27">
        <f>SUM(T2:T3)</f>
        <v>1</v>
      </c>
      <c r="U4" s="27">
        <f>SUM(U2:U3)</f>
        <v>4</v>
      </c>
      <c r="V4" s="29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OLH 2025'!A1" display="Return to Rankings" xr:uid="{77A8EA1B-9CE3-4B5E-A14E-A5A360BF8EEE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91F03-9FFA-4F50-86F1-FD98A7112825}">
  <dimension ref="A1:X8"/>
  <sheetViews>
    <sheetView workbookViewId="0">
      <selection activeCell="T6" sqref="T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6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178</v>
      </c>
      <c r="C2" s="3">
        <v>45801</v>
      </c>
      <c r="D2" s="4" t="s">
        <v>135</v>
      </c>
      <c r="E2" s="5">
        <v>193</v>
      </c>
      <c r="F2" s="17">
        <v>1</v>
      </c>
      <c r="G2" s="5">
        <v>187</v>
      </c>
      <c r="H2" s="17">
        <v>1</v>
      </c>
      <c r="I2" s="5">
        <v>195</v>
      </c>
      <c r="J2" s="17">
        <v>3</v>
      </c>
      <c r="K2" s="5">
        <v>196</v>
      </c>
      <c r="L2" s="17">
        <v>2</v>
      </c>
      <c r="M2" s="5"/>
      <c r="N2" s="17"/>
      <c r="O2" s="5"/>
      <c r="P2" s="17"/>
      <c r="Q2" s="6">
        <v>4</v>
      </c>
      <c r="R2" s="6">
        <v>771</v>
      </c>
      <c r="S2" s="7">
        <v>192.75</v>
      </c>
      <c r="T2" s="31">
        <v>7</v>
      </c>
      <c r="U2" s="8">
        <v>2</v>
      </c>
      <c r="V2" s="9">
        <v>194.75</v>
      </c>
    </row>
    <row r="3" spans="1:24" ht="15" customHeight="1">
      <c r="A3" s="1" t="s">
        <v>12</v>
      </c>
      <c r="B3" s="2" t="s">
        <v>178</v>
      </c>
      <c r="C3" s="3">
        <v>45836</v>
      </c>
      <c r="D3" s="4" t="s">
        <v>135</v>
      </c>
      <c r="E3" s="5">
        <v>190</v>
      </c>
      <c r="F3" s="17">
        <v>3</v>
      </c>
      <c r="G3" s="5">
        <v>194</v>
      </c>
      <c r="H3" s="17">
        <v>1</v>
      </c>
      <c r="I3" s="5">
        <v>186</v>
      </c>
      <c r="J3" s="17">
        <v>0</v>
      </c>
      <c r="K3" s="5">
        <v>190</v>
      </c>
      <c r="L3" s="17">
        <v>0</v>
      </c>
      <c r="M3" s="5"/>
      <c r="N3" s="17"/>
      <c r="O3" s="5"/>
      <c r="P3" s="17"/>
      <c r="Q3" s="6">
        <v>4</v>
      </c>
      <c r="R3" s="6">
        <v>760</v>
      </c>
      <c r="S3" s="7">
        <v>190</v>
      </c>
      <c r="T3" s="31">
        <v>4</v>
      </c>
      <c r="U3" s="8">
        <v>2</v>
      </c>
      <c r="V3" s="9">
        <v>192</v>
      </c>
    </row>
    <row r="4" spans="1:24" ht="15" customHeight="1">
      <c r="A4" s="1" t="s">
        <v>12</v>
      </c>
      <c r="B4" s="2" t="s">
        <v>178</v>
      </c>
      <c r="C4" s="3">
        <v>45892</v>
      </c>
      <c r="D4" s="4" t="s">
        <v>135</v>
      </c>
      <c r="E4" s="5">
        <v>194</v>
      </c>
      <c r="F4" s="17">
        <v>4</v>
      </c>
      <c r="G4" s="5">
        <v>186</v>
      </c>
      <c r="H4" s="17">
        <v>0</v>
      </c>
      <c r="I4" s="5">
        <v>186</v>
      </c>
      <c r="J4" s="17">
        <v>1</v>
      </c>
      <c r="K4" s="5">
        <v>187</v>
      </c>
      <c r="L4" s="17">
        <v>2</v>
      </c>
      <c r="M4" s="5"/>
      <c r="N4" s="17"/>
      <c r="O4" s="5"/>
      <c r="P4" s="17"/>
      <c r="Q4" s="6">
        <v>4</v>
      </c>
      <c r="R4" s="6">
        <v>753</v>
      </c>
      <c r="S4" s="7">
        <v>188.25</v>
      </c>
      <c r="T4" s="31">
        <v>7</v>
      </c>
      <c r="U4" s="8">
        <v>6</v>
      </c>
      <c r="V4" s="9">
        <v>194.25</v>
      </c>
    </row>
    <row r="5" spans="1:24">
      <c r="A5" s="57" t="s">
        <v>12</v>
      </c>
      <c r="B5" s="2" t="s">
        <v>178</v>
      </c>
      <c r="C5" s="3">
        <v>45927</v>
      </c>
      <c r="D5" s="55" t="s">
        <v>135</v>
      </c>
      <c r="E5" s="5">
        <v>187</v>
      </c>
      <c r="F5" s="17">
        <v>0</v>
      </c>
      <c r="G5" s="5">
        <v>194</v>
      </c>
      <c r="H5" s="17">
        <v>2</v>
      </c>
      <c r="I5" s="5">
        <v>197</v>
      </c>
      <c r="J5" s="17">
        <v>1</v>
      </c>
      <c r="K5" s="5">
        <v>198</v>
      </c>
      <c r="L5" s="17">
        <v>0</v>
      </c>
      <c r="M5" s="5"/>
      <c r="N5" s="17"/>
      <c r="O5" s="5"/>
      <c r="P5" s="17"/>
      <c r="Q5" s="8">
        <v>4</v>
      </c>
      <c r="R5" s="8">
        <v>776</v>
      </c>
      <c r="S5" s="7">
        <v>194</v>
      </c>
      <c r="T5" s="31">
        <f>+F5+H5+J5+L5+N5+P5</f>
        <v>3</v>
      </c>
      <c r="U5" s="8">
        <v>2</v>
      </c>
      <c r="V5" s="7">
        <v>196.5</v>
      </c>
    </row>
    <row r="6" spans="1:24">
      <c r="A6" s="57" t="s">
        <v>12</v>
      </c>
      <c r="B6" s="2" t="s">
        <v>178</v>
      </c>
      <c r="C6" s="3">
        <v>45955</v>
      </c>
      <c r="D6" s="55" t="s">
        <v>135</v>
      </c>
      <c r="E6" s="5">
        <v>196</v>
      </c>
      <c r="F6" s="17">
        <v>2</v>
      </c>
      <c r="G6" s="5">
        <v>196</v>
      </c>
      <c r="H6" s="17">
        <v>2</v>
      </c>
      <c r="I6" s="5">
        <v>194</v>
      </c>
      <c r="J6" s="17">
        <v>2</v>
      </c>
      <c r="K6" s="5">
        <v>193</v>
      </c>
      <c r="L6" s="17">
        <v>0</v>
      </c>
      <c r="M6" s="5">
        <v>196</v>
      </c>
      <c r="N6" s="17">
        <v>0</v>
      </c>
      <c r="O6" s="5">
        <v>196</v>
      </c>
      <c r="P6" s="17">
        <v>3</v>
      </c>
      <c r="Q6" s="8">
        <v>6</v>
      </c>
      <c r="R6" s="8">
        <v>1171</v>
      </c>
      <c r="S6" s="7">
        <v>195.16666666666666</v>
      </c>
      <c r="T6" s="31">
        <v>9</v>
      </c>
      <c r="U6" s="8">
        <v>8</v>
      </c>
      <c r="V6" s="7">
        <v>203.16666666666666</v>
      </c>
    </row>
    <row r="8" spans="1:24">
      <c r="Q8" s="27">
        <f>SUM(Q2:Q7)</f>
        <v>22</v>
      </c>
      <c r="R8" s="27">
        <f>SUM(R2:R7)</f>
        <v>4231</v>
      </c>
      <c r="S8" s="28">
        <f>SUM(R8/Q8)</f>
        <v>192.31818181818181</v>
      </c>
      <c r="T8" s="27">
        <f>SUM(T2:T7)</f>
        <v>30</v>
      </c>
      <c r="U8" s="27">
        <f>SUM(U2:U7)</f>
        <v>20</v>
      </c>
      <c r="V8" s="29">
        <f>SUM(S8+U8)</f>
        <v>212.31818181818181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 E2:P2" name="Range1_3_5_3"/>
    <protectedRange algorithmName="SHA-512" hashValue="ON39YdpmFHfN9f47KpiRvqrKx0V9+erV1CNkpWzYhW/Qyc6aT8rEyCrvauWSYGZK2ia3o7vd3akF07acHAFpOA==" saltValue="yVW9XmDwTqEnmpSGai0KYg==" spinCount="100000" sqref="B5:C5" name="Range1_12_1_1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E5:P5 T5" name="Range1_3_5_3_2"/>
    <protectedRange algorithmName="SHA-512" hashValue="ON39YdpmFHfN9f47KpiRvqrKx0V9+erV1CNkpWzYhW/Qyc6aT8rEyCrvauWSYGZK2ia3o7vd3akF07acHAFpOA==" saltValue="yVW9XmDwTqEnmpSGai0KYg==" spinCount="100000" sqref="E6 N6 H6:L6 B6:C6" name="Range1_13_1"/>
    <protectedRange algorithmName="SHA-512" hashValue="ON39YdpmFHfN9f47KpiRvqrKx0V9+erV1CNkpWzYhW/Qyc6aT8rEyCrvauWSYGZK2ia3o7vd3akF07acHAFpOA==" saltValue="yVW9XmDwTqEnmpSGai0KYg==" spinCount="100000" sqref="D6" name="Range1_1_4_2"/>
    <protectedRange algorithmName="SHA-512" hashValue="ON39YdpmFHfN9f47KpiRvqrKx0V9+erV1CNkpWzYhW/Qyc6aT8rEyCrvauWSYGZK2ia3o7vd3akF07acHAFpOA==" saltValue="yVW9XmDwTqEnmpSGai0KYg==" spinCount="100000" sqref="G6 M6 O6" name="Range1_33_1"/>
    <protectedRange algorithmName="SHA-512" hashValue="ON39YdpmFHfN9f47KpiRvqrKx0V9+erV1CNkpWzYhW/Qyc6aT8rEyCrvauWSYGZK2ia3o7vd3akF07acHAFpOA==" saltValue="yVW9XmDwTqEnmpSGai0KYg==" spinCount="100000" sqref="T6" name="Range1_3_5_4_2"/>
  </protectedRanges>
  <conditionalFormatting sqref="E5">
    <cfRule type="top10" dxfId="1955" priority="14" rank="1"/>
  </conditionalFormatting>
  <conditionalFormatting sqref="G5">
    <cfRule type="top10" dxfId="1954" priority="13" rank="1"/>
  </conditionalFormatting>
  <conditionalFormatting sqref="E5:P5">
    <cfRule type="cellIs" dxfId="1953" priority="12" operator="greaterThanOrEqual">
      <formula>200</formula>
    </cfRule>
  </conditionalFormatting>
  <conditionalFormatting sqref="I5">
    <cfRule type="top10" dxfId="1952" priority="11" rank="1"/>
  </conditionalFormatting>
  <conditionalFormatting sqref="K5">
    <cfRule type="top10" dxfId="1951" priority="10" rank="1"/>
  </conditionalFormatting>
  <conditionalFormatting sqref="M5">
    <cfRule type="top10" dxfId="1950" priority="9" rank="1"/>
  </conditionalFormatting>
  <conditionalFormatting sqref="O5">
    <cfRule type="top10" dxfId="1949" priority="8" rank="1"/>
  </conditionalFormatting>
  <conditionalFormatting sqref="E6">
    <cfRule type="top10" dxfId="1948" priority="7" rank="1"/>
  </conditionalFormatting>
  <conditionalFormatting sqref="G6">
    <cfRule type="top10" dxfId="1947" priority="6" rank="1"/>
  </conditionalFormatting>
  <conditionalFormatting sqref="I6">
    <cfRule type="top10" dxfId="1946" priority="5" rank="1"/>
  </conditionalFormatting>
  <conditionalFormatting sqref="K6">
    <cfRule type="top10" dxfId="1945" priority="4" rank="1"/>
  </conditionalFormatting>
  <conditionalFormatting sqref="M6">
    <cfRule type="top10" dxfId="1944" priority="3" rank="1"/>
  </conditionalFormatting>
  <conditionalFormatting sqref="O6">
    <cfRule type="top10" dxfId="1943" priority="2" rank="1"/>
  </conditionalFormatting>
  <conditionalFormatting sqref="E6:P6">
    <cfRule type="cellIs" dxfId="1942" priority="1" operator="greaterThanOrEqual">
      <formula>200</formula>
    </cfRule>
  </conditionalFormatting>
  <hyperlinks>
    <hyperlink ref="X1" location="'OLH 2025'!A1" display="Return to Rankings" xr:uid="{CAD73AB7-4B18-4315-B294-BE1C5E4ABF3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D6 B6</xm:sqref>
        </x14:dataValidation>
      </x14:dataValidations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D7358-C90F-42F2-846A-1FF04A5D0DE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262</v>
      </c>
      <c r="C2" s="3">
        <v>45920</v>
      </c>
      <c r="D2" s="55" t="s">
        <v>75</v>
      </c>
      <c r="E2" s="5">
        <v>191</v>
      </c>
      <c r="F2" s="17">
        <v>5</v>
      </c>
      <c r="G2" s="5">
        <v>196</v>
      </c>
      <c r="H2" s="17">
        <v>1</v>
      </c>
      <c r="I2" s="5">
        <v>196</v>
      </c>
      <c r="J2" s="17">
        <v>3</v>
      </c>
      <c r="K2" s="5">
        <v>191</v>
      </c>
      <c r="L2" s="17">
        <v>4</v>
      </c>
      <c r="M2" s="5"/>
      <c r="N2" s="17"/>
      <c r="O2" s="5"/>
      <c r="P2" s="17"/>
      <c r="Q2" s="8">
        <v>4</v>
      </c>
      <c r="R2" s="8">
        <v>774</v>
      </c>
      <c r="S2" s="7">
        <v>193.5</v>
      </c>
      <c r="T2" s="31">
        <v>13</v>
      </c>
      <c r="U2" s="8">
        <v>3</v>
      </c>
      <c r="V2" s="7">
        <v>196.5</v>
      </c>
    </row>
    <row r="4" spans="1:24">
      <c r="Q4" s="27">
        <f>SUM(Q2:Q3)</f>
        <v>4</v>
      </c>
      <c r="R4" s="27">
        <f>SUM(R2:R3)</f>
        <v>774</v>
      </c>
      <c r="S4" s="28">
        <f>SUM(R4/Q4)</f>
        <v>193.5</v>
      </c>
      <c r="T4" s="27">
        <f>SUM(T2:T3)</f>
        <v>13</v>
      </c>
      <c r="U4" s="27">
        <f>SUM(U2:U3)</f>
        <v>3</v>
      </c>
      <c r="V4" s="29">
        <f>SUM(S4+U4)</f>
        <v>196.5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4"/>
    <protectedRange sqref="D2" name="Range1_1_4_4"/>
    <protectedRange sqref="E2 G2:O2" name="Range1_33_1_6"/>
    <protectedRange sqref="T2" name="Range1_3_5_4_4"/>
  </protectedRanges>
  <conditionalFormatting sqref="E2">
    <cfRule type="top10" dxfId="1153" priority="7" rank="1"/>
  </conditionalFormatting>
  <conditionalFormatting sqref="G2">
    <cfRule type="top10" dxfId="1152" priority="6" rank="1"/>
  </conditionalFormatting>
  <conditionalFormatting sqref="I2">
    <cfRule type="top10" dxfId="1151" priority="5" rank="1"/>
  </conditionalFormatting>
  <conditionalFormatting sqref="K2">
    <cfRule type="top10" dxfId="1150" priority="4" rank="1"/>
  </conditionalFormatting>
  <conditionalFormatting sqref="M2">
    <cfRule type="top10" dxfId="1149" priority="3" rank="1"/>
  </conditionalFormatting>
  <conditionalFormatting sqref="O2">
    <cfRule type="top10" dxfId="1148" priority="2" rank="1"/>
  </conditionalFormatting>
  <conditionalFormatting sqref="E2:P2">
    <cfRule type="cellIs" dxfId="1147" priority="1" operator="greaterThanOrEqual">
      <formula>200</formula>
    </cfRule>
  </conditionalFormatting>
  <hyperlinks>
    <hyperlink ref="X1" location="'OLH 2025'!A1" display="Return to Rankings" xr:uid="{2231A217-31E8-437A-BBAF-D552594FF098}"/>
  </hyperlinks>
  <pageMargins left="0.7" right="0.7" top="0.75" bottom="0.75" header="0.3" footer="0.3"/>
  <pageSetup orientation="portrait" horizontalDpi="300" verticalDpi="3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74FF-5880-4EDC-A142-F196CE8B26BF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99</v>
      </c>
      <c r="C2" s="3">
        <v>45752</v>
      </c>
      <c r="D2" s="4" t="s">
        <v>92</v>
      </c>
      <c r="E2" s="5">
        <v>192</v>
      </c>
      <c r="F2" s="17">
        <v>3</v>
      </c>
      <c r="G2" s="5">
        <v>185</v>
      </c>
      <c r="H2" s="17">
        <v>0</v>
      </c>
      <c r="I2" s="5">
        <v>192</v>
      </c>
      <c r="J2" s="17">
        <v>3</v>
      </c>
      <c r="K2" s="5">
        <v>187</v>
      </c>
      <c r="L2" s="17">
        <v>0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31">
        <v>6</v>
      </c>
      <c r="U2" s="8">
        <v>2</v>
      </c>
      <c r="V2" s="9">
        <v>191</v>
      </c>
    </row>
    <row r="3" spans="1:24">
      <c r="A3" s="1" t="s">
        <v>12</v>
      </c>
      <c r="B3" s="2" t="s">
        <v>99</v>
      </c>
      <c r="C3" s="3">
        <v>45780</v>
      </c>
      <c r="D3" s="4" t="s">
        <v>92</v>
      </c>
      <c r="E3" s="5">
        <v>192</v>
      </c>
      <c r="F3" s="17">
        <v>2</v>
      </c>
      <c r="G3" s="5">
        <v>187</v>
      </c>
      <c r="H3" s="17">
        <v>1</v>
      </c>
      <c r="I3" s="5">
        <v>193</v>
      </c>
      <c r="J3" s="17">
        <v>1</v>
      </c>
      <c r="K3" s="5">
        <v>197</v>
      </c>
      <c r="L3" s="17">
        <v>2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6</v>
      </c>
      <c r="U3" s="8">
        <v>2</v>
      </c>
      <c r="V3" s="9">
        <v>194.25</v>
      </c>
    </row>
    <row r="5" spans="1:24">
      <c r="Q5" s="27">
        <f>SUM(Q2:Q4)</f>
        <v>8</v>
      </c>
      <c r="R5" s="27">
        <f>SUM(R2:R4)</f>
        <v>1525</v>
      </c>
      <c r="S5" s="28">
        <f>SUM(R5/Q5)</f>
        <v>190.625</v>
      </c>
      <c r="T5" s="27">
        <f>SUM(T2:T4)</f>
        <v>12</v>
      </c>
      <c r="U5" s="27">
        <f>SUM(U2:U4)</f>
        <v>4</v>
      </c>
      <c r="V5" s="29">
        <f>SUM(S5+U5)</f>
        <v>194.625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8D1968C-2AC3-4DDA-A899-CE2AC498807D}"/>
  </hyperlinks>
  <pageMargins left="0.7" right="0.7" top="0.75" bottom="0.75" header="0.3" footer="0.3"/>
  <pageSetup orientation="portrait" horizontalDpi="300" verticalDpi="3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1DFC7-AB0A-482C-81D9-722053E61B9D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44</v>
      </c>
      <c r="C2" s="3">
        <v>45696</v>
      </c>
      <c r="D2" s="4" t="s">
        <v>30</v>
      </c>
      <c r="E2" s="5">
        <v>193</v>
      </c>
      <c r="F2" s="17"/>
      <c r="G2" s="5">
        <v>195</v>
      </c>
      <c r="H2" s="17"/>
      <c r="I2" s="5">
        <v>196</v>
      </c>
      <c r="J2" s="17"/>
      <c r="K2" s="5">
        <v>195</v>
      </c>
      <c r="L2" s="17"/>
      <c r="M2" s="5"/>
      <c r="N2" s="17"/>
      <c r="O2" s="5"/>
      <c r="P2" s="17"/>
      <c r="Q2" s="6">
        <v>4</v>
      </c>
      <c r="R2" s="6">
        <v>779</v>
      </c>
      <c r="S2" s="7">
        <v>194.75</v>
      </c>
      <c r="T2" s="18">
        <v>0</v>
      </c>
      <c r="U2" s="8">
        <v>2</v>
      </c>
      <c r="V2" s="9">
        <v>196.75</v>
      </c>
    </row>
    <row r="3" spans="1:24">
      <c r="A3" s="1" t="s">
        <v>12</v>
      </c>
      <c r="B3" s="2" t="s">
        <v>44</v>
      </c>
      <c r="C3" s="3">
        <v>45759</v>
      </c>
      <c r="D3" s="4" t="s">
        <v>30</v>
      </c>
      <c r="E3" s="5">
        <v>195</v>
      </c>
      <c r="F3" s="17">
        <v>0</v>
      </c>
      <c r="G3" s="5">
        <v>197</v>
      </c>
      <c r="H3" s="17">
        <v>3</v>
      </c>
      <c r="I3" s="5">
        <v>191</v>
      </c>
      <c r="J3" s="17">
        <v>1</v>
      </c>
      <c r="K3" s="5">
        <v>195</v>
      </c>
      <c r="L3" s="17">
        <v>0</v>
      </c>
      <c r="M3" s="5"/>
      <c r="N3" s="17"/>
      <c r="O3" s="5"/>
      <c r="P3" s="17"/>
      <c r="Q3" s="6">
        <v>4</v>
      </c>
      <c r="R3" s="6">
        <v>778</v>
      </c>
      <c r="S3" s="7">
        <v>194.5</v>
      </c>
      <c r="T3" s="18">
        <v>4</v>
      </c>
      <c r="U3" s="8">
        <v>2</v>
      </c>
      <c r="V3" s="9">
        <v>196.5</v>
      </c>
    </row>
    <row r="4" spans="1:24">
      <c r="A4" s="1" t="s">
        <v>12</v>
      </c>
      <c r="B4" s="2" t="s">
        <v>44</v>
      </c>
      <c r="C4" s="3">
        <v>45822</v>
      </c>
      <c r="D4" s="4" t="s">
        <v>30</v>
      </c>
      <c r="E4" s="5">
        <v>194</v>
      </c>
      <c r="F4" s="17">
        <v>1</v>
      </c>
      <c r="G4" s="5">
        <v>196</v>
      </c>
      <c r="H4" s="17">
        <v>1</v>
      </c>
      <c r="I4" s="5">
        <v>197.01</v>
      </c>
      <c r="J4" s="17">
        <v>3</v>
      </c>
      <c r="K4" s="5">
        <v>192</v>
      </c>
      <c r="L4" s="17">
        <v>1</v>
      </c>
      <c r="M4" s="5"/>
      <c r="N4" s="17"/>
      <c r="O4" s="5"/>
      <c r="P4" s="17"/>
      <c r="Q4" s="6">
        <v>4</v>
      </c>
      <c r="R4" s="6">
        <v>779.01</v>
      </c>
      <c r="S4" s="7">
        <v>194.7525</v>
      </c>
      <c r="T4" s="18">
        <v>6</v>
      </c>
      <c r="U4" s="8">
        <v>4</v>
      </c>
      <c r="V4" s="9">
        <v>198.7525</v>
      </c>
    </row>
    <row r="5" spans="1:24">
      <c r="A5" s="1" t="s">
        <v>12</v>
      </c>
      <c r="B5" s="2" t="s">
        <v>44</v>
      </c>
      <c r="C5" s="3">
        <v>45850</v>
      </c>
      <c r="D5" s="4" t="s">
        <v>30</v>
      </c>
      <c r="E5" s="5">
        <v>196</v>
      </c>
      <c r="F5" s="17">
        <v>3</v>
      </c>
      <c r="G5" s="5">
        <v>197</v>
      </c>
      <c r="H5" s="17">
        <v>3</v>
      </c>
      <c r="I5" s="5">
        <v>192</v>
      </c>
      <c r="J5" s="17">
        <v>1</v>
      </c>
      <c r="K5" s="5">
        <v>196</v>
      </c>
      <c r="L5" s="17">
        <v>5</v>
      </c>
      <c r="M5" s="5"/>
      <c r="N5" s="17"/>
      <c r="O5" s="5"/>
      <c r="P5" s="17"/>
      <c r="Q5" s="6">
        <v>4</v>
      </c>
      <c r="R5" s="6">
        <v>781</v>
      </c>
      <c r="S5" s="7">
        <v>195.25</v>
      </c>
      <c r="T5" s="18">
        <v>12</v>
      </c>
      <c r="U5" s="8">
        <v>2</v>
      </c>
      <c r="V5" s="9">
        <v>197.25</v>
      </c>
    </row>
    <row r="6" spans="1:24">
      <c r="A6" s="1" t="s">
        <v>12</v>
      </c>
      <c r="B6" s="2" t="s">
        <v>44</v>
      </c>
      <c r="C6" s="3">
        <v>45878</v>
      </c>
      <c r="D6" s="4" t="s">
        <v>30</v>
      </c>
      <c r="E6" s="5">
        <v>197</v>
      </c>
      <c r="F6" s="17">
        <v>3</v>
      </c>
      <c r="G6" s="5">
        <v>195</v>
      </c>
      <c r="H6" s="17">
        <v>4</v>
      </c>
      <c r="I6" s="5">
        <v>197</v>
      </c>
      <c r="J6" s="17">
        <v>1</v>
      </c>
      <c r="K6" s="5">
        <v>190</v>
      </c>
      <c r="L6" s="17">
        <v>1</v>
      </c>
      <c r="M6" s="5"/>
      <c r="N6" s="17"/>
      <c r="O6" s="5"/>
      <c r="P6" s="17"/>
      <c r="Q6" s="6">
        <v>4</v>
      </c>
      <c r="R6" s="6">
        <v>779</v>
      </c>
      <c r="S6" s="7">
        <v>194.75</v>
      </c>
      <c r="T6" s="31">
        <v>9</v>
      </c>
      <c r="U6" s="8">
        <v>2</v>
      </c>
      <c r="V6" s="9">
        <v>196.75</v>
      </c>
    </row>
    <row r="7" spans="1:24">
      <c r="A7" s="57" t="s">
        <v>12</v>
      </c>
      <c r="B7" s="2" t="s">
        <v>44</v>
      </c>
      <c r="C7" s="3">
        <v>45948</v>
      </c>
      <c r="D7" s="55" t="s">
        <v>30</v>
      </c>
      <c r="E7" s="5">
        <v>195</v>
      </c>
      <c r="F7" s="17">
        <v>1</v>
      </c>
      <c r="G7" s="5">
        <v>194</v>
      </c>
      <c r="H7" s="17">
        <v>3</v>
      </c>
      <c r="I7" s="5">
        <v>193</v>
      </c>
      <c r="J7" s="17">
        <v>1</v>
      </c>
      <c r="K7" s="5">
        <v>195</v>
      </c>
      <c r="L7" s="17">
        <v>2</v>
      </c>
      <c r="M7" s="5"/>
      <c r="N7" s="17"/>
      <c r="O7" s="5"/>
      <c r="P7" s="17"/>
      <c r="Q7" s="8">
        <v>4</v>
      </c>
      <c r="R7" s="8">
        <v>777</v>
      </c>
      <c r="S7" s="7">
        <v>194.25</v>
      </c>
      <c r="T7" s="31">
        <v>7</v>
      </c>
      <c r="U7" s="8">
        <v>2</v>
      </c>
      <c r="V7" s="7">
        <v>196.25</v>
      </c>
    </row>
    <row r="9" spans="1:24">
      <c r="Q9" s="27">
        <f>SUM(Q2:Q8)</f>
        <v>24</v>
      </c>
      <c r="R9" s="27">
        <f>SUM(R2:R8)</f>
        <v>4673.01</v>
      </c>
      <c r="S9" s="28">
        <f>SUM(R9/Q9)</f>
        <v>194.70875000000001</v>
      </c>
      <c r="T9" s="27">
        <f>SUM(T2:T8)</f>
        <v>38</v>
      </c>
      <c r="U9" s="27">
        <f>SUM(U2:U8)</f>
        <v>14</v>
      </c>
      <c r="V9" s="29">
        <f>SUM(S9+U9)</f>
        <v>208.70875000000001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sqref="B5:C5" name="Range1_8"/>
    <protectedRange sqref="D5" name="Range1_1_17"/>
    <protectedRange sqref="E5:P5 T5" name="Range1_3_5_15"/>
    <protectedRange algorithmName="SHA-512" hashValue="ON39YdpmFHfN9f47KpiRvqrKx0V9+erV1CNkpWzYhW/Qyc6aT8rEyCrvauWSYGZK2ia3o7vd3akF07acHAFpOA==" saltValue="yVW9XmDwTqEnmpSGai0KYg==" spinCount="100000" sqref="E7:P7" name="Range1_21"/>
    <protectedRange algorithmName="SHA-512" hashValue="ON39YdpmFHfN9f47KpiRvqrKx0V9+erV1CNkpWzYhW/Qyc6aT8rEyCrvauWSYGZK2ia3o7vd3akF07acHAFpOA==" saltValue="yVW9XmDwTqEnmpSGai0KYg==" spinCount="100000" sqref="B7:C7" name="Range1_1_2_4_2"/>
    <protectedRange algorithmName="SHA-512" hashValue="ON39YdpmFHfN9f47KpiRvqrKx0V9+erV1CNkpWzYhW/Qyc6aT8rEyCrvauWSYGZK2ia3o7vd3akF07acHAFpOA==" saltValue="yVW9XmDwTqEnmpSGai0KYg==" spinCount="100000" sqref="D7" name="Range1_1_1_2_2_1"/>
    <protectedRange algorithmName="SHA-512" hashValue="ON39YdpmFHfN9f47KpiRvqrKx0V9+erV1CNkpWzYhW/Qyc6aT8rEyCrvauWSYGZK2ia3o7vd3akF07acHAFpOA==" saltValue="yVW9XmDwTqEnmpSGai0KYg==" spinCount="100000" sqref="T7" name="Range1_3_5_9_2"/>
  </protectedRanges>
  <conditionalFormatting sqref="E7">
    <cfRule type="cellIs" dxfId="1146" priority="3" operator="greaterThanOrEqual">
      <formula>200</formula>
    </cfRule>
    <cfRule type="top10" dxfId="1145" priority="4" rank="1"/>
  </conditionalFormatting>
  <conditionalFormatting sqref="G7">
    <cfRule type="cellIs" dxfId="1144" priority="1" operator="greaterThanOrEqual">
      <formula>200</formula>
    </cfRule>
    <cfRule type="top10" dxfId="1143" priority="2" rank="1"/>
  </conditionalFormatting>
  <conditionalFormatting sqref="I7">
    <cfRule type="top10" dxfId="1142" priority="5" rank="1"/>
    <cfRule type="cellIs" dxfId="1141" priority="6" operator="greaterThanOrEqual">
      <formula>193</formula>
    </cfRule>
  </conditionalFormatting>
  <conditionalFormatting sqref="K7">
    <cfRule type="top10" dxfId="1140" priority="7" rank="1"/>
    <cfRule type="cellIs" dxfId="1139" priority="8" operator="greaterThanOrEqual">
      <formula>193</formula>
    </cfRule>
  </conditionalFormatting>
  <conditionalFormatting sqref="M7">
    <cfRule type="cellIs" dxfId="1138" priority="9" operator="greaterThanOrEqual">
      <formula>193</formula>
    </cfRule>
    <cfRule type="top10" dxfId="1137" priority="10" rank="1"/>
  </conditionalFormatting>
  <conditionalFormatting sqref="O7">
    <cfRule type="top10" dxfId="1136" priority="11" rank="1"/>
    <cfRule type="cellIs" dxfId="1135" priority="12" operator="greaterThanOrEqual">
      <formula>193</formula>
    </cfRule>
  </conditionalFormatting>
  <hyperlinks>
    <hyperlink ref="X1" location="'OLH 2025'!A1" display="Return to Rankings" xr:uid="{7CDEE329-3452-49A1-AEFF-6DA60FC346E4}"/>
  </hyperlinks>
  <pageMargins left="0.7" right="0.7" top="0.75" bottom="0.75" header="0.3" footer="0.3"/>
  <pageSetup orientation="portrait" horizontalDpi="300" verticalDpi="30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40689-15E4-4026-9E84-021F42E201F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232</v>
      </c>
      <c r="C2" s="3">
        <v>45879</v>
      </c>
      <c r="D2" s="4" t="s">
        <v>54</v>
      </c>
      <c r="E2" s="5">
        <v>198</v>
      </c>
      <c r="F2" s="17">
        <v>2</v>
      </c>
      <c r="G2" s="5">
        <v>199</v>
      </c>
      <c r="H2" s="17">
        <v>9</v>
      </c>
      <c r="I2" s="5">
        <v>199.001</v>
      </c>
      <c r="J2" s="17">
        <v>4</v>
      </c>
      <c r="K2" s="5">
        <v>199</v>
      </c>
      <c r="L2" s="17">
        <v>3</v>
      </c>
      <c r="M2" s="5">
        <v>197.001</v>
      </c>
      <c r="N2" s="17">
        <v>4</v>
      </c>
      <c r="O2" s="46">
        <v>200</v>
      </c>
      <c r="P2" s="17">
        <v>6</v>
      </c>
      <c r="Q2" s="6">
        <v>6</v>
      </c>
      <c r="R2" s="6">
        <v>1192.002</v>
      </c>
      <c r="S2" s="7">
        <v>198.667</v>
      </c>
      <c r="T2" s="31">
        <v>28</v>
      </c>
      <c r="U2" s="8">
        <v>10</v>
      </c>
      <c r="V2" s="9">
        <v>208.667</v>
      </c>
    </row>
    <row r="4" spans="1:24">
      <c r="Q4" s="27">
        <f>SUM(Q2:Q3)</f>
        <v>6</v>
      </c>
      <c r="R4" s="27">
        <f>SUM(R2:R3)</f>
        <v>1192.002</v>
      </c>
      <c r="S4" s="28">
        <f>SUM(R4/Q4)</f>
        <v>198.667</v>
      </c>
      <c r="T4" s="27">
        <f>SUM(T2:T3)</f>
        <v>28</v>
      </c>
      <c r="U4" s="27">
        <f>SUM(U2:U3)</f>
        <v>10</v>
      </c>
      <c r="V4" s="29">
        <f>SUM(S4+U4)</f>
        <v>208.667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2A7AF79-3DC8-489A-8CB1-164B4F56FEED}"/>
  </hyperlinks>
  <pageMargins left="0.7" right="0.7" top="0.75" bottom="0.75" header="0.3" footer="0.3"/>
  <pageSetup orientation="portrait" horizontalDpi="300" verticalDpi="30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4E59-9CFB-4382-80E8-23F1DDC3760B}">
  <dimension ref="A1:X8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203</v>
      </c>
      <c r="C2" s="3">
        <v>45835</v>
      </c>
      <c r="D2" s="4" t="s">
        <v>25</v>
      </c>
      <c r="E2" s="46">
        <v>200</v>
      </c>
      <c r="F2" s="17">
        <v>4</v>
      </c>
      <c r="G2" s="46">
        <v>200</v>
      </c>
      <c r="H2" s="17">
        <v>9</v>
      </c>
      <c r="I2" s="46">
        <v>200</v>
      </c>
      <c r="J2" s="17">
        <v>2</v>
      </c>
      <c r="K2" s="5">
        <v>199</v>
      </c>
      <c r="L2" s="17">
        <v>3</v>
      </c>
      <c r="M2" s="5"/>
      <c r="N2" s="17"/>
      <c r="O2" s="5"/>
      <c r="P2" s="17"/>
      <c r="Q2" s="6">
        <v>4</v>
      </c>
      <c r="R2" s="6">
        <v>799</v>
      </c>
      <c r="S2" s="7">
        <v>199.75</v>
      </c>
      <c r="T2" s="31">
        <v>18</v>
      </c>
      <c r="U2" s="8">
        <v>11</v>
      </c>
      <c r="V2" s="9">
        <v>210.75</v>
      </c>
    </row>
    <row r="3" spans="1:24">
      <c r="A3" s="1" t="s">
        <v>12</v>
      </c>
      <c r="B3" s="2" t="s">
        <v>203</v>
      </c>
      <c r="C3" s="3">
        <v>45477</v>
      </c>
      <c r="D3" s="4" t="s">
        <v>25</v>
      </c>
      <c r="E3" s="5">
        <v>199</v>
      </c>
      <c r="F3" s="17">
        <v>5</v>
      </c>
      <c r="G3" s="46">
        <v>200</v>
      </c>
      <c r="H3" s="17">
        <v>2</v>
      </c>
      <c r="I3" s="5">
        <v>198</v>
      </c>
      <c r="J3" s="17">
        <v>3</v>
      </c>
      <c r="K3" s="5">
        <v>199</v>
      </c>
      <c r="L3" s="17">
        <v>0</v>
      </c>
      <c r="M3" s="5"/>
      <c r="N3" s="17"/>
      <c r="O3" s="5"/>
      <c r="P3" s="17"/>
      <c r="Q3" s="6">
        <v>4</v>
      </c>
      <c r="R3" s="6">
        <v>796</v>
      </c>
      <c r="S3" s="7">
        <v>199</v>
      </c>
      <c r="T3" s="31">
        <v>10</v>
      </c>
      <c r="U3" s="8">
        <v>9</v>
      </c>
      <c r="V3" s="9">
        <v>208</v>
      </c>
    </row>
    <row r="4" spans="1:24">
      <c r="A4" s="1" t="s">
        <v>12</v>
      </c>
      <c r="B4" s="2" t="s">
        <v>203</v>
      </c>
      <c r="C4" s="3">
        <v>45849</v>
      </c>
      <c r="D4" s="4" t="s">
        <v>25</v>
      </c>
      <c r="E4" s="5">
        <v>198</v>
      </c>
      <c r="F4" s="17">
        <v>3</v>
      </c>
      <c r="G4" s="5">
        <v>199</v>
      </c>
      <c r="H4" s="17">
        <v>3</v>
      </c>
      <c r="I4" s="46">
        <v>200</v>
      </c>
      <c r="J4" s="17">
        <v>5</v>
      </c>
      <c r="K4" s="46">
        <v>200</v>
      </c>
      <c r="L4" s="17">
        <v>6</v>
      </c>
      <c r="M4" s="5"/>
      <c r="N4" s="17"/>
      <c r="O4" s="5"/>
      <c r="P4" s="17"/>
      <c r="Q4" s="6">
        <v>4</v>
      </c>
      <c r="R4" s="6">
        <v>797</v>
      </c>
      <c r="S4" s="7">
        <v>199.25</v>
      </c>
      <c r="T4" s="31">
        <v>17</v>
      </c>
      <c r="U4" s="8">
        <v>8</v>
      </c>
      <c r="V4" s="9">
        <v>207.25</v>
      </c>
    </row>
    <row r="5" spans="1:24">
      <c r="A5" s="1" t="s">
        <v>12</v>
      </c>
      <c r="B5" s="2" t="s">
        <v>203</v>
      </c>
      <c r="C5" s="3">
        <v>45856</v>
      </c>
      <c r="D5" s="4" t="s">
        <v>25</v>
      </c>
      <c r="E5" s="5">
        <v>198</v>
      </c>
      <c r="F5" s="17">
        <v>5</v>
      </c>
      <c r="G5" s="5">
        <v>199</v>
      </c>
      <c r="H5" s="17">
        <v>3</v>
      </c>
      <c r="I5" s="46">
        <v>200</v>
      </c>
      <c r="J5" s="17">
        <v>4</v>
      </c>
      <c r="K5" s="46">
        <v>200</v>
      </c>
      <c r="L5" s="17">
        <v>5</v>
      </c>
      <c r="M5" s="5"/>
      <c r="N5" s="17"/>
      <c r="O5" s="5"/>
      <c r="P5" s="17"/>
      <c r="Q5" s="6">
        <v>4</v>
      </c>
      <c r="R5" s="6">
        <v>797</v>
      </c>
      <c r="S5" s="7">
        <v>199.25</v>
      </c>
      <c r="T5" s="31">
        <v>17</v>
      </c>
      <c r="U5" s="8">
        <v>13</v>
      </c>
      <c r="V5" s="9">
        <v>212.25</v>
      </c>
    </row>
    <row r="6" spans="1:24">
      <c r="A6" s="1" t="s">
        <v>12</v>
      </c>
      <c r="B6" s="2" t="s">
        <v>203</v>
      </c>
      <c r="C6" s="3">
        <v>45870</v>
      </c>
      <c r="D6" s="4" t="s">
        <v>25</v>
      </c>
      <c r="E6" s="5">
        <v>199</v>
      </c>
      <c r="F6" s="17">
        <v>5</v>
      </c>
      <c r="G6" s="46">
        <v>200</v>
      </c>
      <c r="H6" s="17">
        <v>2</v>
      </c>
      <c r="I6" s="46">
        <v>200</v>
      </c>
      <c r="J6" s="17">
        <v>6</v>
      </c>
      <c r="K6" s="5">
        <v>199</v>
      </c>
      <c r="L6" s="17">
        <v>4</v>
      </c>
      <c r="M6" s="5"/>
      <c r="N6" s="17"/>
      <c r="O6" s="5"/>
      <c r="P6" s="17"/>
      <c r="Q6" s="6">
        <v>4</v>
      </c>
      <c r="R6" s="6">
        <v>798</v>
      </c>
      <c r="S6" s="7">
        <v>199.5</v>
      </c>
      <c r="T6" s="31">
        <v>17</v>
      </c>
      <c r="U6" s="8">
        <v>6</v>
      </c>
      <c r="V6" s="9">
        <v>205.5</v>
      </c>
    </row>
    <row r="8" spans="1:24">
      <c r="Q8" s="27">
        <f>SUM(Q2:Q7)</f>
        <v>20</v>
      </c>
      <c r="R8" s="27">
        <f>SUM(R2:R7)</f>
        <v>3987</v>
      </c>
      <c r="S8" s="28">
        <f>SUM(R8/Q8)</f>
        <v>199.35</v>
      </c>
      <c r="T8" s="27">
        <f>SUM(T2:T7)</f>
        <v>79</v>
      </c>
      <c r="U8" s="27">
        <f>SUM(U2:U7)</f>
        <v>47</v>
      </c>
      <c r="V8" s="29">
        <f>SUM(S8+U8)</f>
        <v>246.35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8"/>
    <protectedRange sqref="D4" name="Range1_1_17"/>
    <protectedRange sqref="E4:P4 T4" name="Range1_3_5_15"/>
  </protectedRanges>
  <hyperlinks>
    <hyperlink ref="X1" location="'OLH 2025'!A1" display="Return to Rankings" xr:uid="{9E3CE235-4F66-4317-8817-A2894BC17046}"/>
  </hyperlinks>
  <pageMargins left="0.7" right="0.7" top="0.75" bottom="0.75" header="0.3" footer="0.3"/>
  <pageSetup orientation="portrait" horizontalDpi="300" verticalDpi="30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CA8E2-4BA4-4D35-9E4C-0BC6F1968BCC}">
  <dimension ref="A1:X8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125</v>
      </c>
      <c r="C2" s="3">
        <v>45766</v>
      </c>
      <c r="D2" s="4" t="s">
        <v>133</v>
      </c>
      <c r="E2" s="5">
        <v>199</v>
      </c>
      <c r="F2" s="17">
        <v>1</v>
      </c>
      <c r="G2" s="5">
        <v>192.01</v>
      </c>
      <c r="H2" s="17">
        <v>3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391.01</v>
      </c>
      <c r="S2" s="7">
        <v>195.505</v>
      </c>
      <c r="T2" s="31">
        <v>4</v>
      </c>
      <c r="U2" s="8">
        <v>14</v>
      </c>
      <c r="V2" s="9">
        <v>209.505</v>
      </c>
    </row>
    <row r="3" spans="1:24">
      <c r="A3" s="1" t="s">
        <v>12</v>
      </c>
      <c r="B3" s="2" t="s">
        <v>125</v>
      </c>
      <c r="C3" s="3">
        <v>45829</v>
      </c>
      <c r="D3" s="4" t="s">
        <v>133</v>
      </c>
      <c r="E3" s="5">
        <v>194</v>
      </c>
      <c r="F3" s="17">
        <v>1</v>
      </c>
      <c r="G3" s="5">
        <v>193</v>
      </c>
      <c r="H3" s="17">
        <v>0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387</v>
      </c>
      <c r="S3" s="7">
        <v>193.5</v>
      </c>
      <c r="T3" s="31">
        <v>1</v>
      </c>
      <c r="U3" s="8">
        <v>2</v>
      </c>
      <c r="V3" s="9">
        <v>195.5</v>
      </c>
    </row>
    <row r="4" spans="1:24">
      <c r="A4" s="1" t="s">
        <v>12</v>
      </c>
      <c r="B4" s="2" t="s">
        <v>125</v>
      </c>
      <c r="C4" s="3">
        <v>45871</v>
      </c>
      <c r="D4" s="3" t="s">
        <v>220</v>
      </c>
      <c r="E4" s="5">
        <v>195</v>
      </c>
      <c r="F4" s="17">
        <v>2</v>
      </c>
      <c r="G4" s="5">
        <v>193</v>
      </c>
      <c r="H4" s="17">
        <v>1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388</v>
      </c>
      <c r="S4" s="7">
        <v>194</v>
      </c>
      <c r="T4" s="31">
        <v>3</v>
      </c>
      <c r="U4" s="8">
        <v>2</v>
      </c>
      <c r="V4" s="9">
        <v>196</v>
      </c>
    </row>
    <row r="5" spans="1:24">
      <c r="A5" s="1" t="s">
        <v>12</v>
      </c>
      <c r="B5" s="2" t="s">
        <v>125</v>
      </c>
      <c r="C5" s="3">
        <v>45899</v>
      </c>
      <c r="D5" s="4" t="s">
        <v>246</v>
      </c>
      <c r="E5" s="5">
        <v>198</v>
      </c>
      <c r="F5" s="17">
        <v>1</v>
      </c>
      <c r="G5" s="5">
        <v>198</v>
      </c>
      <c r="H5" s="17">
        <v>3</v>
      </c>
      <c r="I5" s="5">
        <v>200</v>
      </c>
      <c r="J5" s="17">
        <v>4</v>
      </c>
      <c r="K5" s="5">
        <v>199</v>
      </c>
      <c r="L5" s="17">
        <v>3</v>
      </c>
      <c r="M5" s="5">
        <v>199</v>
      </c>
      <c r="N5" s="17">
        <v>6</v>
      </c>
      <c r="O5" s="5">
        <v>198</v>
      </c>
      <c r="P5" s="17">
        <v>7</v>
      </c>
      <c r="Q5" s="6">
        <v>6</v>
      </c>
      <c r="R5" s="6">
        <v>1192</v>
      </c>
      <c r="S5" s="7">
        <v>198.66666666666666</v>
      </c>
      <c r="T5" s="31">
        <v>24</v>
      </c>
      <c r="U5" s="8">
        <v>8</v>
      </c>
      <c r="V5" s="9">
        <v>206.66666666666666</v>
      </c>
    </row>
    <row r="6" spans="1:24">
      <c r="A6" s="1" t="s">
        <v>12</v>
      </c>
      <c r="B6" s="2" t="s">
        <v>125</v>
      </c>
      <c r="C6" s="3">
        <v>45906</v>
      </c>
      <c r="D6" s="4" t="s">
        <v>246</v>
      </c>
      <c r="E6" s="5">
        <v>197</v>
      </c>
      <c r="F6" s="17">
        <v>7</v>
      </c>
      <c r="G6" s="5">
        <v>198</v>
      </c>
      <c r="H6" s="17">
        <v>3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395</v>
      </c>
      <c r="S6" s="7">
        <v>197.5</v>
      </c>
      <c r="T6" s="31">
        <v>10</v>
      </c>
      <c r="U6" s="8">
        <v>2</v>
      </c>
      <c r="V6" s="9">
        <v>199.5</v>
      </c>
    </row>
    <row r="8" spans="1:24">
      <c r="Q8" s="27">
        <f>SUM(Q2:Q7)</f>
        <v>14</v>
      </c>
      <c r="R8" s="27">
        <f>SUM(R2:R7)</f>
        <v>2753.01</v>
      </c>
      <c r="S8" s="28">
        <f>SUM(R8/Q8)</f>
        <v>196.64357142857145</v>
      </c>
      <c r="T8" s="27">
        <f>SUM(T2:T7)</f>
        <v>42</v>
      </c>
      <c r="U8" s="27">
        <f>SUM(U2:U7)</f>
        <v>28</v>
      </c>
      <c r="V8" s="29">
        <f>SUM(S8+U8)</f>
        <v>224.64357142857145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6" name="Range1_13_1"/>
    <protectedRange algorithmName="SHA-512" hashValue="ON39YdpmFHfN9f47KpiRvqrKx0V9+erV1CNkpWzYhW/Qyc6aT8rEyCrvauWSYGZK2ia3o7vd3akF07acHAFpOA==" saltValue="yVW9XmDwTqEnmpSGai0KYg==" spinCount="100000" sqref="D5:D6" name="Range1_1_4_3"/>
    <protectedRange algorithmName="SHA-512" hashValue="ON39YdpmFHfN9f47KpiRvqrKx0V9+erV1CNkpWzYhW/Qyc6aT8rEyCrvauWSYGZK2ia3o7vd3akF07acHAFpOA==" saltValue="yVW9XmDwTqEnmpSGai0KYg==" spinCount="100000" sqref="E5 G5:O5" name="Range1_33_1_2"/>
    <protectedRange algorithmName="SHA-512" hashValue="ON39YdpmFHfN9f47KpiRvqrKx0V9+erV1CNkpWzYhW/Qyc6aT8rEyCrvauWSYGZK2ia3o7vd3akF07acHAFpOA==" saltValue="yVW9XmDwTqEnmpSGai0KYg==" spinCount="100000" sqref="E6 H6:L6 N6" name="Range1_1_2_19_1_2"/>
    <protectedRange algorithmName="SHA-512" hashValue="ON39YdpmFHfN9f47KpiRvqrKx0V9+erV1CNkpWzYhW/Qyc6aT8rEyCrvauWSYGZK2ia3o7vd3akF07acHAFpOA==" saltValue="yVW9XmDwTqEnmpSGai0KYg==" spinCount="100000" sqref="T5:T6" name="Range1_3_5_4_1"/>
  </protectedRanges>
  <conditionalFormatting sqref="E5:E6">
    <cfRule type="top10" dxfId="1134" priority="7" rank="1"/>
  </conditionalFormatting>
  <conditionalFormatting sqref="E5:P6">
    <cfRule type="cellIs" dxfId="1133" priority="1" operator="greaterThanOrEqual">
      <formula>200</formula>
    </cfRule>
  </conditionalFormatting>
  <conditionalFormatting sqref="G5:G6">
    <cfRule type="top10" dxfId="1132" priority="6" rank="1"/>
  </conditionalFormatting>
  <conditionalFormatting sqref="I5:I6">
    <cfRule type="top10" dxfId="1131" priority="5" rank="1"/>
  </conditionalFormatting>
  <conditionalFormatting sqref="K5:K6">
    <cfRule type="top10" dxfId="1130" priority="4" rank="1"/>
  </conditionalFormatting>
  <conditionalFormatting sqref="M5:M6">
    <cfRule type="top10" dxfId="1129" priority="3" rank="1"/>
  </conditionalFormatting>
  <conditionalFormatting sqref="O5:O6">
    <cfRule type="top10" dxfId="1128" priority="2" rank="1"/>
  </conditionalFormatting>
  <hyperlinks>
    <hyperlink ref="X1" location="'OLH 2025'!A1" display="Return to Rankings" xr:uid="{FA40A3EA-8492-4A76-BCE9-D3224C00F1DF}"/>
  </hyperlinks>
  <pageMargins left="0.7" right="0.7" top="0.75" bottom="0.75" header="0.3" footer="0.3"/>
  <pageSetup orientation="portrait" horizontalDpi="300" verticalDpi="30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F283B-0233-403E-B5A5-26E72CE822AE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151</v>
      </c>
      <c r="C2" s="3">
        <v>45783</v>
      </c>
      <c r="D2" s="4" t="s">
        <v>158</v>
      </c>
      <c r="E2" s="5">
        <v>188</v>
      </c>
      <c r="F2" s="17">
        <v>2</v>
      </c>
      <c r="G2" s="5">
        <v>191</v>
      </c>
      <c r="H2" s="17">
        <v>1</v>
      </c>
      <c r="I2" s="5">
        <v>192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571</v>
      </c>
      <c r="S2" s="7">
        <v>190.33333333333334</v>
      </c>
      <c r="T2" s="31">
        <v>4</v>
      </c>
      <c r="U2" s="8">
        <v>2</v>
      </c>
      <c r="V2" s="9">
        <v>192.33333333333334</v>
      </c>
    </row>
    <row r="4" spans="1:24">
      <c r="Q4" s="27">
        <f>SUM(Q2:Q3)</f>
        <v>3</v>
      </c>
      <c r="R4" s="27">
        <f>SUM(R2:R3)</f>
        <v>571</v>
      </c>
      <c r="S4" s="28">
        <f>SUM(R4/Q4)</f>
        <v>190.33333333333334</v>
      </c>
      <c r="T4" s="27">
        <f>SUM(T2:T3)</f>
        <v>4</v>
      </c>
      <c r="U4" s="27">
        <f>SUM(U2:U3)</f>
        <v>2</v>
      </c>
      <c r="V4" s="29">
        <f>SUM(S4+U4)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8622066D-B52B-4B1D-A17C-30DA1DCE9458}"/>
  </hyperlinks>
  <pageMargins left="0.7" right="0.7" top="0.75" bottom="0.75" header="0.3" footer="0.3"/>
  <pageSetup orientation="portrait" horizontalDpi="300" verticalDpi="30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4A88E-D5BB-474C-A7EF-A3CC9CED1C9B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85</v>
      </c>
      <c r="C2" s="3">
        <v>45745</v>
      </c>
      <c r="D2" s="4" t="s">
        <v>73</v>
      </c>
      <c r="E2" s="5">
        <v>195</v>
      </c>
      <c r="F2" s="17">
        <v>5</v>
      </c>
      <c r="G2" s="5">
        <v>195</v>
      </c>
      <c r="H2" s="17">
        <v>1</v>
      </c>
      <c r="I2" s="5">
        <v>185</v>
      </c>
      <c r="J2" s="17">
        <v>0</v>
      </c>
      <c r="K2" s="5">
        <v>183</v>
      </c>
      <c r="L2" s="17">
        <v>3</v>
      </c>
      <c r="M2" s="5"/>
      <c r="N2" s="17"/>
      <c r="O2" s="5"/>
      <c r="P2" s="17"/>
      <c r="Q2" s="6">
        <v>4</v>
      </c>
      <c r="R2" s="6">
        <v>758</v>
      </c>
      <c r="S2" s="7">
        <v>189.5</v>
      </c>
      <c r="T2" s="31">
        <v>9</v>
      </c>
      <c r="U2" s="8">
        <v>2</v>
      </c>
      <c r="V2" s="9">
        <v>191.5</v>
      </c>
    </row>
    <row r="3" spans="1:24">
      <c r="A3" s="1" t="s">
        <v>12</v>
      </c>
      <c r="B3" s="2" t="s">
        <v>85</v>
      </c>
      <c r="C3" s="3">
        <v>45766</v>
      </c>
      <c r="D3" s="4" t="s">
        <v>73</v>
      </c>
      <c r="E3" s="5">
        <v>184</v>
      </c>
      <c r="F3" s="17">
        <v>1</v>
      </c>
      <c r="G3" s="5">
        <v>188</v>
      </c>
      <c r="H3" s="17">
        <v>1</v>
      </c>
      <c r="I3" s="5">
        <v>193</v>
      </c>
      <c r="J3" s="17">
        <v>2</v>
      </c>
      <c r="K3" s="5">
        <v>178</v>
      </c>
      <c r="L3" s="17">
        <v>0</v>
      </c>
      <c r="M3" s="5"/>
      <c r="N3" s="17"/>
      <c r="O3" s="5"/>
      <c r="P3" s="17"/>
      <c r="Q3" s="6">
        <v>4</v>
      </c>
      <c r="R3" s="6">
        <v>743</v>
      </c>
      <c r="S3" s="7">
        <v>185.75</v>
      </c>
      <c r="T3" s="31">
        <v>4</v>
      </c>
      <c r="U3" s="8">
        <v>2</v>
      </c>
      <c r="V3" s="9">
        <v>187.75</v>
      </c>
    </row>
    <row r="4" spans="1:24">
      <c r="A4" s="1" t="s">
        <v>12</v>
      </c>
      <c r="B4" s="2" t="s">
        <v>85</v>
      </c>
      <c r="C4" s="3">
        <v>45907</v>
      </c>
      <c r="D4" s="4" t="s">
        <v>54</v>
      </c>
      <c r="E4" s="5">
        <v>194</v>
      </c>
      <c r="F4" s="17">
        <v>2</v>
      </c>
      <c r="G4" s="5">
        <v>195</v>
      </c>
      <c r="H4" s="17">
        <v>2</v>
      </c>
      <c r="I4" s="5">
        <v>191</v>
      </c>
      <c r="J4" s="17">
        <v>1</v>
      </c>
      <c r="K4" s="5">
        <v>198</v>
      </c>
      <c r="L4" s="17">
        <v>3</v>
      </c>
      <c r="M4" s="5">
        <v>199</v>
      </c>
      <c r="N4" s="17">
        <v>5</v>
      </c>
      <c r="O4" s="5">
        <v>194</v>
      </c>
      <c r="P4" s="17">
        <v>2</v>
      </c>
      <c r="Q4" s="6">
        <v>6</v>
      </c>
      <c r="R4" s="6">
        <v>1171</v>
      </c>
      <c r="S4" s="7">
        <v>195.16666666666666</v>
      </c>
      <c r="T4" s="31">
        <v>15</v>
      </c>
      <c r="U4" s="8">
        <v>8</v>
      </c>
      <c r="V4" s="9">
        <v>203.16666666666666</v>
      </c>
    </row>
    <row r="5" spans="1:24">
      <c r="A5" s="57" t="s">
        <v>12</v>
      </c>
      <c r="B5" s="2" t="s">
        <v>85</v>
      </c>
      <c r="C5" s="3">
        <v>45955</v>
      </c>
      <c r="D5" s="55" t="s">
        <v>135</v>
      </c>
      <c r="E5" s="5">
        <v>196</v>
      </c>
      <c r="F5" s="17">
        <v>0</v>
      </c>
      <c r="G5" s="5">
        <v>194</v>
      </c>
      <c r="H5" s="17">
        <v>2</v>
      </c>
      <c r="I5" s="5">
        <v>194</v>
      </c>
      <c r="J5" s="17">
        <v>1</v>
      </c>
      <c r="K5" s="5">
        <v>193</v>
      </c>
      <c r="L5" s="17">
        <v>0</v>
      </c>
      <c r="M5" s="5">
        <v>194</v>
      </c>
      <c r="N5" s="17">
        <v>1</v>
      </c>
      <c r="O5" s="5">
        <v>197</v>
      </c>
      <c r="P5" s="17">
        <v>1</v>
      </c>
      <c r="Q5" s="8">
        <v>6</v>
      </c>
      <c r="R5" s="8">
        <v>1168</v>
      </c>
      <c r="S5" s="7">
        <v>194.66666666666666</v>
      </c>
      <c r="T5" s="31">
        <v>5</v>
      </c>
      <c r="U5" s="8">
        <v>6</v>
      </c>
      <c r="V5" s="7">
        <f>+S5+U5</f>
        <v>200.66666666666666</v>
      </c>
    </row>
    <row r="7" spans="1:24">
      <c r="Q7" s="27">
        <f>SUM(Q2:Q6)</f>
        <v>20</v>
      </c>
      <c r="R7" s="27">
        <f>SUM(R2:R6)</f>
        <v>3840</v>
      </c>
      <c r="S7" s="28">
        <f>SUM(R7/Q7)</f>
        <v>192</v>
      </c>
      <c r="T7" s="27">
        <f>SUM(T2:T6)</f>
        <v>33</v>
      </c>
      <c r="U7" s="27">
        <f>SUM(U2:U6)</f>
        <v>18</v>
      </c>
      <c r="V7" s="29">
        <f>SUM(S7+U7)</f>
        <v>210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 N4 H4:L4 B4:C4" name="Range1_13_1"/>
    <protectedRange algorithmName="SHA-512" hashValue="ON39YdpmFHfN9f47KpiRvqrKx0V9+erV1CNkpWzYhW/Qyc6aT8rEyCrvauWSYGZK2ia3o7vd3akF07acHAFpOA==" saltValue="yVW9XmDwTqEnmpSGai0KYg==" spinCount="100000" sqref="D4" name="Range1_1_4_3"/>
    <protectedRange algorithmName="SHA-512" hashValue="ON39YdpmFHfN9f47KpiRvqrKx0V9+erV1CNkpWzYhW/Qyc6aT8rEyCrvauWSYGZK2ia3o7vd3akF07acHAFpOA==" saltValue="yVW9XmDwTqEnmpSGai0KYg==" spinCount="100000" sqref="G4 M4 O4" name="Range1_33_1_2"/>
    <protectedRange algorithmName="SHA-512" hashValue="ON39YdpmFHfN9f47KpiRvqrKx0V9+erV1CNkpWzYhW/Qyc6aT8rEyCrvauWSYGZK2ia3o7vd3akF07acHAFpOA==" saltValue="yVW9XmDwTqEnmpSGai0KYg==" spinCount="100000" sqref="T4" name="Range1_3_5_4_1"/>
    <protectedRange algorithmName="SHA-512" hashValue="ON39YdpmFHfN9f47KpiRvqrKx0V9+erV1CNkpWzYhW/Qyc6aT8rEyCrvauWSYGZK2ia3o7vd3akF07acHAFpOA==" saltValue="yVW9XmDwTqEnmpSGai0KYg==" spinCount="100000" sqref="B5:C5" name="Range1_12_2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T5 E5:P5" name="Range1_3_5_3_2"/>
  </protectedRanges>
  <conditionalFormatting sqref="E4">
    <cfRule type="top10" dxfId="1127" priority="14" rank="1"/>
  </conditionalFormatting>
  <conditionalFormatting sqref="E4:P4">
    <cfRule type="cellIs" dxfId="1126" priority="8" operator="greaterThanOrEqual">
      <formula>200</formula>
    </cfRule>
  </conditionalFormatting>
  <conditionalFormatting sqref="G4">
    <cfRule type="top10" dxfId="1125" priority="13" rank="1"/>
  </conditionalFormatting>
  <conditionalFormatting sqref="I4">
    <cfRule type="top10" dxfId="1124" priority="12" rank="1"/>
  </conditionalFormatting>
  <conditionalFormatting sqref="K4">
    <cfRule type="top10" dxfId="1123" priority="11" rank="1"/>
  </conditionalFormatting>
  <conditionalFormatting sqref="M4">
    <cfRule type="top10" dxfId="1122" priority="10" rank="1"/>
  </conditionalFormatting>
  <conditionalFormatting sqref="O4">
    <cfRule type="top10" dxfId="1121" priority="9" rank="1"/>
  </conditionalFormatting>
  <conditionalFormatting sqref="E5">
    <cfRule type="top10" dxfId="1120" priority="7" rank="1"/>
  </conditionalFormatting>
  <conditionalFormatting sqref="G5">
    <cfRule type="top10" dxfId="1119" priority="6" rank="1"/>
  </conditionalFormatting>
  <conditionalFormatting sqref="E5:P5">
    <cfRule type="cellIs" dxfId="1118" priority="5" operator="greaterThanOrEqual">
      <formula>200</formula>
    </cfRule>
  </conditionalFormatting>
  <conditionalFormatting sqref="I5">
    <cfRule type="top10" dxfId="1117" priority="4" rank="1"/>
  </conditionalFormatting>
  <conditionalFormatting sqref="K5">
    <cfRule type="top10" dxfId="1116" priority="3" rank="1"/>
  </conditionalFormatting>
  <conditionalFormatting sqref="M5">
    <cfRule type="top10" dxfId="1115" priority="2" rank="1"/>
  </conditionalFormatting>
  <conditionalFormatting sqref="O5">
    <cfRule type="top10" dxfId="1114" priority="1" rank="1"/>
  </conditionalFormatting>
  <hyperlinks>
    <hyperlink ref="X1" location="'OLH 2025'!A1" display="Return to Rankings" xr:uid="{953DDA4A-E9B7-48AD-A521-F715373199D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D5 B5</xm:sqref>
        </x14:dataValidation>
      </x14:dataValidation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578A2-5367-4817-87B5-9E44BC82B83A}">
  <dimension ref="A1:X19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152</v>
      </c>
      <c r="C2" s="3">
        <v>45783</v>
      </c>
      <c r="D2" s="4" t="s">
        <v>158</v>
      </c>
      <c r="E2" s="5">
        <v>194</v>
      </c>
      <c r="F2" s="17">
        <v>2</v>
      </c>
      <c r="G2" s="5">
        <v>190</v>
      </c>
      <c r="H2" s="17">
        <v>2</v>
      </c>
      <c r="I2" s="5">
        <v>193</v>
      </c>
      <c r="J2" s="17">
        <v>2</v>
      </c>
      <c r="K2" s="5"/>
      <c r="L2" s="17"/>
      <c r="M2" s="5"/>
      <c r="N2" s="17"/>
      <c r="O2" s="5"/>
      <c r="P2" s="17"/>
      <c r="Q2" s="6">
        <v>3</v>
      </c>
      <c r="R2" s="6">
        <v>577</v>
      </c>
      <c r="S2" s="7">
        <v>192.33333333333334</v>
      </c>
      <c r="T2" s="31">
        <v>6</v>
      </c>
      <c r="U2" s="8">
        <v>4</v>
      </c>
      <c r="V2" s="9">
        <v>196.33333333333334</v>
      </c>
    </row>
    <row r="3" spans="1:24">
      <c r="A3" s="1" t="s">
        <v>12</v>
      </c>
      <c r="B3" s="2" t="s">
        <v>152</v>
      </c>
      <c r="C3" s="3">
        <v>45811</v>
      </c>
      <c r="D3" s="4" t="s">
        <v>187</v>
      </c>
      <c r="E3" s="5">
        <v>196</v>
      </c>
      <c r="F3" s="17">
        <v>5</v>
      </c>
      <c r="G3" s="5">
        <v>193</v>
      </c>
      <c r="H3" s="17">
        <v>1</v>
      </c>
      <c r="I3" s="5">
        <v>193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582</v>
      </c>
      <c r="S3" s="7">
        <v>194</v>
      </c>
      <c r="T3" s="31">
        <v>10</v>
      </c>
      <c r="U3" s="8">
        <v>2</v>
      </c>
      <c r="V3" s="9">
        <v>196</v>
      </c>
    </row>
    <row r="4" spans="1:24">
      <c r="A4" s="1" t="s">
        <v>12</v>
      </c>
      <c r="B4" s="2" t="s">
        <v>152</v>
      </c>
      <c r="C4" s="3">
        <v>45825</v>
      </c>
      <c r="D4" s="4" t="s">
        <v>187</v>
      </c>
      <c r="E4" s="5">
        <v>195</v>
      </c>
      <c r="F4" s="17">
        <v>5</v>
      </c>
      <c r="G4" s="5">
        <v>193</v>
      </c>
      <c r="H4" s="17">
        <v>3</v>
      </c>
      <c r="I4" s="5">
        <v>192</v>
      </c>
      <c r="J4" s="17">
        <v>0</v>
      </c>
      <c r="K4" s="5"/>
      <c r="L4" s="17"/>
      <c r="M4" s="5"/>
      <c r="N4" s="17"/>
      <c r="O4" s="5"/>
      <c r="P4" s="17"/>
      <c r="Q4" s="6">
        <v>3</v>
      </c>
      <c r="R4" s="6">
        <v>580</v>
      </c>
      <c r="S4" s="7">
        <v>193.33333333333334</v>
      </c>
      <c r="T4" s="31">
        <v>8</v>
      </c>
      <c r="U4" s="8">
        <v>3</v>
      </c>
      <c r="V4" s="9">
        <v>196.33333333333334</v>
      </c>
    </row>
    <row r="5" spans="1:24">
      <c r="A5" s="1" t="s">
        <v>12</v>
      </c>
      <c r="B5" s="2" t="s">
        <v>152</v>
      </c>
      <c r="C5" s="3">
        <v>42176</v>
      </c>
      <c r="D5" s="4" t="s">
        <v>187</v>
      </c>
      <c r="E5" s="5">
        <v>192</v>
      </c>
      <c r="F5" s="17">
        <v>0</v>
      </c>
      <c r="G5" s="46">
        <v>200</v>
      </c>
      <c r="H5" s="17">
        <v>1</v>
      </c>
      <c r="I5" s="5">
        <v>195</v>
      </c>
      <c r="J5" s="17">
        <v>1</v>
      </c>
      <c r="K5" s="5">
        <v>197</v>
      </c>
      <c r="L5" s="17">
        <v>3</v>
      </c>
      <c r="M5" s="5">
        <v>194</v>
      </c>
      <c r="N5" s="17">
        <v>6</v>
      </c>
      <c r="O5" s="5">
        <v>196</v>
      </c>
      <c r="P5" s="17">
        <v>4</v>
      </c>
      <c r="Q5" s="6">
        <v>6</v>
      </c>
      <c r="R5" s="6">
        <v>1174</v>
      </c>
      <c r="S5" s="7">
        <v>195.66666666666666</v>
      </c>
      <c r="T5" s="31">
        <v>15</v>
      </c>
      <c r="U5" s="8">
        <v>8</v>
      </c>
      <c r="V5" s="9">
        <v>203.66666666666666</v>
      </c>
    </row>
    <row r="6" spans="1:24">
      <c r="A6" s="1" t="s">
        <v>12</v>
      </c>
      <c r="B6" s="2" t="s">
        <v>152</v>
      </c>
      <c r="C6" s="3">
        <v>45843</v>
      </c>
      <c r="D6" s="4" t="s">
        <v>187</v>
      </c>
      <c r="E6" s="5">
        <v>198</v>
      </c>
      <c r="F6" s="17">
        <v>2</v>
      </c>
      <c r="G6" s="5">
        <v>198</v>
      </c>
      <c r="H6" s="17">
        <v>3</v>
      </c>
      <c r="I6" s="5">
        <v>196</v>
      </c>
      <c r="J6" s="17">
        <v>4</v>
      </c>
      <c r="K6" s="5">
        <v>197</v>
      </c>
      <c r="L6" s="17">
        <v>2</v>
      </c>
      <c r="M6" s="5">
        <v>196</v>
      </c>
      <c r="N6" s="17">
        <v>3</v>
      </c>
      <c r="O6" s="5"/>
      <c r="P6" s="17"/>
      <c r="Q6" s="6">
        <v>5</v>
      </c>
      <c r="R6" s="6">
        <v>985</v>
      </c>
      <c r="S6" s="7">
        <v>197</v>
      </c>
      <c r="T6" s="31">
        <v>14</v>
      </c>
      <c r="U6" s="8">
        <v>3</v>
      </c>
      <c r="V6" s="9">
        <v>200</v>
      </c>
    </row>
    <row r="7" spans="1:24">
      <c r="A7" s="1" t="s">
        <v>12</v>
      </c>
      <c r="B7" s="2" t="s">
        <v>152</v>
      </c>
      <c r="C7" s="3">
        <v>45853</v>
      </c>
      <c r="D7" s="4" t="s">
        <v>187</v>
      </c>
      <c r="E7" s="5">
        <v>193</v>
      </c>
      <c r="F7" s="17">
        <v>0</v>
      </c>
      <c r="G7" s="5">
        <v>199</v>
      </c>
      <c r="H7" s="17">
        <v>2</v>
      </c>
      <c r="I7" s="5">
        <v>195</v>
      </c>
      <c r="J7" s="17">
        <v>2</v>
      </c>
      <c r="K7" s="5"/>
      <c r="L7" s="17"/>
      <c r="M7" s="5"/>
      <c r="N7" s="17"/>
      <c r="O7" s="5"/>
      <c r="P7" s="17"/>
      <c r="Q7" s="6">
        <v>3</v>
      </c>
      <c r="R7" s="6">
        <v>587</v>
      </c>
      <c r="S7" s="7">
        <v>195.66666666666666</v>
      </c>
      <c r="T7" s="31">
        <v>4</v>
      </c>
      <c r="U7" s="8">
        <v>4</v>
      </c>
      <c r="V7" s="9">
        <v>199.66666666666666</v>
      </c>
    </row>
    <row r="8" spans="1:24">
      <c r="A8" s="1" t="s">
        <v>12</v>
      </c>
      <c r="B8" s="2" t="s">
        <v>152</v>
      </c>
      <c r="C8" s="3">
        <v>45857</v>
      </c>
      <c r="D8" s="4" t="s">
        <v>187</v>
      </c>
      <c r="E8" s="5">
        <v>197</v>
      </c>
      <c r="F8" s="17">
        <v>6</v>
      </c>
      <c r="G8" s="5">
        <v>195</v>
      </c>
      <c r="H8" s="17">
        <v>2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392</v>
      </c>
      <c r="S8" s="7">
        <v>196</v>
      </c>
      <c r="T8" s="31">
        <v>8</v>
      </c>
      <c r="U8" s="8">
        <v>2</v>
      </c>
      <c r="V8" s="9">
        <v>198</v>
      </c>
    </row>
    <row r="9" spans="1:24">
      <c r="A9" s="1" t="s">
        <v>12</v>
      </c>
      <c r="B9" s="2" t="s">
        <v>152</v>
      </c>
      <c r="C9" s="3">
        <v>45874</v>
      </c>
      <c r="D9" s="4" t="s">
        <v>187</v>
      </c>
      <c r="E9" s="5">
        <v>195</v>
      </c>
      <c r="F9" s="17">
        <v>0</v>
      </c>
      <c r="G9" s="5">
        <v>197</v>
      </c>
      <c r="H9" s="17">
        <v>4</v>
      </c>
      <c r="I9" s="5">
        <v>198</v>
      </c>
      <c r="J9" s="17">
        <v>1</v>
      </c>
      <c r="K9" s="5"/>
      <c r="L9" s="17"/>
      <c r="M9" s="5"/>
      <c r="N9" s="17"/>
      <c r="O9" s="5"/>
      <c r="P9" s="17"/>
      <c r="Q9" s="6">
        <v>3</v>
      </c>
      <c r="R9" s="6">
        <v>590</v>
      </c>
      <c r="S9" s="7">
        <v>196.66666666666666</v>
      </c>
      <c r="T9" s="31">
        <v>5</v>
      </c>
      <c r="U9" s="8">
        <v>2</v>
      </c>
      <c r="V9" s="9">
        <v>198.66666666666666</v>
      </c>
    </row>
    <row r="10" spans="1:24">
      <c r="A10" s="1" t="s">
        <v>12</v>
      </c>
      <c r="B10" s="2" t="s">
        <v>152</v>
      </c>
      <c r="C10" s="3">
        <v>45885</v>
      </c>
      <c r="D10" s="4" t="s">
        <v>187</v>
      </c>
      <c r="E10" s="5">
        <v>199</v>
      </c>
      <c r="F10" s="17">
        <v>4</v>
      </c>
      <c r="G10" s="5">
        <v>197</v>
      </c>
      <c r="H10" s="17">
        <v>0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396</v>
      </c>
      <c r="S10" s="7">
        <v>198</v>
      </c>
      <c r="T10" s="31">
        <v>4</v>
      </c>
      <c r="U10" s="8">
        <v>2</v>
      </c>
      <c r="V10" s="9">
        <v>200</v>
      </c>
    </row>
    <row r="11" spans="1:24">
      <c r="A11" s="1" t="s">
        <v>12</v>
      </c>
      <c r="B11" s="2" t="s">
        <v>152</v>
      </c>
      <c r="C11" s="3">
        <v>45888</v>
      </c>
      <c r="D11" s="4" t="s">
        <v>187</v>
      </c>
      <c r="E11" s="5">
        <v>194</v>
      </c>
      <c r="F11" s="17">
        <v>2</v>
      </c>
      <c r="G11" s="5">
        <v>191</v>
      </c>
      <c r="H11" s="17">
        <v>0</v>
      </c>
      <c r="I11" s="5">
        <v>197</v>
      </c>
      <c r="J11" s="17">
        <v>6</v>
      </c>
      <c r="K11" s="5"/>
      <c r="L11" s="17"/>
      <c r="M11" s="5"/>
      <c r="N11" s="17"/>
      <c r="O11" s="5"/>
      <c r="P11" s="17"/>
      <c r="Q11" s="6">
        <v>3</v>
      </c>
      <c r="R11" s="6">
        <v>582</v>
      </c>
      <c r="S11" s="7">
        <v>194</v>
      </c>
      <c r="T11" s="31">
        <v>8</v>
      </c>
      <c r="U11" s="8">
        <v>2</v>
      </c>
      <c r="V11" s="9">
        <v>196</v>
      </c>
    </row>
    <row r="12" spans="1:24">
      <c r="A12" s="1" t="s">
        <v>12</v>
      </c>
      <c r="B12" s="2" t="s">
        <v>152</v>
      </c>
      <c r="C12" s="3">
        <v>45892</v>
      </c>
      <c r="D12" s="4" t="s">
        <v>187</v>
      </c>
      <c r="E12" s="5">
        <v>197</v>
      </c>
      <c r="F12" s="17">
        <v>2</v>
      </c>
      <c r="G12" s="5">
        <v>196</v>
      </c>
      <c r="H12" s="17">
        <v>1</v>
      </c>
      <c r="I12" s="5">
        <v>199</v>
      </c>
      <c r="J12" s="17">
        <v>4</v>
      </c>
      <c r="K12" s="5">
        <v>197</v>
      </c>
      <c r="L12" s="17">
        <v>2</v>
      </c>
      <c r="M12" s="5">
        <v>195</v>
      </c>
      <c r="N12" s="17">
        <v>1</v>
      </c>
      <c r="O12" s="5">
        <v>196</v>
      </c>
      <c r="P12" s="17">
        <v>2</v>
      </c>
      <c r="Q12" s="6">
        <v>6</v>
      </c>
      <c r="R12" s="6">
        <v>1180</v>
      </c>
      <c r="S12" s="7">
        <v>196.66666666666666</v>
      </c>
      <c r="T12" s="31">
        <v>12</v>
      </c>
      <c r="U12" s="8">
        <v>10</v>
      </c>
      <c r="V12" s="9">
        <v>206.66666666666666</v>
      </c>
    </row>
    <row r="13" spans="1:24">
      <c r="A13" s="1" t="s">
        <v>12</v>
      </c>
      <c r="B13" s="2" t="s">
        <v>152</v>
      </c>
      <c r="C13" s="3">
        <v>45897</v>
      </c>
      <c r="D13" s="4" t="s">
        <v>246</v>
      </c>
      <c r="E13" s="5">
        <v>195</v>
      </c>
      <c r="F13" s="17">
        <v>3</v>
      </c>
      <c r="G13" s="5">
        <v>189</v>
      </c>
      <c r="H13" s="17">
        <v>0</v>
      </c>
      <c r="I13" s="5">
        <v>198</v>
      </c>
      <c r="J13" s="17">
        <v>1</v>
      </c>
      <c r="K13" s="5"/>
      <c r="L13" s="17"/>
      <c r="M13" s="5"/>
      <c r="N13" s="17"/>
      <c r="O13" s="5"/>
      <c r="P13" s="17"/>
      <c r="Q13" s="6">
        <v>3</v>
      </c>
      <c r="R13" s="6">
        <v>582</v>
      </c>
      <c r="S13" s="7">
        <v>194</v>
      </c>
      <c r="T13" s="31">
        <v>4</v>
      </c>
      <c r="U13" s="8">
        <v>2</v>
      </c>
      <c r="V13" s="9">
        <v>196</v>
      </c>
    </row>
    <row r="14" spans="1:24">
      <c r="A14" s="1" t="s">
        <v>12</v>
      </c>
      <c r="B14" s="2" t="s">
        <v>152</v>
      </c>
      <c r="C14" s="3">
        <v>45902</v>
      </c>
      <c r="D14" s="4" t="s">
        <v>246</v>
      </c>
      <c r="E14" s="5">
        <v>197</v>
      </c>
      <c r="F14" s="17">
        <v>2</v>
      </c>
      <c r="G14" s="5">
        <v>199.001</v>
      </c>
      <c r="H14" s="17">
        <v>5</v>
      </c>
      <c r="I14" s="5">
        <v>198</v>
      </c>
      <c r="J14" s="17">
        <v>2</v>
      </c>
      <c r="K14" s="5"/>
      <c r="L14" s="17"/>
      <c r="M14" s="5"/>
      <c r="N14" s="17"/>
      <c r="O14" s="5"/>
      <c r="P14" s="17"/>
      <c r="Q14" s="6">
        <v>3</v>
      </c>
      <c r="R14" s="6">
        <v>594.00099999999998</v>
      </c>
      <c r="S14" s="7">
        <v>198.00033333333332</v>
      </c>
      <c r="T14" s="31">
        <v>9</v>
      </c>
      <c r="U14" s="8">
        <v>6</v>
      </c>
      <c r="V14" s="9">
        <v>204.00033333333332</v>
      </c>
    </row>
    <row r="15" spans="1:24">
      <c r="A15" s="1" t="s">
        <v>12</v>
      </c>
      <c r="B15" s="2" t="s">
        <v>152</v>
      </c>
      <c r="C15" s="3">
        <v>45899</v>
      </c>
      <c r="D15" s="4" t="s">
        <v>246</v>
      </c>
      <c r="E15" s="5">
        <v>198</v>
      </c>
      <c r="F15" s="17">
        <v>5</v>
      </c>
      <c r="G15" s="5">
        <v>194</v>
      </c>
      <c r="H15" s="17">
        <v>1</v>
      </c>
      <c r="I15" s="5">
        <v>194</v>
      </c>
      <c r="J15" s="17">
        <v>1</v>
      </c>
      <c r="K15" s="5">
        <v>197</v>
      </c>
      <c r="L15" s="17">
        <v>0</v>
      </c>
      <c r="M15" s="5">
        <v>195</v>
      </c>
      <c r="N15" s="17">
        <v>1</v>
      </c>
      <c r="O15" s="5">
        <v>191</v>
      </c>
      <c r="P15" s="17">
        <v>2</v>
      </c>
      <c r="Q15" s="6">
        <v>6</v>
      </c>
      <c r="R15" s="6">
        <v>1169</v>
      </c>
      <c r="S15" s="7">
        <v>194.83333333333334</v>
      </c>
      <c r="T15" s="31">
        <v>10</v>
      </c>
      <c r="U15" s="8">
        <v>4</v>
      </c>
      <c r="V15" s="9">
        <v>198.83333333333334</v>
      </c>
    </row>
    <row r="16" spans="1:24">
      <c r="A16" s="1" t="s">
        <v>12</v>
      </c>
      <c r="B16" s="2" t="s">
        <v>152</v>
      </c>
      <c r="C16" s="3">
        <v>45906</v>
      </c>
      <c r="D16" s="4" t="s">
        <v>246</v>
      </c>
      <c r="E16" s="5">
        <v>199</v>
      </c>
      <c r="F16" s="17">
        <v>6</v>
      </c>
      <c r="G16" s="5">
        <v>199</v>
      </c>
      <c r="H16" s="17">
        <v>3</v>
      </c>
      <c r="I16" s="5"/>
      <c r="J16" s="17"/>
      <c r="K16" s="5"/>
      <c r="L16" s="17"/>
      <c r="M16" s="5"/>
      <c r="N16" s="17"/>
      <c r="O16" s="5"/>
      <c r="P16" s="17"/>
      <c r="Q16" s="6">
        <v>2</v>
      </c>
      <c r="R16" s="6">
        <v>398</v>
      </c>
      <c r="S16" s="7">
        <v>199</v>
      </c>
      <c r="T16" s="31">
        <v>9</v>
      </c>
      <c r="U16" s="8">
        <v>3</v>
      </c>
      <c r="V16" s="9">
        <v>202</v>
      </c>
    </row>
    <row r="17" spans="1:22">
      <c r="A17" s="1" t="s">
        <v>12</v>
      </c>
      <c r="B17" s="2" t="s">
        <v>152</v>
      </c>
      <c r="C17" s="3">
        <v>45916</v>
      </c>
      <c r="D17" s="55" t="s">
        <v>246</v>
      </c>
      <c r="E17" s="5">
        <v>198.001</v>
      </c>
      <c r="F17" s="17">
        <v>5</v>
      </c>
      <c r="G17" s="5">
        <v>194</v>
      </c>
      <c r="H17" s="17">
        <v>3</v>
      </c>
      <c r="I17" s="5">
        <v>197</v>
      </c>
      <c r="J17" s="17">
        <v>5</v>
      </c>
      <c r="K17" s="5"/>
      <c r="L17" s="17"/>
      <c r="M17" s="5"/>
      <c r="N17" s="17"/>
      <c r="O17" s="5"/>
      <c r="P17" s="17"/>
      <c r="Q17" s="8">
        <v>3</v>
      </c>
      <c r="R17" s="8">
        <v>589.00099999999998</v>
      </c>
      <c r="S17" s="7">
        <v>196.33366666666666</v>
      </c>
      <c r="T17" s="31">
        <v>13</v>
      </c>
      <c r="U17" s="8">
        <v>6</v>
      </c>
      <c r="V17" s="7">
        <v>202.33366666666666</v>
      </c>
    </row>
    <row r="19" spans="1:22">
      <c r="Q19" s="27">
        <f>SUM(Q2:Q18)</f>
        <v>56</v>
      </c>
      <c r="R19" s="27">
        <f>SUM(R2:R18)</f>
        <v>10957.002</v>
      </c>
      <c r="S19" s="28">
        <f>SUM(R19/Q19)</f>
        <v>195.66075000000001</v>
      </c>
      <c r="T19" s="27">
        <f>SUM(T2:T18)</f>
        <v>139</v>
      </c>
      <c r="U19" s="27">
        <f>SUM(U2:U18)</f>
        <v>63</v>
      </c>
      <c r="V19" s="29">
        <f>SUM(S19+U19)</f>
        <v>258.66075000000001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14 H14:L14 B14:C14 E14" name="Range1_13_1"/>
    <protectedRange algorithmName="SHA-512" hashValue="ON39YdpmFHfN9f47KpiRvqrKx0V9+erV1CNkpWzYhW/Qyc6aT8rEyCrvauWSYGZK2ia3o7vd3akF07acHAFpOA==" saltValue="yVW9XmDwTqEnmpSGai0KYg==" spinCount="100000" sqref="D14" name="Range1_1_4_3"/>
    <protectedRange algorithmName="SHA-512" hashValue="ON39YdpmFHfN9f47KpiRvqrKx0V9+erV1CNkpWzYhW/Qyc6aT8rEyCrvauWSYGZK2ia3o7vd3akF07acHAFpOA==" saltValue="yVW9XmDwTqEnmpSGai0KYg==" spinCount="100000" sqref="T14" name="Range1_3_5_4_1"/>
    <protectedRange algorithmName="SHA-512" hashValue="ON39YdpmFHfN9f47KpiRvqrKx0V9+erV1CNkpWzYhW/Qyc6aT8rEyCrvauWSYGZK2ia3o7vd3akF07acHAFpOA==" saltValue="yVW9XmDwTqEnmpSGai0KYg==" spinCount="100000" sqref="B15:C15 E15:P15" name="Range1_14_1"/>
    <protectedRange algorithmName="SHA-512" hashValue="ON39YdpmFHfN9f47KpiRvqrKx0V9+erV1CNkpWzYhW/Qyc6aT8rEyCrvauWSYGZK2ia3o7vd3akF07acHAFpOA==" saltValue="yVW9XmDwTqEnmpSGai0KYg==" spinCount="100000" sqref="D15" name="Range1_1_7_2"/>
    <protectedRange algorithmName="SHA-512" hashValue="ON39YdpmFHfN9f47KpiRvqrKx0V9+erV1CNkpWzYhW/Qyc6aT8rEyCrvauWSYGZK2ia3o7vd3akF07acHAFpOA==" saltValue="yVW9XmDwTqEnmpSGai0KYg==" spinCount="100000" sqref="T15" name="Range1_3_5_7_3"/>
    <protectedRange algorithmName="SHA-512" hashValue="ON39YdpmFHfN9f47KpiRvqrKx0V9+erV1CNkpWzYhW/Qyc6aT8rEyCrvauWSYGZK2ia3o7vd3akF07acHAFpOA==" saltValue="yVW9XmDwTqEnmpSGai0KYg==" spinCount="100000" sqref="H16:P16 E16:F16 B16:C16" name="Range1_18_2"/>
    <protectedRange algorithmName="SHA-512" hashValue="ON39YdpmFHfN9f47KpiRvqrKx0V9+erV1CNkpWzYhW/Qyc6aT8rEyCrvauWSYGZK2ia3o7vd3akF07acHAFpOA==" saltValue="yVW9XmDwTqEnmpSGai0KYg==" spinCount="100000" sqref="D16" name="Range1_1_12_1"/>
    <protectedRange algorithmName="SHA-512" hashValue="ON39YdpmFHfN9f47KpiRvqrKx0V9+erV1CNkpWzYhW/Qyc6aT8rEyCrvauWSYGZK2ia3o7vd3akF07acHAFpOA==" saltValue="yVW9XmDwTqEnmpSGai0KYg==" spinCount="100000" sqref="T16" name="Range1_3_5_8_2"/>
    <protectedRange algorithmName="SHA-512" hashValue="ON39YdpmFHfN9f47KpiRvqrKx0V9+erV1CNkpWzYhW/Qyc6aT8rEyCrvauWSYGZK2ia3o7vd3akF07acHAFpOA==" saltValue="yVW9XmDwTqEnmpSGai0KYg==" spinCount="100000" sqref="E17:P17 B17:C17" name="Range1_10_1"/>
    <protectedRange algorithmName="SHA-512" hashValue="ON39YdpmFHfN9f47KpiRvqrKx0V9+erV1CNkpWzYhW/Qyc6aT8rEyCrvauWSYGZK2ia3o7vd3akF07acHAFpOA==" saltValue="yVW9XmDwTqEnmpSGai0KYg==" spinCount="100000" sqref="D17" name="Range1_1_15_1"/>
    <protectedRange algorithmName="SHA-512" hashValue="ON39YdpmFHfN9f47KpiRvqrKx0V9+erV1CNkpWzYhW/Qyc6aT8rEyCrvauWSYGZK2ia3o7vd3akF07acHAFpOA==" saltValue="yVW9XmDwTqEnmpSGai0KYg==" spinCount="100000" sqref="T17" name="Range1_3_5_11_1"/>
  </protectedRanges>
  <conditionalFormatting sqref="E14">
    <cfRule type="top10" dxfId="1113" priority="27" rank="1"/>
  </conditionalFormatting>
  <conditionalFormatting sqref="E15">
    <cfRule type="top10" dxfId="1112" priority="21" rank="1"/>
  </conditionalFormatting>
  <conditionalFormatting sqref="E16">
    <cfRule type="top10" dxfId="1111" priority="14" rank="1"/>
  </conditionalFormatting>
  <conditionalFormatting sqref="E16:O16">
    <cfRule type="cellIs" dxfId="1110" priority="8" operator="greaterThanOrEqual">
      <formula>193</formula>
    </cfRule>
  </conditionalFormatting>
  <conditionalFormatting sqref="E14:P15">
    <cfRule type="cellIs" dxfId="1109" priority="15" operator="greaterThanOrEqual">
      <formula>200</formula>
    </cfRule>
  </conditionalFormatting>
  <conditionalFormatting sqref="G14">
    <cfRule type="top10" dxfId="1108" priority="26" rank="1"/>
  </conditionalFormatting>
  <conditionalFormatting sqref="G15">
    <cfRule type="top10" dxfId="1107" priority="20" rank="1"/>
  </conditionalFormatting>
  <conditionalFormatting sqref="G16">
    <cfRule type="top10" dxfId="1106" priority="13" rank="1"/>
  </conditionalFormatting>
  <conditionalFormatting sqref="I14">
    <cfRule type="top10" dxfId="1105" priority="25" rank="1"/>
  </conditionalFormatting>
  <conditionalFormatting sqref="I15">
    <cfRule type="top10" dxfId="1104" priority="19" rank="1"/>
  </conditionalFormatting>
  <conditionalFormatting sqref="I16">
    <cfRule type="top10" dxfId="1103" priority="12" rank="1"/>
  </conditionalFormatting>
  <conditionalFormatting sqref="K14">
    <cfRule type="top10" dxfId="1102" priority="24" rank="1"/>
  </conditionalFormatting>
  <conditionalFormatting sqref="K15">
    <cfRule type="top10" dxfId="1101" priority="18" rank="1"/>
  </conditionalFormatting>
  <conditionalFormatting sqref="K16">
    <cfRule type="top10" dxfId="1100" priority="11" rank="1"/>
  </conditionalFormatting>
  <conditionalFormatting sqref="M14">
    <cfRule type="top10" dxfId="1099" priority="23" rank="1"/>
  </conditionalFormatting>
  <conditionalFormatting sqref="M15">
    <cfRule type="top10" dxfId="1098" priority="17" rank="1"/>
  </conditionalFormatting>
  <conditionalFormatting sqref="M16">
    <cfRule type="top10" dxfId="1097" priority="10" rank="1"/>
  </conditionalFormatting>
  <conditionalFormatting sqref="O14">
    <cfRule type="top10" dxfId="1096" priority="22" rank="1"/>
  </conditionalFormatting>
  <conditionalFormatting sqref="O15">
    <cfRule type="top10" dxfId="1095" priority="16" rank="1"/>
  </conditionalFormatting>
  <conditionalFormatting sqref="O16">
    <cfRule type="top10" dxfId="1094" priority="9" rank="1"/>
  </conditionalFormatting>
  <conditionalFormatting sqref="E17">
    <cfRule type="top10" dxfId="1093" priority="7" rank="1"/>
  </conditionalFormatting>
  <conditionalFormatting sqref="G17">
    <cfRule type="top10" dxfId="1092" priority="6" rank="1"/>
  </conditionalFormatting>
  <conditionalFormatting sqref="I17">
    <cfRule type="top10" dxfId="1091" priority="5" rank="1"/>
  </conditionalFormatting>
  <conditionalFormatting sqref="K17">
    <cfRule type="top10" dxfId="1090" priority="4" rank="1"/>
  </conditionalFormatting>
  <conditionalFormatting sqref="M17">
    <cfRule type="top10" dxfId="1089" priority="3" rank="1"/>
  </conditionalFormatting>
  <conditionalFormatting sqref="O17">
    <cfRule type="top10" dxfId="1088" priority="2" rank="1"/>
  </conditionalFormatting>
  <conditionalFormatting sqref="E17:P17">
    <cfRule type="cellIs" dxfId="1087" priority="1" operator="greaterThanOrEqual">
      <formula>200</formula>
    </cfRule>
  </conditionalFormatting>
  <hyperlinks>
    <hyperlink ref="X1" location="'OLH 2025'!A1" display="Return to Rankings" xr:uid="{DC77822C-3CF4-42AF-A176-9784D3E48E2F}"/>
  </hyperlinks>
  <pageMargins left="0.7" right="0.7" top="0.75" bottom="0.75" header="0.3" footer="0.3"/>
  <pageSetup orientation="portrait" horizontalDpi="300" verticalDpi="3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D2A5F-8641-4630-88BA-D1ED7D2CA088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263</v>
      </c>
      <c r="C2" s="3">
        <v>45928</v>
      </c>
      <c r="D2" s="55" t="s">
        <v>53</v>
      </c>
      <c r="E2" s="5">
        <v>187</v>
      </c>
      <c r="F2" s="17">
        <v>3</v>
      </c>
      <c r="G2" s="5">
        <v>188</v>
      </c>
      <c r="H2" s="17">
        <v>0</v>
      </c>
      <c r="I2" s="5">
        <v>195.001</v>
      </c>
      <c r="J2" s="17">
        <v>4</v>
      </c>
      <c r="K2" s="5">
        <v>190</v>
      </c>
      <c r="L2" s="17">
        <v>2</v>
      </c>
      <c r="M2" s="5"/>
      <c r="N2" s="17"/>
      <c r="O2" s="5"/>
      <c r="P2" s="17"/>
      <c r="Q2" s="8">
        <v>4</v>
      </c>
      <c r="R2" s="8">
        <v>760.00099999999998</v>
      </c>
      <c r="S2" s="7">
        <v>190.00024999999999</v>
      </c>
      <c r="T2" s="31">
        <v>9</v>
      </c>
      <c r="U2" s="8">
        <v>5</v>
      </c>
      <c r="V2" s="7">
        <v>195.00024999999999</v>
      </c>
    </row>
    <row r="4" spans="1:24">
      <c r="Q4" s="27">
        <f>SUM(Q2:Q3)</f>
        <v>4</v>
      </c>
      <c r="R4" s="27">
        <f>SUM(R2:R3)</f>
        <v>760.00099999999998</v>
      </c>
      <c r="S4" s="28">
        <f>SUM(R4/Q4)</f>
        <v>190.00024999999999</v>
      </c>
      <c r="T4" s="27">
        <f>SUM(T2:T3)</f>
        <v>9</v>
      </c>
      <c r="U4" s="27">
        <f>SUM(U2:U3)</f>
        <v>5</v>
      </c>
      <c r="V4" s="29">
        <f>SUM(S4+U4)</f>
        <v>195.00024999999999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6_2"/>
    <protectedRange algorithmName="SHA-512" hashValue="ON39YdpmFHfN9f47KpiRvqrKx0V9+erV1CNkpWzYhW/Qyc6aT8rEyCrvauWSYGZK2ia3o7vd3akF07acHAFpOA==" saltValue="yVW9XmDwTqEnmpSGai0KYg==" spinCount="100000" sqref="T2 E2:P2" name="Range1_3_5_5_2"/>
  </protectedRanges>
  <conditionalFormatting sqref="E2">
    <cfRule type="top10" dxfId="1086" priority="7" rank="1"/>
  </conditionalFormatting>
  <conditionalFormatting sqref="G2">
    <cfRule type="top10" dxfId="1085" priority="6" rank="1"/>
  </conditionalFormatting>
  <conditionalFormatting sqref="E2:P2">
    <cfRule type="cellIs" dxfId="1084" priority="5" operator="greaterThanOrEqual">
      <formula>200</formula>
    </cfRule>
  </conditionalFormatting>
  <conditionalFormatting sqref="I2">
    <cfRule type="top10" dxfId="1083" priority="4" rank="1"/>
  </conditionalFormatting>
  <conditionalFormatting sqref="K2">
    <cfRule type="top10" dxfId="1082" priority="3" rank="1"/>
  </conditionalFormatting>
  <conditionalFormatting sqref="M2">
    <cfRule type="top10" dxfId="1081" priority="2" rank="1"/>
  </conditionalFormatting>
  <conditionalFormatting sqref="O2">
    <cfRule type="top10" dxfId="1080" priority="1" rank="1"/>
  </conditionalFormatting>
  <hyperlinks>
    <hyperlink ref="X1" location="'OLH 2025'!A1" display="Return to Rankings" xr:uid="{BA8B47F8-6D42-4040-97A5-3A0589CC6504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203</vt:i4>
      </vt:variant>
    </vt:vector>
  </HeadingPairs>
  <TitlesOfParts>
    <vt:vector size="203" baseType="lpstr">
      <vt:lpstr>Christopher Swol</vt:lpstr>
      <vt:lpstr>OLH 2025</vt:lpstr>
      <vt:lpstr>Aaron Bliss</vt:lpstr>
      <vt:lpstr>Allen Elvena</vt:lpstr>
      <vt:lpstr>Allen Hoagland</vt:lpstr>
      <vt:lpstr>Allen Wood</vt:lpstr>
      <vt:lpstr>Alyssa Earhart</vt:lpstr>
      <vt:lpstr>Amy Ciessau</vt:lpstr>
      <vt:lpstr>Ann Tucker</vt:lpstr>
      <vt:lpstr>Benji Matoy</vt:lpstr>
      <vt:lpstr>Bill Broughton</vt:lpstr>
      <vt:lpstr>Bill Cash</vt:lpstr>
      <vt:lpstr>Bill Middlebrook</vt:lpstr>
      <vt:lpstr>Bill Shaver</vt:lpstr>
      <vt:lpstr>Bill Smith</vt:lpstr>
      <vt:lpstr>Billy Miller</vt:lpstr>
      <vt:lpstr>Bob Ashcraft</vt:lpstr>
      <vt:lpstr>Bob Barnhart</vt:lpstr>
      <vt:lpstr>Bob Custer</vt:lpstr>
      <vt:lpstr>Bob Harless</vt:lpstr>
      <vt:lpstr>Bob Huth</vt:lpstr>
      <vt:lpstr>Brad Palmer</vt:lpstr>
      <vt:lpstr>Bradley Sage</vt:lpstr>
      <vt:lpstr>Brady Penton</vt:lpstr>
      <vt:lpstr>Brady Riley</vt:lpstr>
      <vt:lpstr>Brandon Dubois</vt:lpstr>
      <vt:lpstr>Brandon Eversole</vt:lpstr>
      <vt:lpstr>Brandon Morrison</vt:lpstr>
      <vt:lpstr>Brandon Rohm</vt:lpstr>
      <vt:lpstr>Brendan Prebish</vt:lpstr>
      <vt:lpstr>Brett Lott</vt:lpstr>
      <vt:lpstr>Brian Gilliland</vt:lpstr>
      <vt:lpstr>Brian Hagerty</vt:lpstr>
      <vt:lpstr>Brian Harris</vt:lpstr>
      <vt:lpstr>Brian Nix</vt:lpstr>
      <vt:lpstr>Bruce Cameron</vt:lpstr>
      <vt:lpstr>Bruce Johnson</vt:lpstr>
      <vt:lpstr>Bruce Karsch</vt:lpstr>
      <vt:lpstr>Bruce Postlethwait</vt:lpstr>
      <vt:lpstr>Bud Stell</vt:lpstr>
      <vt:lpstr>Carrie Earhart</vt:lpstr>
      <vt:lpstr>Chad Hall</vt:lpstr>
      <vt:lpstr>Charles Miller</vt:lpstr>
      <vt:lpstr>Charles Mullins</vt:lpstr>
      <vt:lpstr>Charlie Barba</vt:lpstr>
      <vt:lpstr>Charlie Huebner</vt:lpstr>
      <vt:lpstr>Charlie Knight</vt:lpstr>
      <vt:lpstr>Chris Bradley</vt:lpstr>
      <vt:lpstr>Chris Helton</vt:lpstr>
      <vt:lpstr>Chuck Barnhart</vt:lpstr>
      <vt:lpstr>Chuck Morrell</vt:lpstr>
      <vt:lpstr>Claude Pennington</vt:lpstr>
      <vt:lpstr>Connal Rowe</vt:lpstr>
      <vt:lpstr>Curtis Jenkins</vt:lpstr>
      <vt:lpstr>Dan Henk</vt:lpstr>
      <vt:lpstr>Dan Patchin</vt:lpstr>
      <vt:lpstr>Daniel Smith</vt:lpstr>
      <vt:lpstr>Danny Sissom</vt:lpstr>
      <vt:lpstr>Dave Eisenschmied</vt:lpstr>
      <vt:lpstr>Dave Gardner</vt:lpstr>
      <vt:lpstr>Dave Wethington</vt:lpstr>
      <vt:lpstr>David Book</vt:lpstr>
      <vt:lpstr>David Charles</vt:lpstr>
      <vt:lpstr>David Dockery</vt:lpstr>
      <vt:lpstr>David Ellwood</vt:lpstr>
      <vt:lpstr>Dean Irvin</vt:lpstr>
      <vt:lpstr>Den Morrison</vt:lpstr>
      <vt:lpstr>Dennis Roll</vt:lpstr>
      <vt:lpstr>Don Kowalsky</vt:lpstr>
      <vt:lpstr>Donald Osborne</vt:lpstr>
      <vt:lpstr>Doug Clark</vt:lpstr>
      <vt:lpstr>Douglas Lingle</vt:lpstr>
      <vt:lpstr>Ella Gallion</vt:lpstr>
      <vt:lpstr>Eric Foust</vt:lpstr>
      <vt:lpstr>Evelio McDonald</vt:lpstr>
      <vt:lpstr>Foster Arvin</vt:lpstr>
      <vt:lpstr>Frank Breland</vt:lpstr>
      <vt:lpstr>Frank DeGott</vt:lpstr>
      <vt:lpstr>Freddy Geiselbreth</vt:lpstr>
      <vt:lpstr>Gary Gallion</vt:lpstr>
      <vt:lpstr>Glen Dawson</vt:lpstr>
      <vt:lpstr>Glen Dickson</vt:lpstr>
      <vt:lpstr>Glenn Lancaster</vt:lpstr>
      <vt:lpstr>Greg George</vt:lpstr>
      <vt:lpstr>Greg Smetanko</vt:lpstr>
      <vt:lpstr>H.I. Stroth</vt:lpstr>
      <vt:lpstr>Howard Ary</vt:lpstr>
      <vt:lpstr>Hubert Kelsheimer</vt:lpstr>
      <vt:lpstr>Hunter Buice</vt:lpstr>
      <vt:lpstr>James Carroll</vt:lpstr>
      <vt:lpstr>James Craven</vt:lpstr>
      <vt:lpstr>James Freeman</vt:lpstr>
      <vt:lpstr>James Parker</vt:lpstr>
      <vt:lpstr>Jamie Penton</vt:lpstr>
      <vt:lpstr>Jason Frymier</vt:lpstr>
      <vt:lpstr>Jason Rasnake</vt:lpstr>
      <vt:lpstr>Jason Salsman</vt:lpstr>
      <vt:lpstr>Jay Boyd</vt:lpstr>
      <vt:lpstr>Jay Horton</vt:lpstr>
      <vt:lpstr>Jeff Abernathy</vt:lpstr>
      <vt:lpstr>Jeff Cale</vt:lpstr>
      <vt:lpstr>Jeff Langley</vt:lpstr>
      <vt:lpstr>Jeff Ralls</vt:lpstr>
      <vt:lpstr>Jeremiah Mohr</vt:lpstr>
      <vt:lpstr>Jerry Graves</vt:lpstr>
      <vt:lpstr>Jerry Hensler</vt:lpstr>
      <vt:lpstr>Jim Ayers</vt:lpstr>
      <vt:lpstr>Jim Cuce</vt:lpstr>
      <vt:lpstr>Jim Haley</vt:lpstr>
      <vt:lpstr>Jim Meadows</vt:lpstr>
      <vt:lpstr>Joe Craig</vt:lpstr>
      <vt:lpstr>Joe DiDonato</vt:lpstr>
      <vt:lpstr>Joe Jarrell</vt:lpstr>
      <vt:lpstr>Joe Smith</vt:lpstr>
      <vt:lpstr>Joe Strizak</vt:lpstr>
      <vt:lpstr>John Gleto</vt:lpstr>
      <vt:lpstr>John Laseter</vt:lpstr>
      <vt:lpstr>John Moore</vt:lpstr>
      <vt:lpstr>John Plummer</vt:lpstr>
      <vt:lpstr>John Rogers</vt:lpstr>
      <vt:lpstr>John Stapleton</vt:lpstr>
      <vt:lpstr>Jon Flint</vt:lpstr>
      <vt:lpstr>Josie Hensler</vt:lpstr>
      <vt:lpstr>Jud Denniston</vt:lpstr>
      <vt:lpstr>Judy Gallion</vt:lpstr>
      <vt:lpstr>Justin Colville</vt:lpstr>
      <vt:lpstr>Ken Camper</vt:lpstr>
      <vt:lpstr>Ken Mix</vt:lpstr>
      <vt:lpstr>Ken Osmond</vt:lpstr>
      <vt:lpstr>Kenneth Rohm</vt:lpstr>
      <vt:lpstr>Kenny Huth</vt:lpstr>
      <vt:lpstr>Kenny Jones</vt:lpstr>
      <vt:lpstr>Kenny Snopps</vt:lpstr>
      <vt:lpstr>Kevin DiVincead</vt:lpstr>
      <vt:lpstr>Kyle Banks</vt:lpstr>
      <vt:lpstr>Landon Stone</vt:lpstr>
      <vt:lpstr>Larry Duncan</vt:lpstr>
      <vt:lpstr>Lee Miller</vt:lpstr>
      <vt:lpstr>Les Lala</vt:lpstr>
      <vt:lpstr>Les Williams</vt:lpstr>
      <vt:lpstr>Mark Crownover</vt:lpstr>
      <vt:lpstr>Mark Griffith</vt:lpstr>
      <vt:lpstr>Marvin Batliner</vt:lpstr>
      <vt:lpstr>Mary Webb</vt:lpstr>
      <vt:lpstr>Matt Hartnett</vt:lpstr>
      <vt:lpstr>Matt Parmenter</vt:lpstr>
      <vt:lpstr>Melvin Ferguson</vt:lpstr>
      <vt:lpstr>Mike Conley</vt:lpstr>
      <vt:lpstr>Mike Gross</vt:lpstr>
      <vt:lpstr>Mike Hicklin</vt:lpstr>
      <vt:lpstr>Mingo Harkness</vt:lpstr>
      <vt:lpstr>Neal McPaul</vt:lpstr>
      <vt:lpstr>Nick Palmer</vt:lpstr>
      <vt:lpstr>Pam Gates</vt:lpstr>
      <vt:lpstr>Ralph Van Horn</vt:lpstr>
      <vt:lpstr>Randy Johnson</vt:lpstr>
      <vt:lpstr>Randy Thomas</vt:lpstr>
      <vt:lpstr>Ray Miller</vt:lpstr>
      <vt:lpstr>Raymond Osborne</vt:lpstr>
      <vt:lpstr>Raymond Stewart</vt:lpstr>
      <vt:lpstr>Rene Melendez</vt:lpstr>
      <vt:lpstr>Rick Eldridge</vt:lpstr>
      <vt:lpstr>Rick Haley</vt:lpstr>
      <vt:lpstr>Robert Benoit II</vt:lpstr>
      <vt:lpstr>Rod Patterson</vt:lpstr>
      <vt:lpstr>Roger Beckner</vt:lpstr>
      <vt:lpstr>Roger Foshee</vt:lpstr>
      <vt:lpstr>Roger Snider</vt:lpstr>
      <vt:lpstr>Ronald Herring</vt:lpstr>
      <vt:lpstr>Rose Miller</vt:lpstr>
      <vt:lpstr>Roy Cressinger</vt:lpstr>
      <vt:lpstr>Scott Jackson</vt:lpstr>
      <vt:lpstr>Shane Hatfield</vt:lpstr>
      <vt:lpstr>Shannon Hanks</vt:lpstr>
      <vt:lpstr>Sherman White</vt:lpstr>
      <vt:lpstr>Sonny Weathers</vt:lpstr>
      <vt:lpstr>Stan Hall</vt:lpstr>
      <vt:lpstr>Stanley Canter</vt:lpstr>
      <vt:lpstr>Stephen McLeod</vt:lpstr>
      <vt:lpstr>Steve Bates</vt:lpstr>
      <vt:lpstr>Steve DuVall</vt:lpstr>
      <vt:lpstr>Steve Kiemele</vt:lpstr>
      <vt:lpstr>Steve Lowry</vt:lpstr>
      <vt:lpstr>Steve Pennington</vt:lpstr>
      <vt:lpstr>Stuart Thomas</vt:lpstr>
      <vt:lpstr>Tad Earhart</vt:lpstr>
      <vt:lpstr>Tao Irtz</vt:lpstr>
      <vt:lpstr>Thomas Wells</vt:lpstr>
      <vt:lpstr>Tim Jackson</vt:lpstr>
      <vt:lpstr>Tim Neighbors</vt:lpstr>
      <vt:lpstr>Tim Thomas</vt:lpstr>
      <vt:lpstr>Todd Earhart</vt:lpstr>
      <vt:lpstr>Todd Wooten</vt:lpstr>
      <vt:lpstr>Tom White</vt:lpstr>
      <vt:lpstr>Tommy Fort</vt:lpstr>
      <vt:lpstr>Tony Kaiser</vt:lpstr>
      <vt:lpstr>Travis Beasley</vt:lpstr>
      <vt:lpstr>Tyler Thornton</vt:lpstr>
      <vt:lpstr>Wally Smallwood</vt:lpstr>
      <vt:lpstr>Wayne Knutsen</vt:lpstr>
      <vt:lpstr>Wayne McMillen</vt:lpstr>
      <vt:lpstr>William Evans</vt:lpstr>
      <vt:lpstr>William Reagan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2025-11-07T02:09:54Z</dcterms:modified>
</cp:coreProperties>
</file>