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Scores and Rankings 2022\ABRA 2022\Texas 2022\"/>
    </mc:Choice>
  </mc:AlternateContent>
  <xr:revisionPtr revIDLastSave="0" documentId="13_ncr:1_{8C54E764-A7CC-41B8-BF39-AA6C4CFB3553}" xr6:coauthVersionLast="47" xr6:coauthVersionMax="47" xr10:uidLastSave="{00000000-0000-0000-0000-000000000000}"/>
  <bookViews>
    <workbookView xWindow="-108" yWindow="-108" windowWidth="23256" windowHeight="12576" xr2:uid="{A35FAFAA-3A44-445C-BAAA-3002DD1ECE94}"/>
  </bookViews>
  <sheets>
    <sheet name="Texas 2022" sheetId="1" r:id="rId1"/>
    <sheet name="Allen Wood" sheetId="207" r:id="rId2"/>
    <sheet name="Audrey Holland" sheetId="171" r:id="rId3"/>
    <sheet name="Bert Farias" sheetId="131" r:id="rId4"/>
    <sheet name="Bill Middlebrook" sheetId="187" r:id="rId5"/>
    <sheet name="Bobby Starr" sheetId="209" r:id="rId6"/>
    <sheet name="Bobby Williams" sheetId="138" r:id="rId7"/>
    <sheet name="Bonnie Fogg" sheetId="149" r:id="rId8"/>
    <sheet name="Brad Mueller" sheetId="190" r:id="rId9"/>
    <sheet name="Brett Grainger" sheetId="192" r:id="rId10"/>
    <sheet name="Brian Vincent" sheetId="178" r:id="rId11"/>
    <sheet name="Carolyn Wilson" sheetId="170" r:id="rId12"/>
    <sheet name="Charlie Moore" sheetId="181" r:id="rId13"/>
    <sheet name="Chris Bissett" sheetId="166" r:id="rId14"/>
    <sheet name="Curtis Jenkins" sheetId="194" r:id="rId15"/>
    <sheet name="Claudia Escoto" sheetId="159" r:id="rId16"/>
    <sheet name="Daniel Henry" sheetId="146" r:id="rId17"/>
    <sheet name="Darren Krumwiede" sheetId="141" r:id="rId18"/>
    <sheet name="David Ellwood" sheetId="203" r:id="rId19"/>
    <sheet name="David Joe" sheetId="180" r:id="rId20"/>
    <sheet name="David Lewis" sheetId="196" r:id="rId21"/>
    <sheet name="David Strother" sheetId="139" r:id="rId22"/>
    <sheet name="Douglas Bendana" sheetId="184" r:id="rId23"/>
    <sheet name="Evelio McDonald" sheetId="185" r:id="rId24"/>
    <sheet name="Fred Jamison" sheetId="177" r:id="rId25"/>
    <sheet name="Gary Hicks" sheetId="140" r:id="rId26"/>
    <sheet name="Gary Southard" sheetId="174" r:id="rId27"/>
    <sheet name="Glen Dickson" sheetId="208" r:id="rId28"/>
    <sheet name="Glen Stinson" sheetId="201" r:id="rId29"/>
    <sheet name="Harry Trainer" sheetId="148" r:id="rId30"/>
    <sheet name="Howard Wilson" sheetId="168" r:id="rId31"/>
    <sheet name="Hubert Kelsheimer" sheetId="158" r:id="rId32"/>
    <sheet name="James Braddy" sheetId="189" r:id="rId33"/>
    <sheet name="Jay Osmond" sheetId="188" r:id="rId34"/>
    <sheet name="Jeff Mason" sheetId="182" r:id="rId35"/>
    <sheet name="Jeff Velazquez" sheetId="151" r:id="rId36"/>
    <sheet name="Jerry Hensler" sheetId="157" r:id="rId37"/>
    <sheet name="Jerry Willeford" sheetId="161" r:id="rId38"/>
    <sheet name="Jett Hurl" sheetId="191" r:id="rId39"/>
    <sheet name="Jim Stewart" sheetId="162" r:id="rId40"/>
    <sheet name="Jim Swaringin" sheetId="163" r:id="rId41"/>
    <sheet name="Joe Chacon" sheetId="206" r:id="rId42"/>
    <sheet name="Joe Yanez" sheetId="136" r:id="rId43"/>
    <sheet name="John Weaver" sheetId="173" r:id="rId44"/>
    <sheet name="Josie Hensler" sheetId="156" r:id="rId45"/>
    <sheet name="Jose S Maldonado" sheetId="204" r:id="rId46"/>
    <sheet name="Juan Iracheta" sheetId="154" r:id="rId47"/>
    <sheet name="Juan Ocon" sheetId="183" r:id="rId48"/>
    <sheet name="Ken Osmond" sheetId="144" r:id="rId49"/>
    <sheet name="Ken Patton" sheetId="165" r:id="rId50"/>
    <sheet name="Kirby Dahl" sheetId="147" r:id="rId51"/>
    <sheet name="Larry Zientek" sheetId="200" r:id="rId52"/>
    <sheet name="Linda Williams" sheetId="172" r:id="rId53"/>
    <sheet name="Luis Ordorica" sheetId="193" r:id="rId54"/>
    <sheet name="Lynn Sonnenberg" sheetId="169" r:id="rId55"/>
    <sheet name="Manny Cerda" sheetId="150" r:id="rId56"/>
    <sheet name="Otis Riffey" sheetId="186" r:id="rId57"/>
    <sheet name="Paul Dyer" sheetId="164" r:id="rId58"/>
    <sheet name="Philip Beekley" sheetId="198" r:id="rId59"/>
    <sheet name="Rene Melendez" sheetId="175" r:id="rId60"/>
    <sheet name="Robert Jackson" sheetId="199" r:id="rId61"/>
    <sheet name="Ronald Borden" sheetId="202" r:id="rId62"/>
    <sheet name="Ronald Herring" sheetId="142" r:id="rId63"/>
    <sheet name="Ruben Ramos" sheetId="205" r:id="rId64"/>
    <sheet name="Scott Jackson" sheetId="143" r:id="rId65"/>
    <sheet name="Stan Fitch" sheetId="137" r:id="rId66"/>
    <sheet name="Stan Hall" sheetId="197" r:id="rId67"/>
    <sheet name="Stephanie Brewer" sheetId="153" r:id="rId68"/>
    <sheet name="Steve Huebinger" sheetId="160" r:id="rId69"/>
    <sheet name="Steve Shropshire" sheetId="167" r:id="rId70"/>
    <sheet name="Tim Brewer" sheetId="152" r:id="rId71"/>
    <sheet name="Tim Bynum" sheetId="195" r:id="rId72"/>
    <sheet name="Todd Hammer" sheetId="179" r:id="rId73"/>
    <sheet name="Tony Carruth" sheetId="145" r:id="rId74"/>
    <sheet name="Vic Severino" sheetId="155" r:id="rId75"/>
    <sheet name="Wayne Argence" sheetId="176" r:id="rId76"/>
  </sheets>
  <externalReferences>
    <externalReference r:id="rId77"/>
  </externalReferences>
  <definedNames>
    <definedName name="_xlnm._FilterDatabase" localSheetId="0" hidden="1">'Texas 2022'!$C$42:$H$42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6" i="1" l="1"/>
  <c r="G56" i="1"/>
  <c r="F56" i="1"/>
  <c r="E56" i="1"/>
  <c r="D56" i="1"/>
  <c r="N4" i="209"/>
  <c r="L4" i="209"/>
  <c r="K4" i="209"/>
  <c r="H24" i="1"/>
  <c r="G24" i="1"/>
  <c r="F24" i="1"/>
  <c r="E24" i="1"/>
  <c r="D24" i="1"/>
  <c r="N40" i="164"/>
  <c r="L40" i="164"/>
  <c r="M40" i="164" s="1"/>
  <c r="O40" i="164" s="1"/>
  <c r="K40" i="164"/>
  <c r="N38" i="144"/>
  <c r="G25" i="1" s="1"/>
  <c r="L38" i="144"/>
  <c r="M38" i="144" s="1"/>
  <c r="O38" i="144" s="1"/>
  <c r="H25" i="1" s="1"/>
  <c r="K38" i="144"/>
  <c r="D25" i="1" s="1"/>
  <c r="D121" i="1"/>
  <c r="N12" i="160"/>
  <c r="G121" i="1" s="1"/>
  <c r="L12" i="160"/>
  <c r="E121" i="1" s="1"/>
  <c r="K12" i="160"/>
  <c r="E118" i="1"/>
  <c r="D118" i="1"/>
  <c r="N20" i="189"/>
  <c r="G118" i="1" s="1"/>
  <c r="L20" i="189"/>
  <c r="K20" i="189"/>
  <c r="E17" i="1"/>
  <c r="N5" i="208"/>
  <c r="G17" i="1" s="1"/>
  <c r="L5" i="208"/>
  <c r="K5" i="208"/>
  <c r="D17" i="1" s="1"/>
  <c r="L38" i="146"/>
  <c r="K38" i="146"/>
  <c r="L32" i="143"/>
  <c r="K32" i="143"/>
  <c r="L12" i="154"/>
  <c r="L14" i="154" s="1"/>
  <c r="K12" i="154"/>
  <c r="K14" i="154" s="1"/>
  <c r="D70" i="1" s="1"/>
  <c r="L3" i="204"/>
  <c r="K3" i="204"/>
  <c r="K5" i="204" s="1"/>
  <c r="D64" i="1" s="1"/>
  <c r="L4" i="182"/>
  <c r="K4" i="182"/>
  <c r="L8" i="131"/>
  <c r="K8" i="131"/>
  <c r="L12" i="136"/>
  <c r="K12" i="136"/>
  <c r="N40" i="143"/>
  <c r="G79" i="1" s="1"/>
  <c r="N17" i="178"/>
  <c r="G63" i="1" s="1"/>
  <c r="L17" i="178"/>
  <c r="E63" i="1" s="1"/>
  <c r="K17" i="178"/>
  <c r="D63" i="1" s="1"/>
  <c r="D35" i="1"/>
  <c r="N4" i="207"/>
  <c r="G35" i="1" s="1"/>
  <c r="L4" i="207"/>
  <c r="E35" i="1" s="1"/>
  <c r="K4" i="207"/>
  <c r="D88" i="1"/>
  <c r="N4" i="206"/>
  <c r="G88" i="1" s="1"/>
  <c r="L4" i="206"/>
  <c r="E88" i="1" s="1"/>
  <c r="K4" i="206"/>
  <c r="D71" i="1"/>
  <c r="N4" i="205"/>
  <c r="G71" i="1" s="1"/>
  <c r="L4" i="205"/>
  <c r="M4" i="205" s="1"/>
  <c r="O4" i="205" s="1"/>
  <c r="H71" i="1" s="1"/>
  <c r="K4" i="205"/>
  <c r="N5" i="204"/>
  <c r="G64" i="1" s="1"/>
  <c r="L5" i="204"/>
  <c r="E64" i="1" s="1"/>
  <c r="N8" i="203"/>
  <c r="G14" i="1" s="1"/>
  <c r="L8" i="203"/>
  <c r="E14" i="1" s="1"/>
  <c r="K8" i="203"/>
  <c r="D14" i="1" s="1"/>
  <c r="N5" i="202"/>
  <c r="G124" i="1" s="1"/>
  <c r="L5" i="202"/>
  <c r="E124" i="1" s="1"/>
  <c r="K5" i="202"/>
  <c r="D124" i="1" s="1"/>
  <c r="N10" i="201"/>
  <c r="G115" i="1" s="1"/>
  <c r="L10" i="201"/>
  <c r="E115" i="1" s="1"/>
  <c r="K10" i="201"/>
  <c r="D115" i="1" s="1"/>
  <c r="D58" i="1"/>
  <c r="N15" i="147"/>
  <c r="G58" i="1" s="1"/>
  <c r="L15" i="147"/>
  <c r="E58" i="1" s="1"/>
  <c r="K15" i="147"/>
  <c r="D29" i="1"/>
  <c r="N4" i="200"/>
  <c r="G29" i="1" s="1"/>
  <c r="L4" i="200"/>
  <c r="E29" i="1" s="1"/>
  <c r="K4" i="200"/>
  <c r="N14" i="154"/>
  <c r="G70" i="1" s="1"/>
  <c r="N12" i="180"/>
  <c r="G53" i="1" s="1"/>
  <c r="L12" i="180"/>
  <c r="K12" i="180"/>
  <c r="D53" i="1" s="1"/>
  <c r="N25" i="199"/>
  <c r="G32" i="1" s="1"/>
  <c r="L25" i="199"/>
  <c r="E32" i="1" s="1"/>
  <c r="K25" i="199"/>
  <c r="D32" i="1" s="1"/>
  <c r="N30" i="144"/>
  <c r="G61" i="1" s="1"/>
  <c r="L30" i="144"/>
  <c r="E61" i="1" s="1"/>
  <c r="K30" i="144"/>
  <c r="D61" i="1" s="1"/>
  <c r="N28" i="194"/>
  <c r="G51" i="1" s="1"/>
  <c r="L28" i="194"/>
  <c r="K28" i="194"/>
  <c r="D51" i="1" s="1"/>
  <c r="N17" i="194"/>
  <c r="G99" i="1" s="1"/>
  <c r="L17" i="194"/>
  <c r="K17" i="194"/>
  <c r="D99" i="1" s="1"/>
  <c r="N19" i="166"/>
  <c r="G98" i="1" s="1"/>
  <c r="L19" i="166"/>
  <c r="K19" i="166"/>
  <c r="D98" i="1" s="1"/>
  <c r="N11" i="199"/>
  <c r="G49" i="1" s="1"/>
  <c r="L11" i="199"/>
  <c r="K11" i="199"/>
  <c r="D49" i="1" s="1"/>
  <c r="N6" i="198"/>
  <c r="G123" i="1" s="1"/>
  <c r="L6" i="198"/>
  <c r="E123" i="1" s="1"/>
  <c r="K6" i="198"/>
  <c r="D123" i="1" s="1"/>
  <c r="N4" i="197"/>
  <c r="G122" i="1" s="1"/>
  <c r="L4" i="197"/>
  <c r="K4" i="197"/>
  <c r="D122" i="1" s="1"/>
  <c r="N4" i="196"/>
  <c r="G72" i="1" s="1"/>
  <c r="L4" i="196"/>
  <c r="E72" i="1" s="1"/>
  <c r="K4" i="196"/>
  <c r="D72" i="1" s="1"/>
  <c r="N13" i="189"/>
  <c r="G55" i="1" s="1"/>
  <c r="L13" i="189"/>
  <c r="K13" i="189"/>
  <c r="D55" i="1" s="1"/>
  <c r="M4" i="209" l="1"/>
  <c r="O4" i="209" s="1"/>
  <c r="F25" i="1"/>
  <c r="E25" i="1"/>
  <c r="F71" i="1"/>
  <c r="M4" i="197"/>
  <c r="F122" i="1" s="1"/>
  <c r="M12" i="136"/>
  <c r="O12" i="136" s="1"/>
  <c r="M4" i="182"/>
  <c r="O4" i="182" s="1"/>
  <c r="M38" i="146"/>
  <c r="O38" i="146" s="1"/>
  <c r="M12" i="180"/>
  <c r="O12" i="180" s="1"/>
  <c r="H53" i="1" s="1"/>
  <c r="M13" i="189"/>
  <c r="M19" i="166"/>
  <c r="F98" i="1" s="1"/>
  <c r="E71" i="1"/>
  <c r="M8" i="131"/>
  <c r="O8" i="131" s="1"/>
  <c r="M3" i="204"/>
  <c r="O3" i="204" s="1"/>
  <c r="M20" i="189"/>
  <c r="M12" i="160"/>
  <c r="M5" i="208"/>
  <c r="M17" i="178"/>
  <c r="M32" i="143"/>
  <c r="O32" i="143" s="1"/>
  <c r="M14" i="154"/>
  <c r="O14" i="154" s="1"/>
  <c r="H70" i="1" s="1"/>
  <c r="M12" i="154"/>
  <c r="O12" i="154" s="1"/>
  <c r="M4" i="207"/>
  <c r="M4" i="206"/>
  <c r="E70" i="1"/>
  <c r="M5" i="204"/>
  <c r="E53" i="1"/>
  <c r="F53" i="1"/>
  <c r="M28" i="194"/>
  <c r="O28" i="194" s="1"/>
  <c r="H51" i="1" s="1"/>
  <c r="M8" i="203"/>
  <c r="M5" i="202"/>
  <c r="M10" i="201"/>
  <c r="M15" i="147"/>
  <c r="M4" i="200"/>
  <c r="M17" i="194"/>
  <c r="O17" i="194" s="1"/>
  <c r="H99" i="1" s="1"/>
  <c r="M25" i="199"/>
  <c r="E122" i="1"/>
  <c r="E51" i="1"/>
  <c r="M30" i="144"/>
  <c r="E99" i="1"/>
  <c r="M11" i="199"/>
  <c r="F49" i="1" s="1"/>
  <c r="E55" i="1"/>
  <c r="E49" i="1"/>
  <c r="E98" i="1"/>
  <c r="O13" i="189"/>
  <c r="H55" i="1" s="1"/>
  <c r="F55" i="1"/>
  <c r="M6" i="198"/>
  <c r="O4" i="197"/>
  <c r="H122" i="1" s="1"/>
  <c r="M4" i="196"/>
  <c r="O19" i="166" l="1"/>
  <c r="H98" i="1" s="1"/>
  <c r="O15" i="147"/>
  <c r="H58" i="1" s="1"/>
  <c r="F58" i="1"/>
  <c r="F70" i="1"/>
  <c r="O4" i="206"/>
  <c r="H88" i="1" s="1"/>
  <c r="F88" i="1"/>
  <c r="O20" i="189"/>
  <c r="H118" i="1" s="1"/>
  <c r="F118" i="1"/>
  <c r="O4" i="200"/>
  <c r="H29" i="1" s="1"/>
  <c r="F29" i="1"/>
  <c r="O4" i="207"/>
  <c r="H35" i="1" s="1"/>
  <c r="F35" i="1"/>
  <c r="O12" i="160"/>
  <c r="H121" i="1" s="1"/>
  <c r="F121" i="1"/>
  <c r="O5" i="208"/>
  <c r="H17" i="1" s="1"/>
  <c r="F17" i="1"/>
  <c r="F63" i="1"/>
  <c r="O17" i="178"/>
  <c r="H63" i="1" s="1"/>
  <c r="O5" i="202"/>
  <c r="H124" i="1" s="1"/>
  <c r="F124" i="1"/>
  <c r="O5" i="204"/>
  <c r="H64" i="1" s="1"/>
  <c r="F64" i="1"/>
  <c r="F51" i="1"/>
  <c r="O8" i="203"/>
  <c r="H14" i="1" s="1"/>
  <c r="F14" i="1"/>
  <c r="F99" i="1"/>
  <c r="O10" i="201"/>
  <c r="H115" i="1" s="1"/>
  <c r="F115" i="1"/>
  <c r="O25" i="199"/>
  <c r="H32" i="1" s="1"/>
  <c r="F32" i="1"/>
  <c r="O30" i="144"/>
  <c r="H61" i="1" s="1"/>
  <c r="F61" i="1"/>
  <c r="O11" i="199"/>
  <c r="H49" i="1" s="1"/>
  <c r="O6" i="198"/>
  <c r="H123" i="1" s="1"/>
  <c r="F123" i="1"/>
  <c r="O4" i="196"/>
  <c r="H72" i="1" s="1"/>
  <c r="F72" i="1"/>
  <c r="N4" i="195"/>
  <c r="G97" i="1" s="1"/>
  <c r="L4" i="195"/>
  <c r="K4" i="195"/>
  <c r="D97" i="1" s="1"/>
  <c r="M4" i="195" l="1"/>
  <c r="O4" i="195"/>
  <c r="H97" i="1" s="1"/>
  <c r="F97" i="1"/>
  <c r="E97" i="1"/>
  <c r="N5" i="194"/>
  <c r="G34" i="1" s="1"/>
  <c r="L5" i="194"/>
  <c r="E34" i="1" s="1"/>
  <c r="K5" i="194"/>
  <c r="D34" i="1" s="1"/>
  <c r="M5" i="194" l="1"/>
  <c r="N30" i="172"/>
  <c r="G92" i="1" s="1"/>
  <c r="L30" i="172"/>
  <c r="E92" i="1" s="1"/>
  <c r="K30" i="172"/>
  <c r="D92" i="1" s="1"/>
  <c r="N5" i="193"/>
  <c r="G89" i="1" s="1"/>
  <c r="L5" i="193"/>
  <c r="E89" i="1" s="1"/>
  <c r="K5" i="193"/>
  <c r="D89" i="1" s="1"/>
  <c r="L21" i="163"/>
  <c r="D23" i="1"/>
  <c r="N4" i="192"/>
  <c r="G23" i="1" s="1"/>
  <c r="L4" i="192"/>
  <c r="E23" i="1" s="1"/>
  <c r="K4" i="192"/>
  <c r="N4" i="191"/>
  <c r="G28" i="1" s="1"/>
  <c r="L4" i="191"/>
  <c r="E28" i="1" s="1"/>
  <c r="K4" i="191"/>
  <c r="D28" i="1" s="1"/>
  <c r="N13" i="177"/>
  <c r="G19" i="1" s="1"/>
  <c r="L13" i="177"/>
  <c r="E19" i="1" s="1"/>
  <c r="K13" i="177"/>
  <c r="D19" i="1" s="1"/>
  <c r="N33" i="139"/>
  <c r="L33" i="139"/>
  <c r="K33" i="139"/>
  <c r="N4" i="190"/>
  <c r="G120" i="1" s="1"/>
  <c r="L4" i="190"/>
  <c r="E120" i="1" s="1"/>
  <c r="K4" i="190"/>
  <c r="D120" i="1" s="1"/>
  <c r="N4" i="189"/>
  <c r="L4" i="189"/>
  <c r="K4" i="189"/>
  <c r="D22" i="1" s="1"/>
  <c r="N4" i="188"/>
  <c r="G65" i="1" s="1"/>
  <c r="L4" i="188"/>
  <c r="E65" i="1" s="1"/>
  <c r="K4" i="188"/>
  <c r="D65" i="1" s="1"/>
  <c r="N40" i="146"/>
  <c r="G87" i="1" s="1"/>
  <c r="L40" i="146"/>
  <c r="E87" i="1" s="1"/>
  <c r="K40" i="146"/>
  <c r="D87" i="1" s="1"/>
  <c r="N17" i="158"/>
  <c r="G60" i="1" s="1"/>
  <c r="L17" i="158"/>
  <c r="E60" i="1" s="1"/>
  <c r="K17" i="158"/>
  <c r="D60" i="1" s="1"/>
  <c r="M4" i="189" l="1"/>
  <c r="O4" i="189" s="1"/>
  <c r="H22" i="1" s="1"/>
  <c r="F22" i="1"/>
  <c r="M13" i="177"/>
  <c r="E22" i="1"/>
  <c r="O5" i="194"/>
  <c r="H34" i="1" s="1"/>
  <c r="F34" i="1"/>
  <c r="M30" i="172"/>
  <c r="M5" i="193"/>
  <c r="M4" i="192"/>
  <c r="M4" i="191"/>
  <c r="M40" i="146"/>
  <c r="O40" i="146" s="1"/>
  <c r="H87" i="1" s="1"/>
  <c r="M4" i="190"/>
  <c r="M4" i="188"/>
  <c r="M17" i="158"/>
  <c r="O4" i="190" l="1"/>
  <c r="H120" i="1" s="1"/>
  <c r="F120" i="1"/>
  <c r="O13" i="177"/>
  <c r="H19" i="1" s="1"/>
  <c r="F19" i="1"/>
  <c r="O4" i="191"/>
  <c r="H28" i="1" s="1"/>
  <c r="F28" i="1"/>
  <c r="O4" i="188"/>
  <c r="H65" i="1" s="1"/>
  <c r="F65" i="1"/>
  <c r="O4" i="192"/>
  <c r="H23" i="1" s="1"/>
  <c r="F23" i="1"/>
  <c r="O5" i="193"/>
  <c r="H89" i="1" s="1"/>
  <c r="F89" i="1"/>
  <c r="O30" i="172"/>
  <c r="H92" i="1" s="1"/>
  <c r="F92" i="1"/>
  <c r="F87" i="1"/>
  <c r="O17" i="158"/>
  <c r="H60" i="1" s="1"/>
  <c r="F60" i="1"/>
  <c r="N17" i="187"/>
  <c r="G9" i="1" s="1"/>
  <c r="L17" i="187"/>
  <c r="E9" i="1" s="1"/>
  <c r="K17" i="187"/>
  <c r="D9" i="1" s="1"/>
  <c r="N16" i="162"/>
  <c r="G67" i="1" s="1"/>
  <c r="L16" i="162"/>
  <c r="E67" i="1" s="1"/>
  <c r="K16" i="162"/>
  <c r="D67" i="1" s="1"/>
  <c r="N4" i="186"/>
  <c r="G21" i="1" s="1"/>
  <c r="L4" i="186"/>
  <c r="E21" i="1" s="1"/>
  <c r="K4" i="186"/>
  <c r="D21" i="1" s="1"/>
  <c r="N12" i="185"/>
  <c r="G7" i="1" s="1"/>
  <c r="L12" i="185"/>
  <c r="E7" i="1" s="1"/>
  <c r="K12" i="185"/>
  <c r="D7" i="1" s="1"/>
  <c r="N4" i="184"/>
  <c r="G100" i="1" s="1"/>
  <c r="L4" i="184"/>
  <c r="E100" i="1" s="1"/>
  <c r="K4" i="184"/>
  <c r="D100" i="1" s="1"/>
  <c r="N4" i="183"/>
  <c r="G69" i="1" s="1"/>
  <c r="L4" i="183"/>
  <c r="E69" i="1" s="1"/>
  <c r="K4" i="183"/>
  <c r="D69" i="1" s="1"/>
  <c r="N6" i="182"/>
  <c r="G54" i="1" s="1"/>
  <c r="L6" i="182"/>
  <c r="K6" i="182"/>
  <c r="D54" i="1" s="1"/>
  <c r="E30" i="1"/>
  <c r="N12" i="152"/>
  <c r="G30" i="1" s="1"/>
  <c r="L12" i="152"/>
  <c r="K12" i="152"/>
  <c r="D30" i="1" s="1"/>
  <c r="N4" i="181"/>
  <c r="G33" i="1" s="1"/>
  <c r="L4" i="181"/>
  <c r="E33" i="1" s="1"/>
  <c r="K4" i="181"/>
  <c r="D33" i="1" s="1"/>
  <c r="N5" i="180"/>
  <c r="G20" i="1" s="1"/>
  <c r="L5" i="180"/>
  <c r="K5" i="180"/>
  <c r="D20" i="1" s="1"/>
  <c r="N8" i="179"/>
  <c r="G84" i="1" s="1"/>
  <c r="L8" i="179"/>
  <c r="E84" i="1" s="1"/>
  <c r="K8" i="179"/>
  <c r="D84" i="1" s="1"/>
  <c r="N33" i="164"/>
  <c r="G90" i="1" s="1"/>
  <c r="L33" i="164"/>
  <c r="E90" i="1" s="1"/>
  <c r="K33" i="164"/>
  <c r="D90" i="1" s="1"/>
  <c r="N9" i="178"/>
  <c r="G111" i="1" s="1"/>
  <c r="L9" i="178"/>
  <c r="E111" i="1" s="1"/>
  <c r="K9" i="178"/>
  <c r="D111" i="1" s="1"/>
  <c r="N6" i="177"/>
  <c r="G86" i="1" s="1"/>
  <c r="L6" i="177"/>
  <c r="K6" i="177"/>
  <c r="D86" i="1" s="1"/>
  <c r="N8" i="176"/>
  <c r="G83" i="1" s="1"/>
  <c r="L8" i="176"/>
  <c r="E83" i="1" s="1"/>
  <c r="K8" i="176"/>
  <c r="D83" i="1" s="1"/>
  <c r="N4" i="175"/>
  <c r="G31" i="1" s="1"/>
  <c r="L4" i="175"/>
  <c r="E31" i="1" s="1"/>
  <c r="K4" i="175"/>
  <c r="D31" i="1" s="1"/>
  <c r="N4" i="174"/>
  <c r="G26" i="1" s="1"/>
  <c r="L4" i="174"/>
  <c r="E26" i="1" s="1"/>
  <c r="K4" i="174"/>
  <c r="D26" i="1" s="1"/>
  <c r="N6" i="173"/>
  <c r="G18" i="1" s="1"/>
  <c r="L6" i="173"/>
  <c r="E18" i="1" s="1"/>
  <c r="K6" i="173"/>
  <c r="D18" i="1" s="1"/>
  <c r="M4" i="174" l="1"/>
  <c r="F26" i="1" s="1"/>
  <c r="M4" i="175"/>
  <c r="M4" i="184"/>
  <c r="M5" i="180"/>
  <c r="F20" i="1" s="1"/>
  <c r="M6" i="182"/>
  <c r="O6" i="182" s="1"/>
  <c r="H54" i="1" s="1"/>
  <c r="E20" i="1"/>
  <c r="M8" i="176"/>
  <c r="M6" i="177"/>
  <c r="O6" i="177" s="1"/>
  <c r="H86" i="1" s="1"/>
  <c r="M16" i="162"/>
  <c r="F54" i="1"/>
  <c r="E54" i="1"/>
  <c r="M12" i="152"/>
  <c r="M9" i="178"/>
  <c r="E86" i="1"/>
  <c r="M33" i="164"/>
  <c r="M17" i="187"/>
  <c r="F9" i="1" s="1"/>
  <c r="M4" i="186"/>
  <c r="M12" i="185"/>
  <c r="M4" i="183"/>
  <c r="M4" i="181"/>
  <c r="M8" i="179"/>
  <c r="M6" i="173"/>
  <c r="O5" i="180" l="1"/>
  <c r="H20" i="1" s="1"/>
  <c r="O4" i="186"/>
  <c r="H21" i="1" s="1"/>
  <c r="F21" i="1"/>
  <c r="O4" i="175"/>
  <c r="H31" i="1" s="1"/>
  <c r="F31" i="1"/>
  <c r="O4" i="181"/>
  <c r="H33" i="1" s="1"/>
  <c r="F33" i="1"/>
  <c r="O4" i="174"/>
  <c r="H26" i="1" s="1"/>
  <c r="O4" i="183"/>
  <c r="H69" i="1" s="1"/>
  <c r="F69" i="1"/>
  <c r="F86" i="1"/>
  <c r="O4" i="184"/>
  <c r="H100" i="1" s="1"/>
  <c r="F100" i="1"/>
  <c r="O17" i="187"/>
  <c r="H9" i="1" s="1"/>
  <c r="O8" i="176"/>
  <c r="H83" i="1" s="1"/>
  <c r="F83" i="1"/>
  <c r="O16" i="162"/>
  <c r="H67" i="1" s="1"/>
  <c r="F67" i="1"/>
  <c r="O11" i="185"/>
  <c r="H7" i="1" s="1"/>
  <c r="F7" i="1"/>
  <c r="O12" i="152"/>
  <c r="H30" i="1" s="1"/>
  <c r="F30" i="1"/>
  <c r="O8" i="179"/>
  <c r="H84" i="1" s="1"/>
  <c r="F84" i="1"/>
  <c r="O9" i="178"/>
  <c r="H111" i="1" s="1"/>
  <c r="F111" i="1"/>
  <c r="O6" i="173"/>
  <c r="H18" i="1" s="1"/>
  <c r="F18" i="1"/>
  <c r="O33" i="164"/>
  <c r="H90" i="1" s="1"/>
  <c r="F90" i="1"/>
  <c r="N18" i="172"/>
  <c r="G114" i="1" s="1"/>
  <c r="L18" i="172"/>
  <c r="K18" i="172"/>
  <c r="D114" i="1" s="1"/>
  <c r="N5" i="171"/>
  <c r="G119" i="1" s="1"/>
  <c r="L5" i="171"/>
  <c r="K5" i="171"/>
  <c r="D119" i="1" s="1"/>
  <c r="N13" i="170"/>
  <c r="G112" i="1" s="1"/>
  <c r="L13" i="170"/>
  <c r="E112" i="1" s="1"/>
  <c r="K13" i="170"/>
  <c r="D112" i="1" s="1"/>
  <c r="N33" i="169"/>
  <c r="G107" i="1" s="1"/>
  <c r="L33" i="169"/>
  <c r="E107" i="1" s="1"/>
  <c r="K33" i="169"/>
  <c r="D107" i="1" s="1"/>
  <c r="N25" i="168"/>
  <c r="G108" i="1" s="1"/>
  <c r="L25" i="168"/>
  <c r="K25" i="168"/>
  <c r="D108" i="1" s="1"/>
  <c r="N48" i="161"/>
  <c r="G80" i="1" s="1"/>
  <c r="L48" i="161"/>
  <c r="E80" i="1" s="1"/>
  <c r="K48" i="161"/>
  <c r="D80" i="1" s="1"/>
  <c r="N6" i="167"/>
  <c r="G91" i="1" s="1"/>
  <c r="L6" i="167"/>
  <c r="E91" i="1" s="1"/>
  <c r="K6" i="167"/>
  <c r="D91" i="1" s="1"/>
  <c r="N8" i="166"/>
  <c r="G50" i="1" s="1"/>
  <c r="L8" i="166"/>
  <c r="E50" i="1" s="1"/>
  <c r="K8" i="166"/>
  <c r="D50" i="1" s="1"/>
  <c r="N7" i="165"/>
  <c r="G57" i="1" s="1"/>
  <c r="L7" i="165"/>
  <c r="E57" i="1" s="1"/>
  <c r="K7" i="165"/>
  <c r="D57" i="1" s="1"/>
  <c r="N27" i="164"/>
  <c r="G43" i="1" s="1"/>
  <c r="L27" i="164"/>
  <c r="E43" i="1" s="1"/>
  <c r="K27" i="164"/>
  <c r="D43" i="1" s="1"/>
  <c r="N21" i="163"/>
  <c r="G8" i="1" s="1"/>
  <c r="E8" i="1"/>
  <c r="K21" i="163"/>
  <c r="D8" i="1" s="1"/>
  <c r="N9" i="162"/>
  <c r="G113" i="1" s="1"/>
  <c r="L9" i="162"/>
  <c r="K9" i="162"/>
  <c r="D113" i="1" s="1"/>
  <c r="N7" i="161"/>
  <c r="G117" i="1" s="1"/>
  <c r="L7" i="161"/>
  <c r="E117" i="1" s="1"/>
  <c r="K7" i="161"/>
  <c r="D117" i="1" s="1"/>
  <c r="N4" i="160"/>
  <c r="G66" i="1" s="1"/>
  <c r="L4" i="160"/>
  <c r="E66" i="1" s="1"/>
  <c r="K4" i="160"/>
  <c r="D66" i="1" s="1"/>
  <c r="N13" i="159"/>
  <c r="G45" i="1" s="1"/>
  <c r="L13" i="159"/>
  <c r="E45" i="1" s="1"/>
  <c r="K13" i="159"/>
  <c r="D45" i="1" s="1"/>
  <c r="N9" i="158"/>
  <c r="G12" i="1" s="1"/>
  <c r="L9" i="158"/>
  <c r="K9" i="158"/>
  <c r="D12" i="1" s="1"/>
  <c r="N8" i="157"/>
  <c r="G10" i="1" s="1"/>
  <c r="L8" i="157"/>
  <c r="K8" i="157"/>
  <c r="D10" i="1" s="1"/>
  <c r="N9" i="156"/>
  <c r="G11" i="1" s="1"/>
  <c r="L9" i="156"/>
  <c r="K9" i="156"/>
  <c r="D11" i="1" s="1"/>
  <c r="M5" i="171" l="1"/>
  <c r="M9" i="156"/>
  <c r="O9" i="156" s="1"/>
  <c r="H11" i="1" s="1"/>
  <c r="M4" i="160"/>
  <c r="M8" i="157"/>
  <c r="F10" i="1" s="1"/>
  <c r="E10" i="1"/>
  <c r="E11" i="1"/>
  <c r="M27" i="164"/>
  <c r="M9" i="162"/>
  <c r="O9" i="162" s="1"/>
  <c r="H113" i="1" s="1"/>
  <c r="M18" i="172"/>
  <c r="O18" i="172" s="1"/>
  <c r="H114" i="1" s="1"/>
  <c r="E119" i="1"/>
  <c r="M25" i="168"/>
  <c r="F108" i="1" s="1"/>
  <c r="M13" i="170"/>
  <c r="E114" i="1"/>
  <c r="E108" i="1"/>
  <c r="E113" i="1"/>
  <c r="M9" i="158"/>
  <c r="E12" i="1"/>
  <c r="M33" i="169"/>
  <c r="M6" i="167"/>
  <c r="M48" i="161"/>
  <c r="M8" i="166"/>
  <c r="M7" i="165"/>
  <c r="M21" i="163"/>
  <c r="M7" i="161"/>
  <c r="M13" i="159"/>
  <c r="F11" i="1" l="1"/>
  <c r="O4" i="160"/>
  <c r="H66" i="1" s="1"/>
  <c r="F66" i="1"/>
  <c r="O5" i="171"/>
  <c r="H119" i="1" s="1"/>
  <c r="F119" i="1"/>
  <c r="O8" i="157"/>
  <c r="H10" i="1" s="1"/>
  <c r="O25" i="168"/>
  <c r="H108" i="1" s="1"/>
  <c r="F114" i="1"/>
  <c r="O7" i="165"/>
  <c r="H57" i="1" s="1"/>
  <c r="F57" i="1"/>
  <c r="O27" i="164"/>
  <c r="H43" i="1" s="1"/>
  <c r="F43" i="1"/>
  <c r="F113" i="1"/>
  <c r="O13" i="170"/>
  <c r="H112" i="1" s="1"/>
  <c r="F112" i="1"/>
  <c r="O6" i="167"/>
  <c r="H91" i="1" s="1"/>
  <c r="F91" i="1"/>
  <c r="O21" i="163"/>
  <c r="H8" i="1" s="1"/>
  <c r="F8" i="1"/>
  <c r="O7" i="161"/>
  <c r="H117" i="1" s="1"/>
  <c r="F117" i="1"/>
  <c r="O48" i="161"/>
  <c r="H80" i="1" s="1"/>
  <c r="F80" i="1"/>
  <c r="O13" i="159"/>
  <c r="H45" i="1" s="1"/>
  <c r="F45" i="1"/>
  <c r="O9" i="158"/>
  <c r="H12" i="1" s="1"/>
  <c r="F12" i="1"/>
  <c r="O32" i="169"/>
  <c r="H107" i="1" s="1"/>
  <c r="F107" i="1"/>
  <c r="O8" i="166"/>
  <c r="H50" i="1" s="1"/>
  <c r="F50" i="1"/>
  <c r="N5" i="155"/>
  <c r="G94" i="1" s="1"/>
  <c r="L5" i="155"/>
  <c r="E94" i="1" s="1"/>
  <c r="K5" i="155"/>
  <c r="D94" i="1" s="1"/>
  <c r="N6" i="154"/>
  <c r="G95" i="1" s="1"/>
  <c r="L6" i="154"/>
  <c r="E95" i="1" s="1"/>
  <c r="K6" i="154"/>
  <c r="D95" i="1" s="1"/>
  <c r="N6" i="153"/>
  <c r="G62" i="1" s="1"/>
  <c r="L6" i="153"/>
  <c r="E62" i="1" s="1"/>
  <c r="K6" i="153"/>
  <c r="D62" i="1" s="1"/>
  <c r="N4" i="152"/>
  <c r="G68" i="1" s="1"/>
  <c r="L4" i="152"/>
  <c r="E68" i="1" s="1"/>
  <c r="K4" i="152"/>
  <c r="D68" i="1" s="1"/>
  <c r="N6" i="151"/>
  <c r="G59" i="1" s="1"/>
  <c r="L6" i="151"/>
  <c r="E59" i="1" s="1"/>
  <c r="K6" i="151"/>
  <c r="D59" i="1" s="1"/>
  <c r="D36" i="1"/>
  <c r="N4" i="150"/>
  <c r="G36" i="1" s="1"/>
  <c r="L4" i="150"/>
  <c r="K4" i="150"/>
  <c r="D27" i="1"/>
  <c r="N4" i="149"/>
  <c r="G27" i="1" s="1"/>
  <c r="L4" i="149"/>
  <c r="E27" i="1" s="1"/>
  <c r="K4" i="149"/>
  <c r="M4" i="152" l="1"/>
  <c r="M4" i="150"/>
  <c r="E36" i="1"/>
  <c r="M6" i="154"/>
  <c r="M5" i="155"/>
  <c r="M6" i="153"/>
  <c r="M6" i="151"/>
  <c r="M4" i="149"/>
  <c r="O4" i="149" l="1"/>
  <c r="H27" i="1" s="1"/>
  <c r="F27" i="1"/>
  <c r="O4" i="150"/>
  <c r="H36" i="1" s="1"/>
  <c r="F36" i="1"/>
  <c r="O4" i="152"/>
  <c r="H68" i="1" s="1"/>
  <c r="F68" i="1"/>
  <c r="O6" i="154"/>
  <c r="H95" i="1" s="1"/>
  <c r="F95" i="1"/>
  <c r="O6" i="151"/>
  <c r="H59" i="1" s="1"/>
  <c r="F59" i="1"/>
  <c r="O6" i="153"/>
  <c r="H62" i="1" s="1"/>
  <c r="F62" i="1"/>
  <c r="O5" i="155"/>
  <c r="H94" i="1" s="1"/>
  <c r="F94" i="1"/>
  <c r="N5" i="148" l="1"/>
  <c r="G96" i="1" s="1"/>
  <c r="L5" i="148"/>
  <c r="E96" i="1" s="1"/>
  <c r="K5" i="148"/>
  <c r="D96" i="1" s="1"/>
  <c r="N9" i="147"/>
  <c r="G13" i="1" s="1"/>
  <c r="L9" i="147"/>
  <c r="E13" i="1" s="1"/>
  <c r="K9" i="147"/>
  <c r="D13" i="1" s="1"/>
  <c r="N28" i="146"/>
  <c r="G6" i="1" s="1"/>
  <c r="L28" i="146"/>
  <c r="K28" i="146"/>
  <c r="D6" i="1" s="1"/>
  <c r="N31" i="145"/>
  <c r="G109" i="1" s="1"/>
  <c r="L31" i="145"/>
  <c r="E109" i="1" s="1"/>
  <c r="K31" i="145"/>
  <c r="D109" i="1" s="1"/>
  <c r="N23" i="144"/>
  <c r="G110" i="1" s="1"/>
  <c r="L23" i="144"/>
  <c r="E110" i="1" s="1"/>
  <c r="K23" i="144"/>
  <c r="D110" i="1" s="1"/>
  <c r="L40" i="143"/>
  <c r="E79" i="1" s="1"/>
  <c r="K40" i="143"/>
  <c r="D79" i="1" s="1"/>
  <c r="N32" i="142"/>
  <c r="G81" i="1" s="1"/>
  <c r="L32" i="142"/>
  <c r="E81" i="1" s="1"/>
  <c r="K32" i="142"/>
  <c r="D81" i="1" s="1"/>
  <c r="N24" i="141"/>
  <c r="G82" i="1" s="1"/>
  <c r="L24" i="141"/>
  <c r="E82" i="1" s="1"/>
  <c r="K24" i="141"/>
  <c r="D82" i="1" s="1"/>
  <c r="N26" i="140"/>
  <c r="G47" i="1" s="1"/>
  <c r="L26" i="140"/>
  <c r="E47" i="1" s="1"/>
  <c r="K26" i="140"/>
  <c r="D47" i="1" s="1"/>
  <c r="G44" i="1"/>
  <c r="E44" i="1"/>
  <c r="D44" i="1"/>
  <c r="N8" i="138"/>
  <c r="G15" i="1" s="1"/>
  <c r="L8" i="138"/>
  <c r="E15" i="1" s="1"/>
  <c r="K8" i="138"/>
  <c r="D15" i="1" s="1"/>
  <c r="N6" i="137"/>
  <c r="G93" i="1" s="1"/>
  <c r="L6" i="137"/>
  <c r="E93" i="1" s="1"/>
  <c r="K6" i="137"/>
  <c r="D93" i="1" s="1"/>
  <c r="N15" i="136"/>
  <c r="G46" i="1" s="1"/>
  <c r="L15" i="136"/>
  <c r="K15" i="136"/>
  <c r="D46" i="1" s="1"/>
  <c r="M15" i="136" l="1"/>
  <c r="O15" i="136" s="1"/>
  <c r="H46" i="1" s="1"/>
  <c r="M28" i="146"/>
  <c r="O28" i="146" s="1"/>
  <c r="H6" i="1" s="1"/>
  <c r="M5" i="148"/>
  <c r="E6" i="1"/>
  <c r="F46" i="1"/>
  <c r="E46" i="1"/>
  <c r="M32" i="142"/>
  <c r="M33" i="139"/>
  <c r="M9" i="147"/>
  <c r="M31" i="145"/>
  <c r="M23" i="144"/>
  <c r="M40" i="143"/>
  <c r="O40" i="143" s="1"/>
  <c r="H79" i="1" s="1"/>
  <c r="M24" i="141"/>
  <c r="M26" i="140"/>
  <c r="M8" i="138"/>
  <c r="M6" i="137"/>
  <c r="O9" i="147" l="1"/>
  <c r="H13" i="1" s="1"/>
  <c r="F13" i="1"/>
  <c r="F6" i="1"/>
  <c r="O5" i="148"/>
  <c r="H96" i="1" s="1"/>
  <c r="F96" i="1"/>
  <c r="O24" i="141"/>
  <c r="H82" i="1" s="1"/>
  <c r="F82" i="1"/>
  <c r="O8" i="138"/>
  <c r="H15" i="1" s="1"/>
  <c r="F15" i="1"/>
  <c r="O6" i="137"/>
  <c r="H93" i="1" s="1"/>
  <c r="F93" i="1"/>
  <c r="O23" i="144"/>
  <c r="H110" i="1" s="1"/>
  <c r="F110" i="1"/>
  <c r="O31" i="145"/>
  <c r="H109" i="1" s="1"/>
  <c r="F109" i="1"/>
  <c r="O32" i="142"/>
  <c r="H81" i="1" s="1"/>
  <c r="F81" i="1"/>
  <c r="F79" i="1"/>
  <c r="O26" i="140"/>
  <c r="H47" i="1" s="1"/>
  <c r="F47" i="1"/>
  <c r="O33" i="139"/>
  <c r="H44" i="1" s="1"/>
  <c r="F44" i="1"/>
  <c r="N10" i="131"/>
  <c r="G48" i="1" s="1"/>
  <c r="L10" i="131"/>
  <c r="E48" i="1" s="1"/>
  <c r="K10" i="131"/>
  <c r="D48" i="1" s="1"/>
  <c r="M10" i="131" l="1"/>
  <c r="F48" i="1" s="1"/>
  <c r="O10" i="131" l="1"/>
  <c r="H48" i="1" s="1"/>
</calcChain>
</file>

<file path=xl/sharedStrings.xml><?xml version="1.0" encoding="utf-8"?>
<sst xmlns="http://schemas.openxmlformats.org/spreadsheetml/2006/main" count="3605" uniqueCount="125">
  <si>
    <t>Rank</t>
  </si>
  <si>
    <t>Class</t>
  </si>
  <si>
    <t>Competitor</t>
  </si>
  <si>
    <t>Date</t>
  </si>
  <si>
    <t>Range Location</t>
  </si>
  <si>
    <t>TGT      1</t>
  </si>
  <si>
    <t>TGT     2</t>
  </si>
  <si>
    <t>TGT     3</t>
  </si>
  <si>
    <t>TGT     4</t>
  </si>
  <si>
    <t>TGT     5</t>
  </si>
  <si>
    <t>TGT     6</t>
  </si>
  <si>
    <t># of Targets</t>
  </si>
  <si>
    <t>TGT Total</t>
  </si>
  <si>
    <t>AGG</t>
  </si>
  <si>
    <t>Points</t>
  </si>
  <si>
    <t>AGG + Points</t>
  </si>
  <si>
    <t>Target Total</t>
  </si>
  <si>
    <t>Agg</t>
  </si>
  <si>
    <t>Agg + Points</t>
  </si>
  <si>
    <t>Texas</t>
  </si>
  <si>
    <t># Of Targets</t>
  </si>
  <si>
    <t>Unlimited</t>
  </si>
  <si>
    <t>Back to Ranking</t>
  </si>
  <si>
    <t>Outlaw Lt</t>
  </si>
  <si>
    <t>Outlaw Lite</t>
  </si>
  <si>
    <t xml:space="preserve"> </t>
  </si>
  <si>
    <t>Bert Farias</t>
  </si>
  <si>
    <t>ABRA OUTLAW HEAVY RANKING 2022</t>
  </si>
  <si>
    <t>ABRA OUTLAW LITE RANKING 2022</t>
  </si>
  <si>
    <t>ABRA UNLIMITED 2022</t>
  </si>
  <si>
    <t>ABRA FACTORY 2022</t>
  </si>
  <si>
    <t>Edinburg, Tx</t>
  </si>
  <si>
    <t>Joe Yanez</t>
  </si>
  <si>
    <t>Stan Fitch</t>
  </si>
  <si>
    <t>Outlaw Heavy</t>
  </si>
  <si>
    <t>Bobby Williams</t>
  </si>
  <si>
    <t>Outlaw Hvy</t>
  </si>
  <si>
    <t>San Angelo, TX</t>
  </si>
  <si>
    <t>Gary Hicks</t>
  </si>
  <si>
    <t>David Strother</t>
  </si>
  <si>
    <t>Darren Krumwiede</t>
  </si>
  <si>
    <t>Ronald Herring</t>
  </si>
  <si>
    <t>Scott Jackson</t>
  </si>
  <si>
    <t>Ken Osmond</t>
  </si>
  <si>
    <t>Tony Carruth</t>
  </si>
  <si>
    <t>Factory</t>
  </si>
  <si>
    <t>Daniel Henry</t>
  </si>
  <si>
    <t>Kirby Dahl</t>
  </si>
  <si>
    <t>Harry Trainer</t>
  </si>
  <si>
    <t>Bonnie Fogg</t>
  </si>
  <si>
    <t>Manny Cerda</t>
  </si>
  <si>
    <t>Edinburg, TX</t>
  </si>
  <si>
    <t>Jeff  Velazquez</t>
  </si>
  <si>
    <t>Jeff Velazquez</t>
  </si>
  <si>
    <t>Tim Brewer</t>
  </si>
  <si>
    <t>Stephanie Brewer</t>
  </si>
  <si>
    <t>Juan Iracheta</t>
  </si>
  <si>
    <t>Vic Severino</t>
  </si>
  <si>
    <t>Adult Outlaw Heavy</t>
  </si>
  <si>
    <t>Josie Hensler</t>
  </si>
  <si>
    <t>Boerne, TX</t>
  </si>
  <si>
    <t>Jerry Hensler</t>
  </si>
  <si>
    <t>Hubert Kelsheimer</t>
  </si>
  <si>
    <t>Adult Outlaw Lite</t>
  </si>
  <si>
    <t>Claudia Escoto</t>
  </si>
  <si>
    <t>Steve Huebinger</t>
  </si>
  <si>
    <t>Adult Factory</t>
  </si>
  <si>
    <t>Jerry Willeford</t>
  </si>
  <si>
    <t>Jim Stewart</t>
  </si>
  <si>
    <t>Jim Swaringin</t>
  </si>
  <si>
    <t>Paul Dyer</t>
  </si>
  <si>
    <t>Ken Patton</t>
  </si>
  <si>
    <t>Chris Bissett</t>
  </si>
  <si>
    <t>Steve Shropshire</t>
  </si>
  <si>
    <t>Howard Wilson</t>
  </si>
  <si>
    <t>Lynn  Sonnenberg</t>
  </si>
  <si>
    <t>Lynn Sonnenberg</t>
  </si>
  <si>
    <t>Carolyn Wilson</t>
  </si>
  <si>
    <t>Audrey Holland</t>
  </si>
  <si>
    <t>Linda Williams</t>
  </si>
  <si>
    <t xml:space="preserve">Outlaw Hvy </t>
  </si>
  <si>
    <t>John Weaver</t>
  </si>
  <si>
    <t>Gary Southard</t>
  </si>
  <si>
    <t>Rene Melendez</t>
  </si>
  <si>
    <t>Fred Jamison</t>
  </si>
  <si>
    <t>Wayne Argence</t>
  </si>
  <si>
    <t xml:space="preserve">Unlimited </t>
  </si>
  <si>
    <t xml:space="preserve">Factory </t>
  </si>
  <si>
    <t>Brian Vincent</t>
  </si>
  <si>
    <t>Todd Hammer</t>
  </si>
  <si>
    <t>David Joe</t>
  </si>
  <si>
    <t>Charlie Moore</t>
  </si>
  <si>
    <t>Jeff Mason</t>
  </si>
  <si>
    <t>Juan Ocon</t>
  </si>
  <si>
    <t>Douglas Bendana</t>
  </si>
  <si>
    <t>Evelio McDonald</t>
  </si>
  <si>
    <t>Otis Riffey</t>
  </si>
  <si>
    <t>Bill Middlebrook</t>
  </si>
  <si>
    <t>Jay Osmond</t>
  </si>
  <si>
    <t>James Braddy</t>
  </si>
  <si>
    <t>Brad Mueller</t>
  </si>
  <si>
    <t>Boerne, Tx</t>
  </si>
  <si>
    <t>Jett Hurl</t>
  </si>
  <si>
    <t>Brett Grainger</t>
  </si>
  <si>
    <t>Luis Ordorica</t>
  </si>
  <si>
    <t>Curtis Jenkins</t>
  </si>
  <si>
    <t>Tim Bynum</t>
  </si>
  <si>
    <t>Boerne Texas</t>
  </si>
  <si>
    <t>David Lewis</t>
  </si>
  <si>
    <t>Stan Hall</t>
  </si>
  <si>
    <t>Philip Beekley</t>
  </si>
  <si>
    <t>Robert Jackson</t>
  </si>
  <si>
    <t>Larry Zientek</t>
  </si>
  <si>
    <t>Glen Stinson</t>
  </si>
  <si>
    <t>Glenn Stinson</t>
  </si>
  <si>
    <t>Ronald Borden</t>
  </si>
  <si>
    <t>David Ellwood</t>
  </si>
  <si>
    <t>Jose S Maldonado</t>
  </si>
  <si>
    <t>Ruben Ramos</t>
  </si>
  <si>
    <t>Joe Chacon</t>
  </si>
  <si>
    <t>Allen Wood</t>
  </si>
  <si>
    <t>Joe Maldonado</t>
  </si>
  <si>
    <t>Glen Dickson</t>
  </si>
  <si>
    <t>Ron Herring</t>
  </si>
  <si>
    <t>Bobby Starr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</si>
</sst>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22"/>
      <color theme="1"/>
      <name val="Arial"/>
      <family val="2"/>
    </font>
    <font>
      <b/>
      <sz val="14"/>
      <color theme="1"/>
      <name val="Arial"/>
      <family val="2"/>
    </font>
    <font>
      <b/>
      <u/>
      <sz val="11"/>
      <color theme="1"/>
      <name val="Arial"/>
      <family val="2"/>
    </font>
    <font>
      <b/>
      <u/>
      <sz val="1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B4C6E7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5">
    <xf numFmtId="0" fontId="0" fillId="0" borderId="0" xfId="0"/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1" xfId="0" applyFont="1" applyBorder="1" applyAlignment="1">
      <alignment horizontal="center" wrapText="1" shrinkToFit="1"/>
    </xf>
    <xf numFmtId="0" fontId="3" fillId="0" borderId="1" xfId="0" applyFont="1" applyBorder="1" applyAlignment="1" applyProtection="1">
      <alignment horizontal="center"/>
      <protection locked="0"/>
    </xf>
    <xf numFmtId="14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 applyProtection="1">
      <alignment horizontal="center"/>
      <protection locked="0"/>
    </xf>
    <xf numFmtId="1" fontId="3" fillId="0" borderId="1" xfId="0" applyNumberFormat="1" applyFont="1" applyBorder="1" applyAlignment="1" applyProtection="1">
      <alignment horizontal="center" wrapText="1"/>
      <protection hidden="1"/>
    </xf>
    <xf numFmtId="2" fontId="3" fillId="0" borderId="1" xfId="0" applyNumberFormat="1" applyFont="1" applyBorder="1" applyAlignment="1" applyProtection="1">
      <alignment horizontal="center"/>
      <protection hidden="1"/>
    </xf>
    <xf numFmtId="1" fontId="3" fillId="0" borderId="1" xfId="0" applyNumberFormat="1" applyFont="1" applyBorder="1" applyAlignment="1" applyProtection="1">
      <alignment horizontal="center"/>
      <protection hidden="1"/>
    </xf>
    <xf numFmtId="2" fontId="3" fillId="0" borderId="1" xfId="0" applyNumberFormat="1" applyFont="1" applyBorder="1" applyAlignment="1" applyProtection="1">
      <alignment horizontal="center" wrapText="1"/>
      <protection hidden="1"/>
    </xf>
    <xf numFmtId="0" fontId="2" fillId="0" borderId="0" xfId="1" applyFill="1"/>
    <xf numFmtId="0" fontId="4" fillId="2" borderId="0" xfId="0" applyFont="1" applyFill="1" applyAlignment="1">
      <alignment horizontal="center"/>
    </xf>
    <xf numFmtId="2" fontId="4" fillId="2" borderId="0" xfId="0" applyNumberFormat="1" applyFont="1" applyFill="1" applyAlignment="1">
      <alignment horizontal="center"/>
    </xf>
    <xf numFmtId="0" fontId="5" fillId="0" borderId="0" xfId="0" applyFont="1"/>
    <xf numFmtId="0" fontId="6" fillId="2" borderId="0" xfId="0" applyFont="1" applyFill="1"/>
    <xf numFmtId="0" fontId="7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8" fillId="0" borderId="0" xfId="1" applyFont="1" applyFill="1" applyAlignment="1">
      <alignment horizontal="center"/>
    </xf>
    <xf numFmtId="1" fontId="4" fillId="0" borderId="0" xfId="0" applyNumberFormat="1" applyFont="1" applyAlignment="1">
      <alignment horizontal="center"/>
    </xf>
    <xf numFmtId="0" fontId="8" fillId="0" borderId="0" xfId="1" applyFont="1" applyAlignment="1">
      <alignment horizontal="center"/>
    </xf>
    <xf numFmtId="0" fontId="8" fillId="0" borderId="0" xfId="1" applyFont="1" applyBorder="1" applyAlignment="1" applyProtection="1">
      <alignment horizontal="center"/>
      <protection locked="0"/>
    </xf>
    <xf numFmtId="0" fontId="9" fillId="0" borderId="0" xfId="1" applyFont="1" applyAlignment="1">
      <alignment horizontal="center"/>
    </xf>
    <xf numFmtId="0" fontId="9" fillId="0" borderId="0" xfId="1" applyFont="1" applyFill="1" applyAlignment="1">
      <alignment horizontal="center"/>
    </xf>
    <xf numFmtId="2" fontId="8" fillId="0" borderId="0" xfId="1" applyNumberFormat="1" applyFont="1" applyAlignment="1">
      <alignment horizontal="center"/>
    </xf>
    <xf numFmtId="0" fontId="4" fillId="3" borderId="0" xfId="0" applyFont="1" applyFill="1" applyAlignment="1">
      <alignment horizontal="center"/>
    </xf>
    <xf numFmtId="1" fontId="4" fillId="3" borderId="0" xfId="0" applyNumberFormat="1" applyFont="1" applyFill="1" applyAlignment="1">
      <alignment horizontal="center"/>
    </xf>
    <xf numFmtId="2" fontId="4" fillId="3" borderId="0" xfId="0" applyNumberFormat="1" applyFont="1" applyFill="1" applyAlignment="1">
      <alignment horizontal="center"/>
    </xf>
    <xf numFmtId="1" fontId="3" fillId="0" borderId="1" xfId="0" applyNumberFormat="1" applyFont="1" applyBorder="1" applyAlignment="1" applyProtection="1">
      <alignment horizontal="center" wrapText="1"/>
      <protection locked="0"/>
    </xf>
    <xf numFmtId="0" fontId="8" fillId="3" borderId="0" xfId="1" applyFont="1" applyFill="1" applyAlignment="1">
      <alignment horizontal="center"/>
    </xf>
    <xf numFmtId="0" fontId="3" fillId="0" borderId="2" xfId="0" applyFont="1" applyBorder="1" applyAlignment="1">
      <alignment horizontal="center" wrapText="1" shrinkToFit="1"/>
    </xf>
    <xf numFmtId="0" fontId="3" fillId="0" borderId="0" xfId="0" applyFont="1" applyAlignment="1">
      <alignment horizontal="center" wrapText="1" shrinkToFit="1"/>
    </xf>
    <xf numFmtId="0" fontId="3" fillId="0" borderId="0" xfId="0" applyFont="1" applyAlignment="1" applyProtection="1">
      <alignment horizontal="center"/>
      <protection locked="0"/>
    </xf>
    <xf numFmtId="14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wrapText="1"/>
    </xf>
    <xf numFmtId="1" fontId="3" fillId="0" borderId="0" xfId="0" applyNumberFormat="1" applyFont="1" applyAlignment="1" applyProtection="1">
      <alignment horizontal="center"/>
      <protection locked="0"/>
    </xf>
    <xf numFmtId="1" fontId="3" fillId="0" borderId="0" xfId="0" applyNumberFormat="1" applyFont="1" applyAlignment="1" applyProtection="1">
      <alignment horizontal="center" wrapText="1"/>
      <protection hidden="1"/>
    </xf>
    <xf numFmtId="2" fontId="3" fillId="0" borderId="0" xfId="0" applyNumberFormat="1" applyFont="1" applyAlignment="1" applyProtection="1">
      <alignment horizontal="center"/>
      <protection hidden="1"/>
    </xf>
    <xf numFmtId="1" fontId="3" fillId="0" borderId="0" xfId="0" applyNumberFormat="1" applyFont="1" applyAlignment="1" applyProtection="1">
      <alignment horizontal="center"/>
      <protection hidden="1"/>
    </xf>
    <xf numFmtId="2" fontId="3" fillId="0" borderId="0" xfId="0" applyNumberFormat="1" applyFont="1" applyAlignment="1" applyProtection="1">
      <alignment horizontal="center" wrapText="1"/>
      <protection hidden="1"/>
    </xf>
    <xf numFmtId="0" fontId="4" fillId="0" borderId="3" xfId="0" applyFont="1" applyBorder="1" applyAlignment="1">
      <alignment horizontal="center" wrapText="1"/>
    </xf>
    <xf numFmtId="14" fontId="4" fillId="0" borderId="3" xfId="0" applyNumberFormat="1" applyFont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0" fillId="0" borderId="3" xfId="0" applyBorder="1" applyAlignment="1">
      <alignment wrapText="1"/>
    </xf>
    <xf numFmtId="2" fontId="4" fillId="0" borderId="3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14" fontId="3" fillId="0" borderId="3" xfId="0" applyNumberFormat="1" applyFont="1" applyBorder="1" applyAlignment="1">
      <alignment horizontal="center" wrapText="1"/>
    </xf>
    <xf numFmtId="0" fontId="10" fillId="0" borderId="3" xfId="0" applyFont="1" applyBorder="1" applyAlignment="1">
      <alignment wrapText="1"/>
    </xf>
    <xf numFmtId="2" fontId="3" fillId="0" borderId="3" xfId="0" applyNumberFormat="1" applyFont="1" applyBorder="1" applyAlignment="1">
      <alignment horizontal="center" wrapText="1"/>
    </xf>
    <xf numFmtId="2" fontId="9" fillId="0" borderId="0" xfId="1" applyNumberFormat="1" applyFont="1" applyAlignment="1">
      <alignment horizontal="center"/>
    </xf>
    <xf numFmtId="0" fontId="3" fillId="4" borderId="3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14" fontId="3" fillId="0" borderId="1" xfId="0" applyNumberFormat="1" applyFont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11" fillId="0" borderId="1" xfId="0" applyFont="1" applyBorder="1" applyAlignment="1">
      <alignment wrapText="1"/>
    </xf>
    <xf numFmtId="2" fontId="3" fillId="0" borderId="1" xfId="0" applyNumberFormat="1" applyFont="1" applyBorder="1" applyAlignment="1">
      <alignment horizontal="center" wrapText="1"/>
    </xf>
    <xf numFmtId="0" fontId="3" fillId="0" borderId="4" xfId="0" applyFont="1" applyBorder="1" applyAlignment="1">
      <alignment horizontal="center" wrapText="1" shrinkToFit="1"/>
    </xf>
    <xf numFmtId="0" fontId="3" fillId="0" borderId="4" xfId="0" applyFont="1" applyBorder="1" applyAlignment="1" applyProtection="1">
      <alignment horizontal="center"/>
      <protection locked="0"/>
    </xf>
    <xf numFmtId="14" fontId="3" fillId="0" borderId="4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 wrapText="1"/>
    </xf>
    <xf numFmtId="1" fontId="3" fillId="0" borderId="4" xfId="0" applyNumberFormat="1" applyFont="1" applyBorder="1" applyAlignment="1" applyProtection="1">
      <alignment horizontal="center"/>
      <protection locked="0"/>
    </xf>
    <xf numFmtId="1" fontId="3" fillId="0" borderId="4" xfId="0" applyNumberFormat="1" applyFont="1" applyBorder="1" applyAlignment="1" applyProtection="1">
      <alignment horizontal="center" wrapText="1"/>
      <protection hidden="1"/>
    </xf>
    <xf numFmtId="2" fontId="3" fillId="0" borderId="4" xfId="0" applyNumberFormat="1" applyFont="1" applyBorder="1" applyAlignment="1" applyProtection="1">
      <alignment horizontal="center"/>
      <protection hidden="1"/>
    </xf>
    <xf numFmtId="1" fontId="3" fillId="0" borderId="4" xfId="0" applyNumberFormat="1" applyFont="1" applyBorder="1" applyAlignment="1" applyProtection="1">
      <alignment horizontal="center"/>
      <protection hidden="1"/>
    </xf>
    <xf numFmtId="2" fontId="3" fillId="0" borderId="4" xfId="0" applyNumberFormat="1" applyFont="1" applyBorder="1" applyAlignment="1" applyProtection="1">
      <alignment horizontal="center" wrapText="1"/>
      <protection hidden="1"/>
    </xf>
    <xf numFmtId="0" fontId="10" fillId="0" borderId="1" xfId="0" applyFont="1" applyBorder="1" applyAlignment="1">
      <alignment wrapText="1"/>
    </xf>
    <xf numFmtId="0" fontId="9" fillId="0" borderId="0" xfId="1" applyFont="1" applyBorder="1" applyAlignment="1" applyProtection="1">
      <alignment horizontal="center"/>
      <protection locked="0"/>
    </xf>
    <xf numFmtId="0" fontId="9" fillId="3" borderId="0" xfId="1" applyFont="1" applyFill="1" applyAlignment="1">
      <alignment horizontal="center"/>
    </xf>
    <xf numFmtId="1" fontId="3" fillId="0" borderId="5" xfId="0" applyNumberFormat="1" applyFont="1" applyBorder="1" applyAlignment="1" applyProtection="1">
      <alignment horizontal="center"/>
      <protection locked="0"/>
    </xf>
    <xf numFmtId="1" fontId="3" fillId="0" borderId="6" xfId="0" applyNumberFormat="1" applyFont="1" applyBorder="1" applyAlignment="1" applyProtection="1">
      <alignment horizontal="center"/>
      <protection locked="0"/>
    </xf>
    <xf numFmtId="1" fontId="3" fillId="0" borderId="2" xfId="0" applyNumberFormat="1" applyFont="1" applyBorder="1" applyAlignment="1" applyProtection="1">
      <alignment horizontal="center"/>
      <protection locked="0"/>
    </xf>
    <xf numFmtId="1" fontId="3" fillId="0" borderId="7" xfId="0" applyNumberFormat="1" applyFont="1" applyBorder="1" applyAlignment="1" applyProtection="1">
      <alignment horizontal="center"/>
      <protection locked="0"/>
    </xf>
    <xf numFmtId="0" fontId="12" fillId="0" borderId="0" xfId="0" applyFont="1" applyAlignment="1">
      <alignment horizontal="center"/>
    </xf>
    <xf numFmtId="1" fontId="12" fillId="0" borderId="0" xfId="0" applyNumberFormat="1" applyFont="1" applyAlignment="1">
      <alignment horizontal="center"/>
    </xf>
    <xf numFmtId="0" fontId="12" fillId="0" borderId="0" xfId="0" applyFont="1"/>
    <xf numFmtId="2" fontId="12" fillId="0" borderId="0" xfId="0" applyNumberFormat="1" applyFont="1" applyAlignment="1">
      <alignment horizontal="center"/>
    </xf>
  </cellXfs>
  <cellStyles count="2">
    <cellStyle name="Hyperlink" xfId="1" builtinId="8"/>
    <cellStyle name="Normal" xfId="0" builtinId="0"/>
  </cellStyles>
  <dxfs count="3609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theme" Target="theme/theme1.xml"/><Relationship Id="rId8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bra2\Desktop\ABRA%20Files%20and%20More\AUTO%20BENCH%20REST%20ASSOCIATION%20FILE\ABRA%202019\Georgia\Georgia%20Results%2001%2019%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SCORE SHEET "/>
      <sheetName val="DATA SHEET"/>
      <sheetName val="Instruction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A8036-B2EE-4A22-AD86-AFA6151597BA}">
  <sheetPr codeName="Sheet16"/>
  <dimension ref="A1:XFD124"/>
  <sheetViews>
    <sheetView tabSelected="1" topLeftCell="A101" zoomScaleNormal="100" workbookViewId="0">
      <selection activeCell="E126" sqref="E126"/>
    </sheetView>
  </sheetViews>
  <sheetFormatPr defaultColWidth="9.21875" defaultRowHeight="13.8" x14ac:dyDescent="0.25"/>
  <cols>
    <col min="1" max="1" width="9.21875" style="25"/>
    <col min="2" max="2" width="17.21875" style="25" customWidth="1"/>
    <col min="3" max="3" width="19.77734375" style="25" customWidth="1"/>
    <col min="4" max="4" width="15.77734375" style="25" bestFit="1" customWidth="1"/>
    <col min="5" max="5" width="16.21875" style="25" bestFit="1" customWidth="1"/>
    <col min="6" max="6" width="9.21875" style="26"/>
    <col min="7" max="7" width="9.21875" style="25"/>
    <col min="8" max="8" width="16.21875" style="26" bestFit="1" customWidth="1"/>
    <col min="9" max="16384" width="9.21875" style="22"/>
  </cols>
  <sheetData>
    <row r="1" spans="1:8" x14ac:dyDescent="0.25">
      <c r="A1" s="20" t="s">
        <v>25</v>
      </c>
      <c r="B1" s="20"/>
      <c r="C1" s="20"/>
      <c r="D1" s="20"/>
      <c r="E1" s="20"/>
      <c r="F1" s="21"/>
      <c r="G1" s="20"/>
      <c r="H1" s="21"/>
    </row>
    <row r="2" spans="1:8" ht="28.2" x14ac:dyDescent="0.5">
      <c r="A2" s="20"/>
      <c r="B2" s="20"/>
      <c r="C2" s="23" t="s">
        <v>27</v>
      </c>
      <c r="D2" s="20"/>
      <c r="E2" s="20"/>
      <c r="F2" s="21"/>
      <c r="G2" s="20"/>
      <c r="H2" s="21"/>
    </row>
    <row r="3" spans="1:8" ht="17.399999999999999" x14ac:dyDescent="0.3">
      <c r="A3" s="20"/>
      <c r="B3" s="20"/>
      <c r="C3" s="20"/>
      <c r="D3" s="24" t="s">
        <v>19</v>
      </c>
      <c r="E3" s="20"/>
      <c r="F3" s="21"/>
      <c r="G3" s="20"/>
      <c r="H3" s="21"/>
    </row>
    <row r="4" spans="1:8" x14ac:dyDescent="0.25">
      <c r="A4" s="20"/>
      <c r="B4" s="20"/>
      <c r="C4" s="20"/>
      <c r="D4" s="20"/>
      <c r="E4" s="20"/>
      <c r="F4" s="21"/>
      <c r="G4" s="20"/>
      <c r="H4" s="21"/>
    </row>
    <row r="5" spans="1:8" x14ac:dyDescent="0.25">
      <c r="A5" s="25" t="s">
        <v>0</v>
      </c>
      <c r="B5" s="25" t="s">
        <v>1</v>
      </c>
      <c r="C5" s="25" t="s">
        <v>2</v>
      </c>
      <c r="D5" s="25" t="s">
        <v>20</v>
      </c>
      <c r="E5" s="25" t="s">
        <v>16</v>
      </c>
      <c r="F5" s="26" t="s">
        <v>17</v>
      </c>
      <c r="G5" s="25" t="s">
        <v>14</v>
      </c>
      <c r="H5" s="26" t="s">
        <v>18</v>
      </c>
    </row>
    <row r="6" spans="1:8" x14ac:dyDescent="0.25">
      <c r="A6" s="25">
        <v>1</v>
      </c>
      <c r="B6" s="25" t="s">
        <v>34</v>
      </c>
      <c r="C6" s="27" t="s">
        <v>46</v>
      </c>
      <c r="D6" s="28">
        <f>SUM('Daniel Henry'!K28)</f>
        <v>106</v>
      </c>
      <c r="E6" s="28">
        <f>SUM('Daniel Henry'!L28)</f>
        <v>20173.002</v>
      </c>
      <c r="F6" s="26">
        <f>SUM('Daniel Henry'!M28)</f>
        <v>190.31133962264153</v>
      </c>
      <c r="G6" s="28">
        <f>SUM('Daniel Henry'!N28)</f>
        <v>278</v>
      </c>
      <c r="H6" s="26">
        <f>SUM('Daniel Henry'!O28)</f>
        <v>468.31133962264153</v>
      </c>
    </row>
    <row r="7" spans="1:8" x14ac:dyDescent="0.25">
      <c r="A7" s="25">
        <v>2</v>
      </c>
      <c r="B7" s="25" t="s">
        <v>34</v>
      </c>
      <c r="C7" s="29" t="s">
        <v>95</v>
      </c>
      <c r="D7" s="28">
        <f>SUM('Evelio McDonald'!K12)</f>
        <v>42</v>
      </c>
      <c r="E7" s="28">
        <f>SUM('Evelio McDonald'!L12)</f>
        <v>8171.0010000000002</v>
      </c>
      <c r="F7" s="26">
        <f>SUM('Evelio McDonald'!M12)</f>
        <v>194.54764285714288</v>
      </c>
      <c r="G7" s="28">
        <f>SUM('Evelio McDonald'!N12)</f>
        <v>121</v>
      </c>
      <c r="H7" s="26">
        <f>SUM('Evelio McDonald'!O11)</f>
        <v>315.54764285714288</v>
      </c>
    </row>
    <row r="8" spans="1:8" x14ac:dyDescent="0.25">
      <c r="A8" s="25">
        <v>3</v>
      </c>
      <c r="B8" s="25" t="s">
        <v>34</v>
      </c>
      <c r="C8" s="27" t="s">
        <v>69</v>
      </c>
      <c r="D8" s="28">
        <f>SUM('Jim Swaringin'!K21)</f>
        <v>76</v>
      </c>
      <c r="E8" s="28">
        <f>SUM('Jim Swaringin'!L21)</f>
        <v>14066</v>
      </c>
      <c r="F8" s="26">
        <f>SUM('Jim Swaringin'!M21)</f>
        <v>185.07894736842104</v>
      </c>
      <c r="G8" s="28">
        <f>SUM('Jim Swaringin'!N21)</f>
        <v>91</v>
      </c>
      <c r="H8" s="26">
        <f>SUM('Jim Swaringin'!O21)</f>
        <v>276.07894736842104</v>
      </c>
    </row>
    <row r="9" spans="1:8" x14ac:dyDescent="0.25">
      <c r="A9" s="25">
        <v>4</v>
      </c>
      <c r="B9" s="25" t="s">
        <v>34</v>
      </c>
      <c r="C9" s="32" t="s">
        <v>97</v>
      </c>
      <c r="D9" s="28">
        <f>SUM('Bill Middlebrook'!K17)</f>
        <v>60</v>
      </c>
      <c r="E9" s="28">
        <f>SUM('Bill Middlebrook'!L17)</f>
        <v>11143.005000000001</v>
      </c>
      <c r="F9" s="26">
        <f>SUM('Bill Middlebrook'!M17)</f>
        <v>185.71675000000002</v>
      </c>
      <c r="G9" s="28">
        <f>SUM('Bill Middlebrook'!N17)</f>
        <v>75</v>
      </c>
      <c r="H9" s="26">
        <f>SUM('Bill Middlebrook'!O17)</f>
        <v>260.71675000000005</v>
      </c>
    </row>
    <row r="10" spans="1:8" x14ac:dyDescent="0.25">
      <c r="A10" s="25">
        <v>5</v>
      </c>
      <c r="B10" s="25" t="s">
        <v>34</v>
      </c>
      <c r="C10" s="27" t="s">
        <v>61</v>
      </c>
      <c r="D10" s="28">
        <f>SUM('Jerry Hensler'!K8)</f>
        <v>20</v>
      </c>
      <c r="E10" s="28">
        <f>SUM('Jerry Hensler'!L8)</f>
        <v>3873.0010000000002</v>
      </c>
      <c r="F10" s="26">
        <f>SUM('Jerry Hensler'!M8)</f>
        <v>193.65005000000002</v>
      </c>
      <c r="G10" s="28">
        <f>SUM('Jerry Hensler'!N8)</f>
        <v>32</v>
      </c>
      <c r="H10" s="26">
        <f>SUM('Jerry Hensler'!O8)</f>
        <v>225.65005000000002</v>
      </c>
    </row>
    <row r="11" spans="1:8" x14ac:dyDescent="0.25">
      <c r="A11" s="25">
        <v>6</v>
      </c>
      <c r="B11" s="25" t="s">
        <v>34</v>
      </c>
      <c r="C11" s="27" t="s">
        <v>59</v>
      </c>
      <c r="D11" s="28">
        <f>SUM('Josie Hensler'!K9)</f>
        <v>24</v>
      </c>
      <c r="E11" s="28">
        <f>SUM('Josie Hensler'!L9)</f>
        <v>4615</v>
      </c>
      <c r="F11" s="26">
        <f>SUM('Josie Hensler'!M9)</f>
        <v>192.29166666666666</v>
      </c>
      <c r="G11" s="28">
        <f>SUM('Josie Hensler'!N9)</f>
        <v>28</v>
      </c>
      <c r="H11" s="26">
        <f>SUM('Josie Hensler'!O9)</f>
        <v>220.29166666666666</v>
      </c>
    </row>
    <row r="12" spans="1:8" ht="15" customHeight="1" x14ac:dyDescent="0.25">
      <c r="A12" s="25">
        <v>7</v>
      </c>
      <c r="B12" s="25" t="s">
        <v>34</v>
      </c>
      <c r="C12" s="27" t="s">
        <v>62</v>
      </c>
      <c r="D12" s="28">
        <f>SUM('Hubert Kelsheimer'!K9)</f>
        <v>24</v>
      </c>
      <c r="E12" s="28">
        <f>SUM('Hubert Kelsheimer'!L9)</f>
        <v>4570</v>
      </c>
      <c r="F12" s="26">
        <f>SUM('Hubert Kelsheimer'!M9)</f>
        <v>190.41666666666666</v>
      </c>
      <c r="G12" s="28">
        <f>SUM('Hubert Kelsheimer'!N9)</f>
        <v>25</v>
      </c>
      <c r="H12" s="26">
        <f>SUM('Hubert Kelsheimer'!O9)</f>
        <v>215.41666666666666</v>
      </c>
    </row>
    <row r="13" spans="1:8" x14ac:dyDescent="0.25">
      <c r="A13" s="25">
        <v>8</v>
      </c>
      <c r="B13" s="25" t="s">
        <v>34</v>
      </c>
      <c r="C13" s="27" t="s">
        <v>47</v>
      </c>
      <c r="D13" s="28">
        <f>SUM('Kirby Dahl'!K9)</f>
        <v>20</v>
      </c>
      <c r="E13" s="28">
        <f>SUM('Kirby Dahl'!L9)</f>
        <v>3612</v>
      </c>
      <c r="F13" s="26">
        <f>SUM('Kirby Dahl'!M9)</f>
        <v>180.6</v>
      </c>
      <c r="G13" s="28">
        <f>SUM('Kirby Dahl'!N9)</f>
        <v>22</v>
      </c>
      <c r="H13" s="26">
        <f>SUM('Kirby Dahl'!O9)</f>
        <v>202.6</v>
      </c>
    </row>
    <row r="14" spans="1:8" x14ac:dyDescent="0.25">
      <c r="A14" s="25">
        <v>9</v>
      </c>
      <c r="B14" s="25" t="s">
        <v>34</v>
      </c>
      <c r="C14" s="32" t="s">
        <v>116</v>
      </c>
      <c r="D14" s="28">
        <f>SUM('David Ellwood'!K8)</f>
        <v>24</v>
      </c>
      <c r="E14" s="28">
        <f>SUM('David Ellwood'!L8)</f>
        <v>4331</v>
      </c>
      <c r="F14" s="26">
        <f>SUM('David Ellwood'!M8)</f>
        <v>180.45833333333334</v>
      </c>
      <c r="G14" s="28">
        <f>SUM('David Ellwood'!N8)</f>
        <v>22</v>
      </c>
      <c r="H14" s="26">
        <f>SUM('David Ellwood'!O8)</f>
        <v>202.45833333333334</v>
      </c>
    </row>
    <row r="15" spans="1:8" x14ac:dyDescent="0.25">
      <c r="A15" s="25">
        <v>10</v>
      </c>
      <c r="B15" s="25" t="s">
        <v>34</v>
      </c>
      <c r="C15" s="27" t="s">
        <v>35</v>
      </c>
      <c r="D15" s="28">
        <f>SUM('Bobby Williams'!K8)</f>
        <v>22</v>
      </c>
      <c r="E15" s="28">
        <f>SUM('Bobby Williams'!L8)</f>
        <v>3914.0010000000002</v>
      </c>
      <c r="F15" s="26">
        <f>SUM('Bobby Williams'!M8)</f>
        <v>177.90913636363638</v>
      </c>
      <c r="G15" s="28">
        <f>SUM('Bobby Williams'!N8)</f>
        <v>17</v>
      </c>
      <c r="H15" s="26">
        <f>SUM('Bobby Williams'!O8)</f>
        <v>194.90913636363638</v>
      </c>
    </row>
    <row r="16" spans="1:8" x14ac:dyDescent="0.25">
      <c r="A16" s="34"/>
      <c r="B16" s="34"/>
      <c r="C16" s="38"/>
      <c r="D16" s="35"/>
      <c r="E16" s="35"/>
      <c r="F16" s="36"/>
      <c r="G16" s="35"/>
      <c r="H16" s="36"/>
    </row>
    <row r="17" spans="1:8" x14ac:dyDescent="0.25">
      <c r="A17" s="25">
        <v>11</v>
      </c>
      <c r="B17" s="25" t="s">
        <v>34</v>
      </c>
      <c r="C17" s="32" t="s">
        <v>122</v>
      </c>
      <c r="D17" s="28">
        <f>SUM('Glen Dickson'!K5)</f>
        <v>10</v>
      </c>
      <c r="E17" s="28">
        <f>SUM('Glen Dickson'!L5)</f>
        <v>1943</v>
      </c>
      <c r="F17" s="26">
        <f>SUM('Glen Dickson'!M5)</f>
        <v>194.3</v>
      </c>
      <c r="G17" s="28">
        <f>SUM('Glen Dickson'!N5)</f>
        <v>24</v>
      </c>
      <c r="H17" s="26">
        <f>SUM('Glen Dickson'!O5)</f>
        <v>218.3</v>
      </c>
    </row>
    <row r="18" spans="1:8" x14ac:dyDescent="0.25">
      <c r="A18" s="25">
        <v>12</v>
      </c>
      <c r="B18" s="25" t="s">
        <v>34</v>
      </c>
      <c r="C18" s="27" t="s">
        <v>81</v>
      </c>
      <c r="D18" s="28">
        <f>SUM('John Weaver'!K6)</f>
        <v>12</v>
      </c>
      <c r="E18" s="28">
        <f>SUM('John Weaver'!L6)</f>
        <v>2318.0010000000002</v>
      </c>
      <c r="F18" s="26">
        <f>SUM('John Weaver'!M6)</f>
        <v>193.16675000000001</v>
      </c>
      <c r="G18" s="28">
        <f>SUM('John Weaver'!N6)</f>
        <v>23</v>
      </c>
      <c r="H18" s="26">
        <f>SUM('John Weaver'!O6)</f>
        <v>216.16675000000001</v>
      </c>
    </row>
    <row r="19" spans="1:8" x14ac:dyDescent="0.25">
      <c r="A19" s="25">
        <v>13</v>
      </c>
      <c r="B19" s="25" t="s">
        <v>34</v>
      </c>
      <c r="C19" s="33" t="s">
        <v>84</v>
      </c>
      <c r="D19" s="28">
        <f>SUM('Fred Jamison'!K13)</f>
        <v>4</v>
      </c>
      <c r="E19" s="28">
        <f>SUM('Fred Jamison'!L13)</f>
        <v>774</v>
      </c>
      <c r="F19" s="26">
        <f>SUM('Fred Jamison'!M13)</f>
        <v>193.5</v>
      </c>
      <c r="G19" s="28">
        <f>SUM('Fred Jamison'!N13)</f>
        <v>9</v>
      </c>
      <c r="H19" s="26">
        <f>SUM('Fred Jamison'!O13)</f>
        <v>202.5</v>
      </c>
    </row>
    <row r="20" spans="1:8" x14ac:dyDescent="0.25">
      <c r="A20" s="25">
        <v>14</v>
      </c>
      <c r="B20" s="25" t="s">
        <v>34</v>
      </c>
      <c r="C20" s="27" t="s">
        <v>90</v>
      </c>
      <c r="D20" s="28">
        <f>SUM('David Joe'!K5)</f>
        <v>8</v>
      </c>
      <c r="E20" s="28">
        <f>SUM('David Joe'!L5)</f>
        <v>1502</v>
      </c>
      <c r="F20" s="26">
        <f>SUM('David Joe'!M5)</f>
        <v>187.75</v>
      </c>
      <c r="G20" s="28">
        <f>SUM('David Joe'!N5)</f>
        <v>14</v>
      </c>
      <c r="H20" s="26">
        <f>SUM('David Joe'!O5)</f>
        <v>201.75</v>
      </c>
    </row>
    <row r="21" spans="1:8" x14ac:dyDescent="0.25">
      <c r="A21" s="25">
        <v>15</v>
      </c>
      <c r="B21" s="25" t="s">
        <v>34</v>
      </c>
      <c r="C21" s="29" t="s">
        <v>96</v>
      </c>
      <c r="D21" s="28">
        <f>SUM('Otis Riffey'!K4)</f>
        <v>4</v>
      </c>
      <c r="E21" s="28">
        <f>SUM('Otis Riffey'!L4)</f>
        <v>779</v>
      </c>
      <c r="F21" s="26">
        <f>SUM('Otis Riffey'!M4)</f>
        <v>194.75</v>
      </c>
      <c r="G21" s="28">
        <f>SUM('Otis Riffey'!N4)</f>
        <v>6</v>
      </c>
      <c r="H21" s="26">
        <f>SUM('Otis Riffey'!O4)</f>
        <v>200.75</v>
      </c>
    </row>
    <row r="22" spans="1:8" x14ac:dyDescent="0.25">
      <c r="A22" s="25">
        <v>16</v>
      </c>
      <c r="B22" s="25" t="s">
        <v>34</v>
      </c>
      <c r="C22" s="32" t="s">
        <v>99</v>
      </c>
      <c r="D22" s="28">
        <f>SUM('James Braddy'!K4)</f>
        <v>4</v>
      </c>
      <c r="E22" s="28">
        <f>SUM('James Braddy'!L4)</f>
        <v>773</v>
      </c>
      <c r="F22" s="26">
        <f>SUM('James Braddy'!M4)</f>
        <v>193.25</v>
      </c>
      <c r="G22" s="28">
        <v>4</v>
      </c>
      <c r="H22" s="26">
        <f>SUM('James Braddy'!O4)</f>
        <v>199.25</v>
      </c>
    </row>
    <row r="23" spans="1:8" x14ac:dyDescent="0.25">
      <c r="A23" s="25">
        <v>17</v>
      </c>
      <c r="B23" s="25" t="s">
        <v>34</v>
      </c>
      <c r="C23" s="58" t="s">
        <v>103</v>
      </c>
      <c r="D23" s="28">
        <f>SUM('Brett Grainger'!K4)</f>
        <v>4</v>
      </c>
      <c r="E23" s="28">
        <f>SUM('Brett Grainger'!L4)</f>
        <v>770</v>
      </c>
      <c r="F23" s="26">
        <f>SUM('Brett Grainger'!M4)</f>
        <v>192.5</v>
      </c>
      <c r="G23" s="28">
        <f>SUM('Brett Grainger'!N4)</f>
        <v>6</v>
      </c>
      <c r="H23" s="26">
        <f>SUM('Brett Grainger'!O4)</f>
        <v>198.5</v>
      </c>
    </row>
    <row r="24" spans="1:8" x14ac:dyDescent="0.25">
      <c r="A24" s="25">
        <v>18</v>
      </c>
      <c r="B24" s="25" t="s">
        <v>34</v>
      </c>
      <c r="C24" s="29" t="s">
        <v>70</v>
      </c>
      <c r="D24" s="28">
        <f>SUM('Paul Dyer'!K40)</f>
        <v>6</v>
      </c>
      <c r="E24" s="28">
        <f>SUM('Paul Dyer'!L40)</f>
        <v>1140.001</v>
      </c>
      <c r="F24" s="26">
        <f>SUM('Paul Dyer'!M40)</f>
        <v>190.00016666666667</v>
      </c>
      <c r="G24" s="28">
        <f>SUM('Paul Dyer'!N40)</f>
        <v>8</v>
      </c>
      <c r="H24" s="26">
        <f>SUM('Paul Dyer'!O40)</f>
        <v>198.00016666666667</v>
      </c>
    </row>
    <row r="25" spans="1:8" x14ac:dyDescent="0.25">
      <c r="A25" s="25">
        <v>19</v>
      </c>
      <c r="B25" s="25" t="s">
        <v>34</v>
      </c>
      <c r="C25" s="27" t="s">
        <v>43</v>
      </c>
      <c r="D25" s="28">
        <f>SUM('Ken Osmond'!K38)</f>
        <v>14</v>
      </c>
      <c r="E25" s="28">
        <f>SUM('Ken Osmond'!L38)</f>
        <v>2608.0029999999997</v>
      </c>
      <c r="F25" s="26">
        <f>SUM('Ken Osmond'!M38)</f>
        <v>186.28592857142854</v>
      </c>
      <c r="G25" s="28">
        <f>SUM('Ken Osmond'!N38)</f>
        <v>9</v>
      </c>
      <c r="H25" s="26">
        <f>SUM('Ken Osmond'!O38)</f>
        <v>195.28592857142854</v>
      </c>
    </row>
    <row r="26" spans="1:8" x14ac:dyDescent="0.25">
      <c r="A26" s="25">
        <v>20</v>
      </c>
      <c r="B26" s="25" t="s">
        <v>34</v>
      </c>
      <c r="C26" s="27" t="s">
        <v>82</v>
      </c>
      <c r="D26" s="28">
        <f>SUM('Gary Southard'!K4)</f>
        <v>4</v>
      </c>
      <c r="E26" s="28">
        <f>SUM('Gary Southard'!L4)</f>
        <v>760.00099999999998</v>
      </c>
      <c r="F26" s="26">
        <f>SUM('Gary Southard'!M4)</f>
        <v>190.00024999999999</v>
      </c>
      <c r="G26" s="28">
        <f>SUM('Gary Southard'!N4)</f>
        <v>5</v>
      </c>
      <c r="H26" s="26">
        <f>SUM('Gary Southard'!O4)</f>
        <v>195.00024999999999</v>
      </c>
    </row>
    <row r="27" spans="1:8" x14ac:dyDescent="0.25">
      <c r="A27" s="25">
        <v>21</v>
      </c>
      <c r="B27" s="25" t="s">
        <v>34</v>
      </c>
      <c r="C27" s="27" t="s">
        <v>49</v>
      </c>
      <c r="D27" s="28">
        <f>SUM('Bonnie Fogg'!K4)</f>
        <v>4</v>
      </c>
      <c r="E27" s="28">
        <f>SUM('Bonnie Fogg'!L4)</f>
        <v>727</v>
      </c>
      <c r="F27" s="26">
        <f>SUM('Bonnie Fogg'!M4)</f>
        <v>181.75</v>
      </c>
      <c r="G27" s="28">
        <f>SUM('Bonnie Fogg'!N4)</f>
        <v>13</v>
      </c>
      <c r="H27" s="26">
        <f>SUM('Bonnie Fogg'!O4)</f>
        <v>194.75</v>
      </c>
    </row>
    <row r="28" spans="1:8" x14ac:dyDescent="0.25">
      <c r="A28" s="25">
        <v>22</v>
      </c>
      <c r="B28" s="25" t="s">
        <v>34</v>
      </c>
      <c r="C28" s="58" t="s">
        <v>102</v>
      </c>
      <c r="D28" s="28">
        <f>SUM('Jett Hurl'!K4)</f>
        <v>4</v>
      </c>
      <c r="E28" s="28">
        <f>SUM('Jett Hurl'!L4)</f>
        <v>766</v>
      </c>
      <c r="F28" s="26">
        <f>SUM('Jett Hurl'!M4)</f>
        <v>191.5</v>
      </c>
      <c r="G28" s="28">
        <f>SUM('Jett Hurl'!N4)</f>
        <v>2</v>
      </c>
      <c r="H28" s="26">
        <f>SUM('Jett Hurl'!O4)</f>
        <v>193.5</v>
      </c>
    </row>
    <row r="29" spans="1:8" x14ac:dyDescent="0.25">
      <c r="A29" s="25">
        <v>23</v>
      </c>
      <c r="B29" s="25" t="s">
        <v>34</v>
      </c>
      <c r="C29" s="27" t="s">
        <v>112</v>
      </c>
      <c r="D29" s="28">
        <f>SUM('Larry Zientek'!K4)</f>
        <v>4</v>
      </c>
      <c r="E29" s="28">
        <f>SUM('Larry Zientek'!L4)</f>
        <v>751</v>
      </c>
      <c r="F29" s="26">
        <f>SUM('Larry Zientek'!M4)</f>
        <v>187.75</v>
      </c>
      <c r="G29" s="28">
        <f>SUM('Larry Zientek'!N4)</f>
        <v>3</v>
      </c>
      <c r="H29" s="26">
        <f>SUM('Larry Zientek'!O4)</f>
        <v>190.75</v>
      </c>
    </row>
    <row r="30" spans="1:8" x14ac:dyDescent="0.25">
      <c r="A30" s="25">
        <v>24</v>
      </c>
      <c r="B30" s="25" t="s">
        <v>34</v>
      </c>
      <c r="C30" s="27" t="s">
        <v>54</v>
      </c>
      <c r="D30" s="28">
        <f>SUM('Tim Brewer'!K12)</f>
        <v>8</v>
      </c>
      <c r="E30" s="28">
        <f>SUM('Tim Brewer'!L12)</f>
        <v>1444</v>
      </c>
      <c r="F30" s="26">
        <f>SUM('Tim Brewer'!M12)</f>
        <v>180.5</v>
      </c>
      <c r="G30" s="28">
        <f>SUM('Tim Brewer'!N12)</f>
        <v>8</v>
      </c>
      <c r="H30" s="26">
        <f>SUM('Tim Brewer'!O12)</f>
        <v>188.5</v>
      </c>
    </row>
    <row r="31" spans="1:8" x14ac:dyDescent="0.25">
      <c r="A31" s="25">
        <v>25</v>
      </c>
      <c r="B31" s="25" t="s">
        <v>34</v>
      </c>
      <c r="C31" s="27" t="s">
        <v>83</v>
      </c>
      <c r="D31" s="28">
        <f>SUM('Rene Melendez'!K4)</f>
        <v>4</v>
      </c>
      <c r="E31" s="28">
        <f>SUM('Rene Melendez'!L4)</f>
        <v>744</v>
      </c>
      <c r="F31" s="26">
        <f>SUM('Rene Melendez'!M4)</f>
        <v>186</v>
      </c>
      <c r="G31" s="28">
        <f>SUM('Rene Melendez'!N4)</f>
        <v>2</v>
      </c>
      <c r="H31" s="26">
        <f>SUM('Rene Melendez'!O4)</f>
        <v>188</v>
      </c>
    </row>
    <row r="32" spans="1:8" x14ac:dyDescent="0.25">
      <c r="A32" s="25">
        <v>26</v>
      </c>
      <c r="B32" s="25" t="s">
        <v>34</v>
      </c>
      <c r="C32" s="27" t="s">
        <v>111</v>
      </c>
      <c r="D32" s="28">
        <f>SUM('Robert Jackson'!K25)</f>
        <v>12</v>
      </c>
      <c r="E32" s="28">
        <f>SUM('Robert Jackson'!L25)</f>
        <v>2152</v>
      </c>
      <c r="F32" s="26">
        <f>SUM('Robert Jackson'!M25)</f>
        <v>179.33333333333334</v>
      </c>
      <c r="G32" s="28">
        <f>SUM('Robert Jackson'!N25)</f>
        <v>7</v>
      </c>
      <c r="H32" s="26">
        <f>SUM('Robert Jackson'!O25)</f>
        <v>186.33333333333334</v>
      </c>
    </row>
    <row r="33" spans="1:8" x14ac:dyDescent="0.25">
      <c r="A33" s="25">
        <v>27</v>
      </c>
      <c r="B33" s="25" t="s">
        <v>34</v>
      </c>
      <c r="C33" s="29" t="s">
        <v>91</v>
      </c>
      <c r="D33" s="28">
        <f>SUM('Charlie Moore'!K4)</f>
        <v>4</v>
      </c>
      <c r="E33" s="28">
        <f>SUM('Charlie Moore'!L4)</f>
        <v>715</v>
      </c>
      <c r="F33" s="26">
        <f>SUM('Charlie Moore'!M4)</f>
        <v>178.75</v>
      </c>
      <c r="G33" s="28">
        <f>SUM('Charlie Moore'!N4)</f>
        <v>2</v>
      </c>
      <c r="H33" s="26">
        <f>SUM('Charlie Moore'!O4)</f>
        <v>180.75</v>
      </c>
    </row>
    <row r="34" spans="1:8" x14ac:dyDescent="0.25">
      <c r="A34" s="25">
        <v>28</v>
      </c>
      <c r="B34" s="25" t="s">
        <v>34</v>
      </c>
      <c r="C34" s="32" t="s">
        <v>105</v>
      </c>
      <c r="D34" s="28">
        <f>SUM('Curtis Jenkins'!K5)</f>
        <v>4</v>
      </c>
      <c r="E34" s="28">
        <f>SUM('Curtis Jenkins'!L5)</f>
        <v>683</v>
      </c>
      <c r="F34" s="26">
        <f>SUM('Curtis Jenkins'!M5)</f>
        <v>170.75</v>
      </c>
      <c r="G34" s="28">
        <f>SUM('Curtis Jenkins'!N5)</f>
        <v>2</v>
      </c>
      <c r="H34" s="26">
        <f>SUM('Curtis Jenkins'!O5)</f>
        <v>172.75</v>
      </c>
    </row>
    <row r="35" spans="1:8" x14ac:dyDescent="0.25">
      <c r="A35" s="25">
        <v>29</v>
      </c>
      <c r="B35" s="25" t="s">
        <v>34</v>
      </c>
      <c r="C35" s="32" t="s">
        <v>120</v>
      </c>
      <c r="D35" s="28">
        <f>SUM('Allen Wood'!K4)</f>
        <v>4</v>
      </c>
      <c r="E35" s="28">
        <f>SUM('Allen Wood'!L4)</f>
        <v>678</v>
      </c>
      <c r="F35" s="26">
        <f>SUM('Allen Wood'!M4)</f>
        <v>169.5</v>
      </c>
      <c r="G35" s="28">
        <f>SUM('Allen Wood'!N4)</f>
        <v>3</v>
      </c>
      <c r="H35" s="26">
        <f>SUM('Allen Wood'!O4)</f>
        <v>172.5</v>
      </c>
    </row>
    <row r="36" spans="1:8" x14ac:dyDescent="0.25">
      <c r="A36" s="25">
        <v>30</v>
      </c>
      <c r="B36" s="25" t="s">
        <v>34</v>
      </c>
      <c r="C36" s="27" t="s">
        <v>50</v>
      </c>
      <c r="D36" s="28">
        <f>SUM('Manny Cerda'!K4)</f>
        <v>4</v>
      </c>
      <c r="E36" s="28">
        <f>SUM('Manny Cerda'!L4)</f>
        <v>663</v>
      </c>
      <c r="F36" s="26">
        <f>SUM('Manny Cerda'!M4)</f>
        <v>165.75</v>
      </c>
      <c r="G36" s="28">
        <f>SUM('Manny Cerda'!N4)</f>
        <v>4</v>
      </c>
      <c r="H36" s="26">
        <f>SUM('Manny Cerda'!O4)</f>
        <v>169.75</v>
      </c>
    </row>
    <row r="38" spans="1:8" x14ac:dyDescent="0.25">
      <c r="A38" s="20"/>
      <c r="B38" s="20"/>
      <c r="C38" s="20"/>
      <c r="D38" s="20"/>
      <c r="E38" s="20"/>
      <c r="F38" s="21"/>
      <c r="G38" s="20"/>
      <c r="H38" s="21"/>
    </row>
    <row r="39" spans="1:8" ht="28.2" x14ac:dyDescent="0.5">
      <c r="A39" s="20"/>
      <c r="B39" s="20"/>
      <c r="C39" s="23" t="s">
        <v>28</v>
      </c>
      <c r="D39" s="20"/>
      <c r="E39" s="20"/>
      <c r="F39" s="21"/>
      <c r="G39" s="20"/>
      <c r="H39" s="21"/>
    </row>
    <row r="40" spans="1:8" ht="17.399999999999999" x14ac:dyDescent="0.3">
      <c r="A40" s="20"/>
      <c r="B40" s="20"/>
      <c r="C40" s="20"/>
      <c r="D40" s="24" t="s">
        <v>19</v>
      </c>
      <c r="E40" s="20"/>
      <c r="F40" s="21"/>
      <c r="G40" s="20"/>
      <c r="H40" s="21"/>
    </row>
    <row r="41" spans="1:8" x14ac:dyDescent="0.25">
      <c r="A41" s="20"/>
      <c r="B41" s="20"/>
      <c r="C41" s="20"/>
      <c r="D41" s="20"/>
      <c r="E41" s="20"/>
      <c r="F41" s="21"/>
      <c r="G41" s="20"/>
      <c r="H41" s="21"/>
    </row>
    <row r="42" spans="1:8" ht="13.5" customHeight="1" x14ac:dyDescent="0.25">
      <c r="A42" s="25" t="s">
        <v>0</v>
      </c>
      <c r="B42" s="25" t="s">
        <v>1</v>
      </c>
      <c r="C42" s="25" t="s">
        <v>2</v>
      </c>
      <c r="D42" s="25" t="s">
        <v>20</v>
      </c>
      <c r="E42" s="25" t="s">
        <v>16</v>
      </c>
      <c r="F42" s="26" t="s">
        <v>17</v>
      </c>
      <c r="G42" s="25" t="s">
        <v>14</v>
      </c>
      <c r="H42" s="26" t="s">
        <v>18</v>
      </c>
    </row>
    <row r="43" spans="1:8" ht="13.5" customHeight="1" x14ac:dyDescent="0.25">
      <c r="A43" s="25">
        <v>1</v>
      </c>
      <c r="B43" s="25" t="s">
        <v>24</v>
      </c>
      <c r="C43" s="29" t="s">
        <v>70</v>
      </c>
      <c r="D43" s="28">
        <f>SUM('Paul Dyer'!K27)</f>
        <v>104</v>
      </c>
      <c r="E43" s="28">
        <f>SUM('Paul Dyer'!L27)</f>
        <v>19571.003000000001</v>
      </c>
      <c r="F43" s="26">
        <f>SUM('Paul Dyer'!M27)</f>
        <v>188.18272115384616</v>
      </c>
      <c r="G43" s="28">
        <f>SUM('Paul Dyer'!N27)</f>
        <v>293</v>
      </c>
      <c r="H43" s="26">
        <f>SUM('Paul Dyer'!O27)</f>
        <v>481.18272115384616</v>
      </c>
    </row>
    <row r="44" spans="1:8" ht="13.5" customHeight="1" x14ac:dyDescent="0.25">
      <c r="A44" s="25">
        <v>2</v>
      </c>
      <c r="B44" s="25" t="s">
        <v>24</v>
      </c>
      <c r="C44" s="27" t="s">
        <v>39</v>
      </c>
      <c r="D44" s="28">
        <f>SUM('David Strother'!K33)</f>
        <v>130</v>
      </c>
      <c r="E44" s="28">
        <f>SUM('David Strother'!L33)</f>
        <v>23910.009000000002</v>
      </c>
      <c r="F44" s="26">
        <f>SUM('David Strother'!M33)</f>
        <v>183.92314615384618</v>
      </c>
      <c r="G44" s="28">
        <f>SUM('David Strother'!N33)</f>
        <v>250</v>
      </c>
      <c r="H44" s="26">
        <f>SUM('David Strother'!O33)</f>
        <v>433.92314615384618</v>
      </c>
    </row>
    <row r="45" spans="1:8" ht="13.5" customHeight="1" x14ac:dyDescent="0.25">
      <c r="A45" s="25">
        <v>3</v>
      </c>
      <c r="B45" s="25" t="s">
        <v>24</v>
      </c>
      <c r="C45" s="29" t="s">
        <v>64</v>
      </c>
      <c r="D45" s="28">
        <f>SUM('Claudia Escoto'!K13)</f>
        <v>40</v>
      </c>
      <c r="E45" s="28">
        <f>SUM('Claudia Escoto'!L13)</f>
        <v>7513</v>
      </c>
      <c r="F45" s="26">
        <f>SUM('Claudia Escoto'!M13)</f>
        <v>187.82499999999999</v>
      </c>
      <c r="G45" s="28">
        <f>SUM('Claudia Escoto'!N13)</f>
        <v>103</v>
      </c>
      <c r="H45" s="26">
        <f>SUM('Claudia Escoto'!O13)</f>
        <v>290.82499999999999</v>
      </c>
    </row>
    <row r="46" spans="1:8" ht="13.5" customHeight="1" x14ac:dyDescent="0.25">
      <c r="A46" s="25">
        <v>4</v>
      </c>
      <c r="B46" s="25" t="s">
        <v>24</v>
      </c>
      <c r="C46" s="29" t="s">
        <v>32</v>
      </c>
      <c r="D46" s="28">
        <f>SUM('Joe Yanez'!K15)</f>
        <v>52</v>
      </c>
      <c r="E46" s="28">
        <f>SUM('Joe Yanez'!L15)</f>
        <v>9372</v>
      </c>
      <c r="F46" s="26">
        <f>SUM('Joe Yanez'!M15)</f>
        <v>180.23076923076923</v>
      </c>
      <c r="G46" s="28">
        <f>SUM('Joe Yanez'!N15)</f>
        <v>100</v>
      </c>
      <c r="H46" s="26">
        <f>SUM('Joe Yanez'!O15)</f>
        <v>280.23076923076923</v>
      </c>
    </row>
    <row r="47" spans="1:8" ht="13.5" customHeight="1" x14ac:dyDescent="0.25">
      <c r="A47" s="25">
        <v>5</v>
      </c>
      <c r="B47" s="25" t="s">
        <v>24</v>
      </c>
      <c r="C47" s="29" t="s">
        <v>38</v>
      </c>
      <c r="D47" s="28">
        <f>SUM('Gary Hicks'!K26)</f>
        <v>96</v>
      </c>
      <c r="E47" s="28">
        <f>SUM('Gary Hicks'!L26)</f>
        <v>16777.004000000001</v>
      </c>
      <c r="F47" s="26">
        <f>SUM('Gary Hicks'!M26)</f>
        <v>174.76045833333333</v>
      </c>
      <c r="G47" s="28">
        <f>SUM('Gary Hicks'!N26)</f>
        <v>88</v>
      </c>
      <c r="H47" s="26">
        <f>SUM('Gary Hicks'!O26)</f>
        <v>262.7604583333333</v>
      </c>
    </row>
    <row r="48" spans="1:8" ht="13.5" customHeight="1" x14ac:dyDescent="0.25">
      <c r="A48" s="25">
        <v>6</v>
      </c>
      <c r="B48" s="25" t="s">
        <v>24</v>
      </c>
      <c r="C48" s="29" t="s">
        <v>26</v>
      </c>
      <c r="D48" s="28">
        <f>SUM('Bert Farias'!K10)</f>
        <v>30</v>
      </c>
      <c r="E48" s="28">
        <f>SUM('Bert Farias'!L10)</f>
        <v>5429</v>
      </c>
      <c r="F48" s="26">
        <f>SUM('Bert Farias'!M10)</f>
        <v>180.96666666666667</v>
      </c>
      <c r="G48" s="28">
        <f>SUM('Bert Farias'!N10)</f>
        <v>54</v>
      </c>
      <c r="H48" s="26">
        <f>SUM('Bert Farias'!O10)</f>
        <v>234.96666666666667</v>
      </c>
    </row>
    <row r="49" spans="1:8 16384:16384" ht="13.5" customHeight="1" x14ac:dyDescent="0.25">
      <c r="A49" s="25">
        <v>7</v>
      </c>
      <c r="B49" s="25" t="s">
        <v>24</v>
      </c>
      <c r="C49" s="27" t="s">
        <v>111</v>
      </c>
      <c r="D49" s="28">
        <f>SUM('Robert Jackson'!K11)</f>
        <v>36</v>
      </c>
      <c r="E49" s="28">
        <f>SUM('Robert Jackson'!L11)</f>
        <v>6595.0130000000008</v>
      </c>
      <c r="F49" s="26">
        <f>SUM('Robert Jackson'!M11)</f>
        <v>183.19480555555558</v>
      </c>
      <c r="G49" s="28">
        <f>SUM('Robert Jackson'!N11)</f>
        <v>49</v>
      </c>
      <c r="H49" s="26">
        <f>SUM('Robert Jackson'!O11)</f>
        <v>232.19480555555558</v>
      </c>
    </row>
    <row r="50" spans="1:8 16384:16384" ht="13.5" customHeight="1" x14ac:dyDescent="0.25">
      <c r="A50" s="25">
        <v>8</v>
      </c>
      <c r="B50" s="25" t="s">
        <v>24</v>
      </c>
      <c r="C50" s="29" t="s">
        <v>72</v>
      </c>
      <c r="D50" s="28">
        <f>SUM('Chris Bissett'!K8)</f>
        <v>20</v>
      </c>
      <c r="E50" s="28">
        <f>SUM('Chris Bissett'!L8)</f>
        <v>3374.0010000000002</v>
      </c>
      <c r="F50" s="26">
        <f>SUM('Chris Bissett'!M8)</f>
        <v>168.70005</v>
      </c>
      <c r="G50" s="28">
        <f>SUM('Chris Bissett'!N8)</f>
        <v>10</v>
      </c>
      <c r="H50" s="26">
        <f>SUM('Chris Bissett'!O8)</f>
        <v>178.70005</v>
      </c>
    </row>
    <row r="51" spans="1:8 16384:16384" x14ac:dyDescent="0.25">
      <c r="A51" s="25">
        <v>9</v>
      </c>
      <c r="B51" s="25" t="s">
        <v>24</v>
      </c>
      <c r="C51" s="32" t="s">
        <v>105</v>
      </c>
      <c r="D51" s="28">
        <f>SUM('Curtis Jenkins'!K28)</f>
        <v>24</v>
      </c>
      <c r="E51" s="28">
        <f>SUM('Curtis Jenkins'!L28)</f>
        <v>3990</v>
      </c>
      <c r="F51" s="26">
        <f>SUM('Curtis Jenkins'!M28)</f>
        <v>166.25</v>
      </c>
      <c r="G51" s="28">
        <f>SUM('Curtis Jenkins'!N28)</f>
        <v>12</v>
      </c>
      <c r="H51" s="26">
        <f>SUM('Curtis Jenkins'!O28)</f>
        <v>178.25</v>
      </c>
    </row>
    <row r="52" spans="1:8 16384:16384" x14ac:dyDescent="0.25">
      <c r="A52" s="34"/>
      <c r="B52" s="34"/>
      <c r="C52" s="38"/>
      <c r="D52" s="35"/>
      <c r="E52" s="35"/>
      <c r="F52" s="36"/>
      <c r="G52" s="35"/>
      <c r="H52" s="36"/>
    </row>
    <row r="53" spans="1:8 16384:16384" x14ac:dyDescent="0.25">
      <c r="A53" s="25">
        <v>10</v>
      </c>
      <c r="B53" s="25" t="s">
        <v>24</v>
      </c>
      <c r="C53" s="27" t="s">
        <v>90</v>
      </c>
      <c r="D53" s="28">
        <f>SUM('David Joe'!K12)</f>
        <v>12</v>
      </c>
      <c r="E53" s="28">
        <f>SUM('David Joe'!L12)</f>
        <v>2224</v>
      </c>
      <c r="F53" s="26">
        <f>SUM('David Joe'!M12)</f>
        <v>185.33333333333334</v>
      </c>
      <c r="G53" s="28">
        <f>SUM('David Joe'!N12)</f>
        <v>33</v>
      </c>
      <c r="H53" s="26">
        <f>SUM('David Joe'!O12)</f>
        <v>218.33333333333334</v>
      </c>
    </row>
    <row r="54" spans="1:8 16384:16384" x14ac:dyDescent="0.25">
      <c r="A54" s="25">
        <v>11</v>
      </c>
      <c r="B54" s="25" t="s">
        <v>24</v>
      </c>
      <c r="C54" s="29" t="s">
        <v>92</v>
      </c>
      <c r="D54" s="28">
        <f>SUM('Jeff Mason'!K6)</f>
        <v>14</v>
      </c>
      <c r="E54" s="28">
        <f>SUM('Jeff Mason'!L6)</f>
        <v>2533</v>
      </c>
      <c r="F54" s="26">
        <f>SUM('Jeff Mason'!M6)</f>
        <v>180.92857142857142</v>
      </c>
      <c r="G54" s="28">
        <f>SUM('Jeff Mason'!N6)</f>
        <v>32</v>
      </c>
      <c r="H54" s="26">
        <f>SUM('Jeff Mason'!O6)</f>
        <v>212.92857142857142</v>
      </c>
    </row>
    <row r="55" spans="1:8 16384:16384" x14ac:dyDescent="0.25">
      <c r="A55" s="25">
        <v>12</v>
      </c>
      <c r="B55" s="25" t="s">
        <v>24</v>
      </c>
      <c r="C55" s="32" t="s">
        <v>99</v>
      </c>
      <c r="D55" s="28">
        <f>SUM('James Braddy'!K13)</f>
        <v>8</v>
      </c>
      <c r="E55" s="28">
        <f>SUM('James Braddy'!L13)</f>
        <v>1531.001</v>
      </c>
      <c r="F55" s="26">
        <f>SUM('James Braddy'!M13)</f>
        <v>191.375125</v>
      </c>
      <c r="G55" s="28">
        <f>SUM('James Braddy'!N13)</f>
        <v>21</v>
      </c>
      <c r="H55" s="26">
        <f>SUM('James Braddy'!O13)</f>
        <v>212.375125</v>
      </c>
    </row>
    <row r="56" spans="1:8 16384:16384" x14ac:dyDescent="0.25">
      <c r="A56" s="25">
        <v>13</v>
      </c>
      <c r="B56" s="25" t="s">
        <v>24</v>
      </c>
      <c r="C56" s="32" t="s">
        <v>124</v>
      </c>
      <c r="D56" s="82">
        <f>SUM('Bobby Starr'!K4)</f>
        <v>6</v>
      </c>
      <c r="E56" s="82">
        <f>SUM('Bobby Starr'!L4)</f>
        <v>1152</v>
      </c>
      <c r="F56" s="84">
        <f>SUM('Bobby Starr'!M4)</f>
        <v>192</v>
      </c>
      <c r="G56" s="82">
        <f>SUM('Bobby Starr'!N4)</f>
        <v>12</v>
      </c>
      <c r="H56" s="84">
        <f>SUM('Bobby Starr'!O4)</f>
        <v>204</v>
      </c>
    </row>
    <row r="57" spans="1:8 16384:16384" x14ac:dyDescent="0.25">
      <c r="A57" s="25">
        <v>14</v>
      </c>
      <c r="B57" s="25" t="s">
        <v>24</v>
      </c>
      <c r="C57" s="29" t="s">
        <v>71</v>
      </c>
      <c r="D57" s="28">
        <f>SUM('Ken Patton'!K7)</f>
        <v>16</v>
      </c>
      <c r="E57" s="28">
        <f>SUM('Ken Patton'!L7)</f>
        <v>2796.0010000000002</v>
      </c>
      <c r="F57" s="26">
        <f>SUM('Ken Patton'!M7)</f>
        <v>174.75006250000001</v>
      </c>
      <c r="G57" s="28">
        <f>SUM('Ken Patton'!N7)</f>
        <v>19</v>
      </c>
      <c r="H57" s="26">
        <f>SUM('Ken Patton'!O7)</f>
        <v>193.75006250000001</v>
      </c>
    </row>
    <row r="58" spans="1:8 16384:16384" x14ac:dyDescent="0.25">
      <c r="A58" s="25">
        <v>15</v>
      </c>
      <c r="B58" s="25" t="s">
        <v>24</v>
      </c>
      <c r="C58" s="27" t="s">
        <v>47</v>
      </c>
      <c r="D58" s="28">
        <f>SUM('Kirby Dahl'!K15)</f>
        <v>8</v>
      </c>
      <c r="E58" s="28">
        <f>SUM('Kirby Dahl'!L15)</f>
        <v>1495</v>
      </c>
      <c r="F58" s="26">
        <f>SUM('Kirby Dahl'!M15)</f>
        <v>186.875</v>
      </c>
      <c r="G58" s="28">
        <f>SUM('Kirby Dahl'!N15)</f>
        <v>6</v>
      </c>
      <c r="H58" s="26">
        <f>SUM('Kirby Dahl'!O15)</f>
        <v>192.875</v>
      </c>
    </row>
    <row r="59" spans="1:8 16384:16384" x14ac:dyDescent="0.25">
      <c r="A59" s="25">
        <v>16</v>
      </c>
      <c r="B59" s="25" t="s">
        <v>24</v>
      </c>
      <c r="C59" s="29" t="s">
        <v>52</v>
      </c>
      <c r="D59" s="28">
        <f>SUM('Jeff Velazquez'!K6)</f>
        <v>12</v>
      </c>
      <c r="E59" s="28">
        <f>SUM('Jeff Velazquez'!L6)</f>
        <v>2145</v>
      </c>
      <c r="F59" s="26">
        <f>SUM('Jeff Velazquez'!M6)</f>
        <v>178.75</v>
      </c>
      <c r="G59" s="28">
        <f>SUM('Jeff Velazquez'!N6)</f>
        <v>13</v>
      </c>
      <c r="H59" s="26">
        <f>SUM('Jeff Velazquez'!O6)</f>
        <v>191.75</v>
      </c>
    </row>
    <row r="60" spans="1:8 16384:16384" x14ac:dyDescent="0.25">
      <c r="A60" s="25">
        <v>17</v>
      </c>
      <c r="B60" s="25" t="s">
        <v>24</v>
      </c>
      <c r="C60" s="27" t="s">
        <v>62</v>
      </c>
      <c r="D60" s="28">
        <f>SUM('Hubert Kelsheimer'!K17)</f>
        <v>12</v>
      </c>
      <c r="E60" s="28">
        <f>SUM('Hubert Kelsheimer'!L17)</f>
        <v>2148</v>
      </c>
      <c r="F60" s="26">
        <f>SUM('Hubert Kelsheimer'!M17)</f>
        <v>179</v>
      </c>
      <c r="G60" s="28">
        <f>SUM('Hubert Kelsheimer'!N17)</f>
        <v>12</v>
      </c>
      <c r="H60" s="26">
        <f>SUM('Hubert Kelsheimer'!O17)</f>
        <v>191</v>
      </c>
      <c r="XFD60" s="28"/>
    </row>
    <row r="61" spans="1:8 16384:16384" x14ac:dyDescent="0.25">
      <c r="A61" s="25">
        <v>18</v>
      </c>
      <c r="B61" s="25" t="s">
        <v>24</v>
      </c>
      <c r="C61" s="27" t="s">
        <v>43</v>
      </c>
      <c r="D61" s="28">
        <f>SUM('Ken Osmond'!K30)</f>
        <v>8</v>
      </c>
      <c r="E61" s="28">
        <f>SUM('Ken Osmond'!L30)</f>
        <v>1439</v>
      </c>
      <c r="F61" s="26">
        <f>SUM('Ken Osmond'!M30)</f>
        <v>179.875</v>
      </c>
      <c r="G61" s="28">
        <f>SUM('Ken Osmond'!N30)</f>
        <v>7</v>
      </c>
      <c r="H61" s="26">
        <f>SUM('Ken Osmond'!O30)</f>
        <v>186.875</v>
      </c>
      <c r="XFD61" s="28"/>
    </row>
    <row r="62" spans="1:8 16384:16384" x14ac:dyDescent="0.25">
      <c r="A62" s="25">
        <v>19</v>
      </c>
      <c r="B62" s="25" t="s">
        <v>24</v>
      </c>
      <c r="C62" s="29" t="s">
        <v>55</v>
      </c>
      <c r="D62" s="28">
        <f>SUM('Stephanie Brewer'!K6)</f>
        <v>12</v>
      </c>
      <c r="E62" s="28">
        <f>SUM('Stephanie Brewer'!L6)</f>
        <v>2132</v>
      </c>
      <c r="F62" s="26">
        <f>SUM('Stephanie Brewer'!M6)</f>
        <v>177.66666666666666</v>
      </c>
      <c r="G62" s="28">
        <f>SUM('Stephanie Brewer'!N6)</f>
        <v>8</v>
      </c>
      <c r="H62" s="26">
        <f>SUM('Stephanie Brewer'!O6)</f>
        <v>185.66666666666666</v>
      </c>
      <c r="XFD62" s="28"/>
    </row>
    <row r="63" spans="1:8 16384:16384" x14ac:dyDescent="0.25">
      <c r="A63" s="25">
        <v>20</v>
      </c>
      <c r="B63" s="25" t="s">
        <v>24</v>
      </c>
      <c r="C63" s="29" t="s">
        <v>88</v>
      </c>
      <c r="D63" s="28">
        <f>SUM('Brian Vincent'!K17)</f>
        <v>4</v>
      </c>
      <c r="E63" s="28">
        <f>SUM('Brian Vincent'!L17)</f>
        <v>720</v>
      </c>
      <c r="F63" s="26">
        <f>SUM('Brian Vincent'!M17)</f>
        <v>180</v>
      </c>
      <c r="G63" s="28">
        <f>SUM('Brian Vincent'!N17)</f>
        <v>4</v>
      </c>
      <c r="H63" s="26">
        <f>SUM('Brian Vincent'!O17)</f>
        <v>184</v>
      </c>
      <c r="XFD63" s="28"/>
    </row>
    <row r="64" spans="1:8 16384:16384" x14ac:dyDescent="0.25">
      <c r="A64" s="25">
        <v>21</v>
      </c>
      <c r="B64" s="25" t="s">
        <v>24</v>
      </c>
      <c r="C64" s="32" t="s">
        <v>117</v>
      </c>
      <c r="D64" s="28">
        <f>SUM('Jose S Maldonado'!K5)</f>
        <v>10</v>
      </c>
      <c r="E64" s="28">
        <f>SUM('Jose S Maldonado'!L5)</f>
        <v>1777</v>
      </c>
      <c r="F64" s="26">
        <f>SUM('Jose S Maldonado'!M5)</f>
        <v>177.7</v>
      </c>
      <c r="G64" s="28">
        <f>SUM('Jose S Maldonado'!N5)</f>
        <v>6</v>
      </c>
      <c r="H64" s="26">
        <f>SUM('Jose S Maldonado'!O5)</f>
        <v>183.7</v>
      </c>
      <c r="XFD64" s="28"/>
    </row>
    <row r="65" spans="1:8 16384:16384" x14ac:dyDescent="0.25">
      <c r="A65" s="25">
        <v>22</v>
      </c>
      <c r="B65" s="25" t="s">
        <v>24</v>
      </c>
      <c r="C65" s="31" t="s">
        <v>98</v>
      </c>
      <c r="D65" s="28">
        <f>SUM('Jay Osmond'!K4)</f>
        <v>4</v>
      </c>
      <c r="E65" s="28">
        <f>SUM('Jay Osmond'!L4)</f>
        <v>716.00099999999998</v>
      </c>
      <c r="F65" s="26">
        <f>SUM('Jay Osmond'!M4)</f>
        <v>179.00024999999999</v>
      </c>
      <c r="G65" s="28">
        <f>SUM('Jay Osmond'!N4)</f>
        <v>4</v>
      </c>
      <c r="H65" s="26">
        <f>SUM('Jay Osmond'!O4)</f>
        <v>183.00024999999999</v>
      </c>
      <c r="XFD65" s="28"/>
    </row>
    <row r="66" spans="1:8 16384:16384" x14ac:dyDescent="0.25">
      <c r="A66" s="25">
        <v>23</v>
      </c>
      <c r="B66" s="25" t="s">
        <v>24</v>
      </c>
      <c r="C66" s="29" t="s">
        <v>65</v>
      </c>
      <c r="D66" s="28">
        <f>SUM('Steve Huebinger'!K4)</f>
        <v>4</v>
      </c>
      <c r="E66" s="28">
        <f>SUM('Steve Huebinger'!L4)</f>
        <v>707</v>
      </c>
      <c r="F66" s="26">
        <f>SUM('Steve Huebinger'!M4)</f>
        <v>176.75</v>
      </c>
      <c r="G66" s="28">
        <f>SUM('Steve Huebinger'!N4)</f>
        <v>4</v>
      </c>
      <c r="H66" s="26">
        <f>SUM('Steve Huebinger'!O4)</f>
        <v>180.75</v>
      </c>
      <c r="XFD66" s="28"/>
    </row>
    <row r="67" spans="1:8 16384:16384" x14ac:dyDescent="0.25">
      <c r="A67" s="25">
        <v>24</v>
      </c>
      <c r="B67" s="25" t="s">
        <v>24</v>
      </c>
      <c r="C67" s="29" t="s">
        <v>68</v>
      </c>
      <c r="D67" s="28">
        <f>SUM('Jim Stewart'!K16)</f>
        <v>4</v>
      </c>
      <c r="E67" s="28">
        <f>SUM('Jim Stewart'!L16)</f>
        <v>702</v>
      </c>
      <c r="F67" s="26">
        <f>SUM('Jim Stewart'!M16)</f>
        <v>175.5</v>
      </c>
      <c r="G67" s="28">
        <f>SUM('Jim Stewart'!N16)</f>
        <v>4</v>
      </c>
      <c r="H67" s="26">
        <f>SUM('Jim Stewart'!O16)</f>
        <v>179.5</v>
      </c>
      <c r="XFD67" s="28"/>
    </row>
    <row r="68" spans="1:8 16384:16384" x14ac:dyDescent="0.25">
      <c r="A68" s="25">
        <v>25</v>
      </c>
      <c r="B68" s="25" t="s">
        <v>24</v>
      </c>
      <c r="C68" s="29" t="s">
        <v>54</v>
      </c>
      <c r="D68" s="28">
        <f>SUM('Tim Brewer'!K4)</f>
        <v>4</v>
      </c>
      <c r="E68" s="28">
        <f>SUM('Tim Brewer'!L4)</f>
        <v>700</v>
      </c>
      <c r="F68" s="26">
        <f>SUM('Tim Brewer'!M4)</f>
        <v>175</v>
      </c>
      <c r="G68" s="28">
        <f>SUM('Tim Brewer'!N4)</f>
        <v>3</v>
      </c>
      <c r="H68" s="26">
        <f>SUM('Tim Brewer'!O4)</f>
        <v>178</v>
      </c>
      <c r="XFD68" s="28"/>
    </row>
    <row r="69" spans="1:8 16384:16384" x14ac:dyDescent="0.25">
      <c r="A69" s="25">
        <v>26</v>
      </c>
      <c r="B69" s="25" t="s">
        <v>24</v>
      </c>
      <c r="C69" s="29" t="s">
        <v>93</v>
      </c>
      <c r="D69" s="28">
        <f>SUM('Juan Ocon'!K4)</f>
        <v>4</v>
      </c>
      <c r="E69" s="28">
        <f>SUM('Juan Ocon'!L4)</f>
        <v>699</v>
      </c>
      <c r="F69" s="26">
        <f>SUM('Juan Ocon'!M4)</f>
        <v>174.75</v>
      </c>
      <c r="G69" s="28">
        <f>SUM('Juan Ocon'!N4)</f>
        <v>2</v>
      </c>
      <c r="H69" s="26">
        <f>SUM('Juan Ocon'!O4)</f>
        <v>176.75</v>
      </c>
      <c r="XFD69" s="28"/>
    </row>
    <row r="70" spans="1:8 16384:16384" x14ac:dyDescent="0.25">
      <c r="A70" s="25">
        <v>27</v>
      </c>
      <c r="B70" s="25" t="s">
        <v>24</v>
      </c>
      <c r="C70" s="33" t="s">
        <v>56</v>
      </c>
      <c r="D70" s="28">
        <f>SUM('Juan Iracheta'!K14)</f>
        <v>18</v>
      </c>
      <c r="E70" s="28">
        <f>SUM('Juan Iracheta'!L14)</f>
        <v>2956</v>
      </c>
      <c r="F70" s="26">
        <f>SUM('Juan Iracheta'!M14)</f>
        <v>164.22222222222223</v>
      </c>
      <c r="G70" s="28">
        <f>SUM('Juan Iracheta'!N14)</f>
        <v>11</v>
      </c>
      <c r="H70" s="26">
        <f>SUM('Juan Iracheta'!O14)</f>
        <v>175.22222222222223</v>
      </c>
      <c r="XFD70" s="28"/>
    </row>
    <row r="71" spans="1:8 16384:16384" x14ac:dyDescent="0.25">
      <c r="A71" s="25">
        <v>28</v>
      </c>
      <c r="B71" s="25" t="s">
        <v>24</v>
      </c>
      <c r="C71" s="32" t="s">
        <v>118</v>
      </c>
      <c r="D71" s="28">
        <f>SUM('Ruben Ramos'!K4)</f>
        <v>4</v>
      </c>
      <c r="E71" s="28">
        <f>SUM('Ruben Ramos'!L4)</f>
        <v>690</v>
      </c>
      <c r="F71" s="26">
        <f>SUM('Ruben Ramos'!M4)</f>
        <v>172.5</v>
      </c>
      <c r="G71" s="28">
        <f>SUM('Ruben Ramos'!N4)</f>
        <v>2</v>
      </c>
      <c r="H71" s="26">
        <f>SUM('Ruben Ramos'!O4)</f>
        <v>174.5</v>
      </c>
      <c r="XFD71" s="28"/>
    </row>
    <row r="72" spans="1:8 16384:16384" s="83" customFormat="1" x14ac:dyDescent="0.25">
      <c r="A72" s="81">
        <v>29</v>
      </c>
      <c r="B72" s="81" t="s">
        <v>24</v>
      </c>
      <c r="C72" s="32" t="s">
        <v>108</v>
      </c>
      <c r="D72" s="28">
        <f>SUM('David Lewis'!K4)</f>
        <v>4</v>
      </c>
      <c r="E72" s="28">
        <f>SUM('David Lewis'!L4)</f>
        <v>612</v>
      </c>
      <c r="F72" s="26">
        <f>SUM('David Lewis'!M4)</f>
        <v>153</v>
      </c>
      <c r="G72" s="28">
        <f>SUM('David Lewis'!N4)</f>
        <v>4</v>
      </c>
      <c r="H72" s="26">
        <f>SUM('David Lewis'!O4)</f>
        <v>157</v>
      </c>
      <c r="XFD72" s="82"/>
    </row>
    <row r="74" spans="1:8 16384:16384" ht="24" customHeight="1" x14ac:dyDescent="0.25">
      <c r="A74" s="20"/>
      <c r="B74" s="20"/>
      <c r="C74" s="20"/>
      <c r="D74" s="20"/>
      <c r="E74" s="20"/>
      <c r="F74" s="21"/>
      <c r="G74" s="20"/>
      <c r="H74" s="21"/>
    </row>
    <row r="75" spans="1:8 16384:16384" ht="28.2" x14ac:dyDescent="0.5">
      <c r="A75" s="20"/>
      <c r="B75" s="20"/>
      <c r="C75" s="23" t="s">
        <v>29</v>
      </c>
      <c r="D75" s="20"/>
      <c r="E75" s="20"/>
      <c r="F75" s="21"/>
      <c r="G75" s="20"/>
      <c r="H75" s="21"/>
    </row>
    <row r="76" spans="1:8 16384:16384" ht="17.399999999999999" x14ac:dyDescent="0.3">
      <c r="A76" s="20"/>
      <c r="B76" s="20"/>
      <c r="C76" s="20"/>
      <c r="D76" s="24" t="s">
        <v>19</v>
      </c>
      <c r="E76" s="20"/>
      <c r="F76" s="21"/>
      <c r="G76" s="20"/>
      <c r="H76" s="21"/>
    </row>
    <row r="77" spans="1:8 16384:16384" x14ac:dyDescent="0.25">
      <c r="A77" s="20"/>
      <c r="B77" s="20"/>
      <c r="C77" s="20"/>
      <c r="D77" s="20"/>
      <c r="E77" s="20"/>
      <c r="F77" s="21"/>
      <c r="G77" s="20"/>
      <c r="H77" s="21"/>
    </row>
    <row r="78" spans="1:8 16384:16384" x14ac:dyDescent="0.25">
      <c r="A78" s="25" t="s">
        <v>0</v>
      </c>
      <c r="B78" s="25" t="s">
        <v>1</v>
      </c>
      <c r="C78" s="25" t="s">
        <v>2</v>
      </c>
      <c r="D78" s="25" t="s">
        <v>20</v>
      </c>
      <c r="E78" s="25" t="s">
        <v>16</v>
      </c>
      <c r="F78" s="26" t="s">
        <v>17</v>
      </c>
      <c r="G78" s="25" t="s">
        <v>14</v>
      </c>
      <c r="H78" s="26" t="s">
        <v>18</v>
      </c>
    </row>
    <row r="79" spans="1:8 16384:16384" x14ac:dyDescent="0.25">
      <c r="A79" s="25">
        <v>1</v>
      </c>
      <c r="B79" s="25" t="s">
        <v>21</v>
      </c>
      <c r="C79" s="30" t="s">
        <v>42</v>
      </c>
      <c r="D79" s="28">
        <f>SUM('Scott Jackson'!K40)</f>
        <v>160</v>
      </c>
      <c r="E79" s="28">
        <f>SUM('Scott Jackson'!L40)</f>
        <v>30299.010000000002</v>
      </c>
      <c r="F79" s="26">
        <f>SUM('Scott Jackson'!M40)</f>
        <v>189.36881250000002</v>
      </c>
      <c r="G79" s="28">
        <f>SUM('Scott Jackson'!N40)</f>
        <v>351</v>
      </c>
      <c r="H79" s="26">
        <f>SUM('Scott Jackson'!O40)</f>
        <v>540.36881249999999</v>
      </c>
    </row>
    <row r="80" spans="1:8 16384:16384" x14ac:dyDescent="0.25">
      <c r="A80" s="25">
        <v>2</v>
      </c>
      <c r="B80" s="25" t="s">
        <v>21</v>
      </c>
      <c r="C80" s="33" t="s">
        <v>67</v>
      </c>
      <c r="D80" s="28">
        <f>SUM('Jerry Willeford'!K48)</f>
        <v>150</v>
      </c>
      <c r="E80" s="28">
        <f>SUM('Jerry Willeford'!L48)</f>
        <v>28467.023000000001</v>
      </c>
      <c r="F80" s="26">
        <f>SUM('Jerry Willeford'!M48)</f>
        <v>189.78015333333335</v>
      </c>
      <c r="G80" s="28">
        <f>SUM('Jerry Willeford'!N48)</f>
        <v>304</v>
      </c>
      <c r="H80" s="26">
        <f>SUM('Jerry Willeford'!O48)</f>
        <v>493.78015333333337</v>
      </c>
    </row>
    <row r="81" spans="1:8" x14ac:dyDescent="0.25">
      <c r="A81" s="25">
        <v>3</v>
      </c>
      <c r="B81" s="25" t="s">
        <v>21</v>
      </c>
      <c r="C81" s="30" t="s">
        <v>41</v>
      </c>
      <c r="D81" s="28">
        <f>SUM('Ronald Herring'!K32)</f>
        <v>126</v>
      </c>
      <c r="E81" s="28">
        <f>SUM('Ronald Herring'!L32)</f>
        <v>23634.015000000003</v>
      </c>
      <c r="F81" s="26">
        <f>SUM('Ronald Herring'!M32)</f>
        <v>187.57154761904764</v>
      </c>
      <c r="G81" s="28">
        <f>SUM('Ronald Herring'!N32)</f>
        <v>177</v>
      </c>
      <c r="H81" s="26">
        <f>SUM('Ronald Herring'!O32)</f>
        <v>364.57154761904764</v>
      </c>
    </row>
    <row r="82" spans="1:8" x14ac:dyDescent="0.25">
      <c r="A82" s="25">
        <v>4</v>
      </c>
      <c r="B82" s="25" t="s">
        <v>21</v>
      </c>
      <c r="C82" s="30" t="s">
        <v>40</v>
      </c>
      <c r="D82" s="28">
        <f>SUM('Darren Krumwiede'!K24)</f>
        <v>88</v>
      </c>
      <c r="E82" s="28">
        <f>SUM('Darren Krumwiede'!L24)</f>
        <v>16350.012000000001</v>
      </c>
      <c r="F82" s="26">
        <f>SUM('Darren Krumwiede'!M24)</f>
        <v>185.79559090909092</v>
      </c>
      <c r="G82" s="28">
        <f>SUM('Darren Krumwiede'!N24)</f>
        <v>82</v>
      </c>
      <c r="H82" s="26">
        <f>SUM('Darren Krumwiede'!O24)</f>
        <v>267.79559090909095</v>
      </c>
    </row>
    <row r="83" spans="1:8" x14ac:dyDescent="0.25">
      <c r="A83" s="25">
        <v>5</v>
      </c>
      <c r="B83" s="25" t="s">
        <v>21</v>
      </c>
      <c r="C83" s="33" t="s">
        <v>85</v>
      </c>
      <c r="D83" s="28">
        <f>SUM('Wayne Argence'!K8)</f>
        <v>24</v>
      </c>
      <c r="E83" s="28">
        <f>SUM('Wayne Argence'!L8)</f>
        <v>4482</v>
      </c>
      <c r="F83" s="26">
        <f>SUM('Wayne Argence'!M8)</f>
        <v>186.75</v>
      </c>
      <c r="G83" s="28">
        <f>SUM('Wayne Argence'!N8)</f>
        <v>19</v>
      </c>
      <c r="H83" s="26">
        <f>SUM('Wayne Argence'!O8)</f>
        <v>205.75</v>
      </c>
    </row>
    <row r="84" spans="1:8" x14ac:dyDescent="0.25">
      <c r="A84" s="25">
        <v>6</v>
      </c>
      <c r="B84" s="25" t="s">
        <v>21</v>
      </c>
      <c r="C84" s="31" t="s">
        <v>89</v>
      </c>
      <c r="D84" s="28">
        <f>SUM('Todd Hammer'!K8)</f>
        <v>22</v>
      </c>
      <c r="E84" s="28">
        <f>SUM('Todd Hammer'!L8)</f>
        <v>4002.0010000000002</v>
      </c>
      <c r="F84" s="26">
        <f>SUM('Todd Hammer'!M8)</f>
        <v>181.90913636363638</v>
      </c>
      <c r="G84" s="28">
        <f>SUM('Todd Hammer'!N8)</f>
        <v>12</v>
      </c>
      <c r="H84" s="26">
        <f>SUM('Todd Hammer'!O8)</f>
        <v>193.90913636363638</v>
      </c>
    </row>
    <row r="85" spans="1:8" x14ac:dyDescent="0.25">
      <c r="A85" s="34"/>
      <c r="B85" s="34"/>
      <c r="C85" s="76"/>
      <c r="D85" s="35"/>
      <c r="E85" s="35"/>
      <c r="F85" s="36"/>
      <c r="G85" s="35"/>
      <c r="H85" s="36"/>
    </row>
    <row r="86" spans="1:8" x14ac:dyDescent="0.25">
      <c r="A86" s="25">
        <v>7</v>
      </c>
      <c r="B86" s="25" t="s">
        <v>21</v>
      </c>
      <c r="C86" s="33" t="s">
        <v>84</v>
      </c>
      <c r="D86" s="28">
        <f>SUM('Fred Jamison'!K6)</f>
        <v>12</v>
      </c>
      <c r="E86" s="28">
        <f>SUM('Fred Jamison'!L6)</f>
        <v>2275</v>
      </c>
      <c r="F86" s="26">
        <f>SUM('Fred Jamison'!M6)</f>
        <v>189.58333333333334</v>
      </c>
      <c r="G86" s="28">
        <f>SUM('Fred Jamison'!N6)</f>
        <v>19</v>
      </c>
      <c r="H86" s="26">
        <f>SUM('Fred Jamison'!O6)</f>
        <v>208.58333333333334</v>
      </c>
    </row>
    <row r="87" spans="1:8" x14ac:dyDescent="0.25">
      <c r="A87" s="25">
        <v>8</v>
      </c>
      <c r="B87" s="25" t="s">
        <v>21</v>
      </c>
      <c r="C87" s="27" t="s">
        <v>46</v>
      </c>
      <c r="D87" s="28">
        <f>SUM('Daniel Henry'!K40)</f>
        <v>18</v>
      </c>
      <c r="E87" s="28">
        <f>SUM('Daniel Henry'!L40)</f>
        <v>3390</v>
      </c>
      <c r="F87" s="26">
        <f>SUM('Daniel Henry'!M40)</f>
        <v>188.33333333333334</v>
      </c>
      <c r="G87" s="28">
        <f>SUM('Daniel Henry'!N40)</f>
        <v>18</v>
      </c>
      <c r="H87" s="26">
        <f>SUM('Daniel Henry'!O40)</f>
        <v>206.33333333333334</v>
      </c>
    </row>
    <row r="88" spans="1:8" x14ac:dyDescent="0.25">
      <c r="A88" s="25">
        <v>9</v>
      </c>
      <c r="B88" s="25" t="s">
        <v>21</v>
      </c>
      <c r="C88" s="75" t="s">
        <v>119</v>
      </c>
      <c r="D88" s="28">
        <f>SUM('Joe Chacon'!K3:K4)</f>
        <v>4</v>
      </c>
      <c r="E88" s="28">
        <f>SUM('Joe Chacon'!L3:L4)</f>
        <v>763</v>
      </c>
      <c r="F88" s="26">
        <f>SUM('Joe Chacon'!M3:M4)</f>
        <v>190.75</v>
      </c>
      <c r="G88" s="28">
        <f>SUM('Joe Chacon'!N3:N4)</f>
        <v>5</v>
      </c>
      <c r="H88" s="26">
        <f>SUM('Joe Chacon'!O3:O4)</f>
        <v>195.75</v>
      </c>
    </row>
    <row r="89" spans="1:8" x14ac:dyDescent="0.25">
      <c r="A89" s="25">
        <v>10</v>
      </c>
      <c r="B89" s="25" t="s">
        <v>21</v>
      </c>
      <c r="C89" s="75" t="s">
        <v>104</v>
      </c>
      <c r="D89" s="28">
        <f>SUM('Luis Ordorica'!K5)</f>
        <v>8</v>
      </c>
      <c r="E89" s="28">
        <f>SUM('Luis Ordorica'!L5)</f>
        <v>1394</v>
      </c>
      <c r="F89" s="26">
        <f>SUM('Luis Ordorica'!M5)</f>
        <v>174.25</v>
      </c>
      <c r="G89" s="28">
        <f>SUM('Luis Ordorica'!N5)</f>
        <v>21</v>
      </c>
      <c r="H89" s="26">
        <f>SUM('Luis Ordorica'!O5)</f>
        <v>195.25</v>
      </c>
    </row>
    <row r="90" spans="1:8" x14ac:dyDescent="0.25">
      <c r="A90" s="25">
        <v>11</v>
      </c>
      <c r="B90" s="25" t="s">
        <v>21</v>
      </c>
      <c r="C90" s="29" t="s">
        <v>70</v>
      </c>
      <c r="D90" s="28">
        <f>SUM('Paul Dyer'!K33)</f>
        <v>4</v>
      </c>
      <c r="E90" s="28">
        <f>SUM('Paul Dyer'!L33)</f>
        <v>738</v>
      </c>
      <c r="F90" s="26">
        <f>SUM('Paul Dyer'!M33)</f>
        <v>184.5</v>
      </c>
      <c r="G90" s="28">
        <f>SUM('Paul Dyer'!N33)</f>
        <v>7</v>
      </c>
      <c r="H90" s="26">
        <f>SUM('Paul Dyer'!O33)</f>
        <v>191.5</v>
      </c>
    </row>
    <row r="91" spans="1:8" x14ac:dyDescent="0.25">
      <c r="A91" s="25">
        <v>12</v>
      </c>
      <c r="B91" s="25" t="s">
        <v>21</v>
      </c>
      <c r="C91" s="33" t="s">
        <v>73</v>
      </c>
      <c r="D91" s="28">
        <f>SUM('Steve Shropshire'!K6)</f>
        <v>12</v>
      </c>
      <c r="E91" s="28">
        <f>SUM('Steve Shropshire'!L6)</f>
        <v>2172.002</v>
      </c>
      <c r="F91" s="26">
        <f>SUM('Steve Shropshire'!M6)</f>
        <v>181.00016666666667</v>
      </c>
      <c r="G91" s="28">
        <f>SUM('Steve Shropshire'!N6)</f>
        <v>9</v>
      </c>
      <c r="H91" s="26">
        <f>SUM('Steve Shropshire'!O6)</f>
        <v>190.00016666666667</v>
      </c>
    </row>
    <row r="92" spans="1:8" x14ac:dyDescent="0.25">
      <c r="A92" s="25">
        <v>13</v>
      </c>
      <c r="B92" s="25" t="s">
        <v>21</v>
      </c>
      <c r="C92" s="29" t="s">
        <v>79</v>
      </c>
      <c r="D92" s="28">
        <f>SUM('Linda Williams'!K30)</f>
        <v>12</v>
      </c>
      <c r="E92" s="28">
        <f>SUM('Linda Williams'!L30)</f>
        <v>2149</v>
      </c>
      <c r="F92" s="26">
        <f>SUM('Linda Williams'!M30)</f>
        <v>179.08333333333334</v>
      </c>
      <c r="G92" s="28">
        <f>SUM('Linda Williams'!N30)</f>
        <v>6</v>
      </c>
      <c r="H92" s="26">
        <f>SUM('Linda Williams'!O30)</f>
        <v>185.08333333333334</v>
      </c>
    </row>
    <row r="93" spans="1:8" x14ac:dyDescent="0.25">
      <c r="A93" s="25">
        <v>14</v>
      </c>
      <c r="B93" s="25" t="s">
        <v>21</v>
      </c>
      <c r="C93" s="29" t="s">
        <v>33</v>
      </c>
      <c r="D93" s="28">
        <f>SUM('Stan Fitch'!K6)</f>
        <v>12</v>
      </c>
      <c r="E93" s="28">
        <f>SUM('Stan Fitch'!L6)</f>
        <v>1995</v>
      </c>
      <c r="F93" s="26">
        <f>SUM('Stan Fitch'!M6)</f>
        <v>166.25</v>
      </c>
      <c r="G93" s="28">
        <f>SUM('Stan Fitch'!N6)</f>
        <v>16</v>
      </c>
      <c r="H93" s="26">
        <f>SUM('Stan Fitch'!O6)</f>
        <v>182.25</v>
      </c>
    </row>
    <row r="94" spans="1:8" x14ac:dyDescent="0.25">
      <c r="A94" s="25">
        <v>15</v>
      </c>
      <c r="B94" s="25" t="s">
        <v>21</v>
      </c>
      <c r="C94" s="33" t="s">
        <v>57</v>
      </c>
      <c r="D94" s="28">
        <f>SUM('Vic Severino'!K5)</f>
        <v>8</v>
      </c>
      <c r="E94" s="28">
        <f>SUM('Vic Severino'!L5)</f>
        <v>1292</v>
      </c>
      <c r="F94" s="26">
        <f>SUM('Vic Severino'!M5)</f>
        <v>161.5</v>
      </c>
      <c r="G94" s="28">
        <f>SUM('Vic Severino'!N5)</f>
        <v>20</v>
      </c>
      <c r="H94" s="26">
        <f>SUM('Vic Severino'!O5)</f>
        <v>181.5</v>
      </c>
    </row>
    <row r="95" spans="1:8" x14ac:dyDescent="0.25">
      <c r="A95" s="25">
        <v>16</v>
      </c>
      <c r="B95" s="25" t="s">
        <v>21</v>
      </c>
      <c r="C95" s="33" t="s">
        <v>56</v>
      </c>
      <c r="D95" s="28">
        <f>SUM('Juan Iracheta'!K6)</f>
        <v>8</v>
      </c>
      <c r="E95" s="28">
        <f>SUM('Juan Iracheta'!L6)</f>
        <v>1304</v>
      </c>
      <c r="F95" s="26">
        <f>SUM('Juan Iracheta'!M6)</f>
        <v>163</v>
      </c>
      <c r="G95" s="28">
        <f>SUM('Juan Iracheta'!N6)</f>
        <v>13</v>
      </c>
      <c r="H95" s="26">
        <f>SUM('Juan Iracheta'!O6)</f>
        <v>176</v>
      </c>
    </row>
    <row r="96" spans="1:8" x14ac:dyDescent="0.25">
      <c r="A96" s="25">
        <v>17</v>
      </c>
      <c r="B96" s="25" t="s">
        <v>21</v>
      </c>
      <c r="C96" s="29" t="s">
        <v>48</v>
      </c>
      <c r="D96" s="28">
        <f>SUM('Harry Trainer'!K5)</f>
        <v>8</v>
      </c>
      <c r="E96" s="28">
        <f>SUM('Harry Trainer'!L5)</f>
        <v>1300</v>
      </c>
      <c r="F96" s="26">
        <f>SUM('Harry Trainer'!M5)</f>
        <v>162.5</v>
      </c>
      <c r="G96" s="28">
        <f>SUM('Harry Trainer'!N5)</f>
        <v>5</v>
      </c>
      <c r="H96" s="26">
        <f>SUM('Harry Trainer'!O5)</f>
        <v>167.5</v>
      </c>
    </row>
    <row r="97" spans="1:8" x14ac:dyDescent="0.25">
      <c r="A97" s="25">
        <v>18</v>
      </c>
      <c r="B97" s="25" t="s">
        <v>21</v>
      </c>
      <c r="C97" s="31" t="s">
        <v>106</v>
      </c>
      <c r="D97" s="28">
        <f>SUM('Tim Bynum'!K4)</f>
        <v>4</v>
      </c>
      <c r="E97" s="28">
        <f>SUM('Tim Bynum'!L4)</f>
        <v>645</v>
      </c>
      <c r="F97" s="26">
        <f>SUM('Tim Bynum'!M4)</f>
        <v>161.25</v>
      </c>
      <c r="G97" s="28">
        <f>SUM('Tim Bynum'!N4)</f>
        <v>4</v>
      </c>
      <c r="H97" s="26">
        <f>SUM('Tim Bynum'!O4)</f>
        <v>165.25</v>
      </c>
    </row>
    <row r="98" spans="1:8" x14ac:dyDescent="0.25">
      <c r="A98" s="25">
        <v>19</v>
      </c>
      <c r="B98" s="25" t="s">
        <v>21</v>
      </c>
      <c r="C98" s="29" t="s">
        <v>72</v>
      </c>
      <c r="D98" s="28">
        <f>SUM('Chris Bissett'!K19)</f>
        <v>4</v>
      </c>
      <c r="E98" s="28">
        <f>SUM('Chris Bissett'!L19)</f>
        <v>647</v>
      </c>
      <c r="F98" s="26">
        <f>SUM('Chris Bissett'!M19)</f>
        <v>161.75</v>
      </c>
      <c r="G98" s="28">
        <f>SUM('Chris Bissett'!N19)</f>
        <v>2</v>
      </c>
      <c r="H98" s="26">
        <f>SUM('Chris Bissett'!O19)</f>
        <v>163.75</v>
      </c>
    </row>
    <row r="99" spans="1:8" x14ac:dyDescent="0.25">
      <c r="A99" s="25">
        <v>20</v>
      </c>
      <c r="B99" s="25" t="s">
        <v>21</v>
      </c>
      <c r="C99" s="32" t="s">
        <v>105</v>
      </c>
      <c r="D99" s="28">
        <f>SUM('Curtis Jenkins'!K17)</f>
        <v>6</v>
      </c>
      <c r="E99" s="28">
        <f>SUM('Curtis Jenkins'!L17)</f>
        <v>955</v>
      </c>
      <c r="F99" s="26">
        <f>SUM('Curtis Jenkins'!M17)</f>
        <v>159.16666666666666</v>
      </c>
      <c r="G99" s="28">
        <f>SUM('Curtis Jenkins'!N17)</f>
        <v>4</v>
      </c>
      <c r="H99" s="26">
        <f>SUM('Curtis Jenkins'!O17)</f>
        <v>163.16666666666666</v>
      </c>
    </row>
    <row r="100" spans="1:8" x14ac:dyDescent="0.25">
      <c r="A100" s="25">
        <v>21</v>
      </c>
      <c r="B100" s="25" t="s">
        <v>21</v>
      </c>
      <c r="C100" s="30" t="s">
        <v>94</v>
      </c>
      <c r="D100" s="28">
        <f>SUM('Douglas Bendana'!K4)</f>
        <v>4</v>
      </c>
      <c r="E100" s="28">
        <f>SUM('Douglas Bendana'!L4)</f>
        <v>302</v>
      </c>
      <c r="F100" s="26">
        <f>SUM('Douglas Bendana'!M4)</f>
        <v>75.5</v>
      </c>
      <c r="G100" s="28">
        <f>SUM('Douglas Bendana'!N4)</f>
        <v>4</v>
      </c>
      <c r="H100" s="26">
        <f>SUM('Douglas Bendana'!O4)</f>
        <v>79.5</v>
      </c>
    </row>
    <row r="102" spans="1:8" x14ac:dyDescent="0.25">
      <c r="A102" s="20"/>
      <c r="B102" s="20"/>
      <c r="C102" s="20"/>
      <c r="D102" s="20"/>
      <c r="E102" s="20"/>
      <c r="F102" s="21"/>
      <c r="G102" s="20"/>
      <c r="H102" s="21"/>
    </row>
    <row r="103" spans="1:8" ht="28.2" x14ac:dyDescent="0.5">
      <c r="A103" s="20"/>
      <c r="B103" s="20"/>
      <c r="C103" s="23" t="s">
        <v>30</v>
      </c>
      <c r="D103" s="20"/>
      <c r="E103" s="20"/>
      <c r="F103" s="21"/>
      <c r="G103" s="20"/>
      <c r="H103" s="21"/>
    </row>
    <row r="104" spans="1:8" ht="17.399999999999999" x14ac:dyDescent="0.3">
      <c r="A104" s="20"/>
      <c r="B104" s="20"/>
      <c r="C104" s="20"/>
      <c r="D104" s="24" t="s">
        <v>19</v>
      </c>
      <c r="E104" s="20"/>
      <c r="F104" s="21"/>
      <c r="G104" s="20"/>
      <c r="H104" s="21"/>
    </row>
    <row r="105" spans="1:8" ht="24.6" customHeight="1" x14ac:dyDescent="0.25">
      <c r="A105" s="20"/>
      <c r="B105" s="20"/>
      <c r="C105" s="20"/>
      <c r="D105" s="20"/>
      <c r="E105" s="20"/>
      <c r="F105" s="21"/>
      <c r="G105" s="20"/>
      <c r="H105" s="21"/>
    </row>
    <row r="106" spans="1:8" x14ac:dyDescent="0.25">
      <c r="A106" s="25" t="s">
        <v>0</v>
      </c>
      <c r="B106" s="25" t="s">
        <v>1</v>
      </c>
      <c r="C106" s="25" t="s">
        <v>2</v>
      </c>
      <c r="D106" s="25" t="s">
        <v>20</v>
      </c>
      <c r="E106" s="25" t="s">
        <v>16</v>
      </c>
      <c r="F106" s="26" t="s">
        <v>17</v>
      </c>
      <c r="G106" s="25" t="s">
        <v>14</v>
      </c>
      <c r="H106" s="26" t="s">
        <v>18</v>
      </c>
    </row>
    <row r="107" spans="1:8" x14ac:dyDescent="0.25">
      <c r="A107" s="25">
        <v>1</v>
      </c>
      <c r="B107" s="25" t="s">
        <v>45</v>
      </c>
      <c r="C107" s="30" t="s">
        <v>75</v>
      </c>
      <c r="D107" s="28">
        <f>SUM('Lynn Sonnenberg'!K33)</f>
        <v>130</v>
      </c>
      <c r="E107" s="28">
        <f>SUM('Lynn Sonnenberg'!L33)</f>
        <v>23362.003000000001</v>
      </c>
      <c r="F107" s="26">
        <f>SUM('Lynn Sonnenberg'!M33)</f>
        <v>179.7077153846154</v>
      </c>
      <c r="G107" s="28">
        <f>SUM('Lynn Sonnenberg'!N33)</f>
        <v>247</v>
      </c>
      <c r="H107" s="26">
        <f>SUM('Lynn Sonnenberg'!O32)</f>
        <v>426.70771538461543</v>
      </c>
    </row>
    <row r="108" spans="1:8" x14ac:dyDescent="0.25">
      <c r="A108" s="25">
        <v>2</v>
      </c>
      <c r="B108" s="25" t="s">
        <v>45</v>
      </c>
      <c r="C108" s="30" t="s">
        <v>74</v>
      </c>
      <c r="D108" s="28">
        <f>SUM('Howard Wilson'!K25)</f>
        <v>94</v>
      </c>
      <c r="E108" s="28">
        <f>SUM('Howard Wilson'!L25)</f>
        <v>17071.007000000001</v>
      </c>
      <c r="F108" s="26">
        <f>SUM('Howard Wilson'!M25)</f>
        <v>181.60645744680852</v>
      </c>
      <c r="G108" s="28">
        <f>SUM('Howard Wilson'!N25)</f>
        <v>223</v>
      </c>
      <c r="H108" s="26">
        <f>SUM('Howard Wilson'!O25)</f>
        <v>404.60645744680852</v>
      </c>
    </row>
    <row r="109" spans="1:8" x14ac:dyDescent="0.25">
      <c r="A109" s="25">
        <v>3</v>
      </c>
      <c r="B109" s="25" t="s">
        <v>45</v>
      </c>
      <c r="C109" s="30" t="s">
        <v>44</v>
      </c>
      <c r="D109" s="28">
        <f>SUM('Tony Carruth'!K31)</f>
        <v>118</v>
      </c>
      <c r="E109" s="28">
        <f>SUM('Tony Carruth'!L31)</f>
        <v>21098.009000000002</v>
      </c>
      <c r="F109" s="26">
        <f>SUM('Tony Carruth'!M31)</f>
        <v>178.79668644067797</v>
      </c>
      <c r="G109" s="28">
        <f>SUM('Tony Carruth'!N31)</f>
        <v>171</v>
      </c>
      <c r="H109" s="26">
        <f>SUM('Tony Carruth'!O31)</f>
        <v>349.79668644067795</v>
      </c>
    </row>
    <row r="110" spans="1:8" x14ac:dyDescent="0.25">
      <c r="A110" s="25">
        <v>4</v>
      </c>
      <c r="B110" s="25" t="s">
        <v>45</v>
      </c>
      <c r="C110" s="27" t="s">
        <v>43</v>
      </c>
      <c r="D110" s="28">
        <f>SUM('Ken Osmond'!K23)</f>
        <v>84</v>
      </c>
      <c r="E110" s="28">
        <f>SUM('Ken Osmond'!L23)</f>
        <v>15088.003000000001</v>
      </c>
      <c r="F110" s="26">
        <f>SUM('Ken Osmond'!M23)</f>
        <v>179.61908333333335</v>
      </c>
      <c r="G110" s="28">
        <f>SUM('Ken Osmond'!N23)</f>
        <v>135</v>
      </c>
      <c r="H110" s="26">
        <f>SUM('Ken Osmond'!O23)</f>
        <v>314.61908333333338</v>
      </c>
    </row>
    <row r="111" spans="1:8" x14ac:dyDescent="0.25">
      <c r="A111" s="25">
        <v>5</v>
      </c>
      <c r="B111" s="25" t="s">
        <v>45</v>
      </c>
      <c r="C111" s="29" t="s">
        <v>88</v>
      </c>
      <c r="D111" s="28">
        <f>SUM('Brian Vincent'!K9)</f>
        <v>28</v>
      </c>
      <c r="E111" s="28">
        <f>SUM('Brian Vincent'!L9)</f>
        <v>5110</v>
      </c>
      <c r="F111" s="26">
        <f>SUM('Brian Vincent'!M9)</f>
        <v>182.5</v>
      </c>
      <c r="G111" s="28">
        <f>SUM('Brian Vincent'!N9)</f>
        <v>63</v>
      </c>
      <c r="H111" s="26">
        <f>SUM('Brian Vincent'!O9)</f>
        <v>245.5</v>
      </c>
    </row>
    <row r="112" spans="1:8" x14ac:dyDescent="0.25">
      <c r="A112" s="25">
        <v>6</v>
      </c>
      <c r="B112" s="25" t="s">
        <v>45</v>
      </c>
      <c r="C112" s="29" t="s">
        <v>77</v>
      </c>
      <c r="D112" s="28">
        <f>SUM('Carolyn Wilson'!K13)</f>
        <v>42</v>
      </c>
      <c r="E112" s="28">
        <f>SUM('Carolyn Wilson'!L13)</f>
        <v>7331.0020000000004</v>
      </c>
      <c r="F112" s="26">
        <f>SUM('Carolyn Wilson'!M13)</f>
        <v>174.54766666666669</v>
      </c>
      <c r="G112" s="28">
        <f>SUM('Carolyn Wilson'!N13)</f>
        <v>34</v>
      </c>
      <c r="H112" s="26">
        <f>SUM('Carolyn Wilson'!O13)</f>
        <v>208.54766666666669</v>
      </c>
    </row>
    <row r="113" spans="1:8 16384:16384" x14ac:dyDescent="0.25">
      <c r="A113" s="25">
        <v>7</v>
      </c>
      <c r="B113" s="25" t="s">
        <v>45</v>
      </c>
      <c r="C113" s="29" t="s">
        <v>68</v>
      </c>
      <c r="D113" s="28">
        <f>SUM('Jim Stewart'!K9)</f>
        <v>24</v>
      </c>
      <c r="E113" s="28">
        <f>SUM('Jim Stewart'!L9)</f>
        <v>4094</v>
      </c>
      <c r="F113" s="26">
        <f>SUM('Jim Stewart'!M9)</f>
        <v>170.58333333333334</v>
      </c>
      <c r="G113" s="28">
        <f>SUM('Jim Stewart'!N9)</f>
        <v>24</v>
      </c>
      <c r="H113" s="26">
        <f>SUM('Jim Stewart'!O9)</f>
        <v>194.58333333333334</v>
      </c>
    </row>
    <row r="114" spans="1:8 16384:16384" x14ac:dyDescent="0.25">
      <c r="A114" s="25">
        <v>8</v>
      </c>
      <c r="B114" s="25" t="s">
        <v>45</v>
      </c>
      <c r="C114" s="29" t="s">
        <v>79</v>
      </c>
      <c r="D114" s="28">
        <f>SUM('Linda Williams'!K18)</f>
        <v>62</v>
      </c>
      <c r="E114" s="28">
        <f>SUM('Linda Williams'!L18)</f>
        <v>9969.0030000000006</v>
      </c>
      <c r="F114" s="26">
        <f>SUM('Linda Williams'!M18)</f>
        <v>160.79037096774195</v>
      </c>
      <c r="G114" s="28">
        <f>SUM('Linda Williams'!N18)</f>
        <v>33</v>
      </c>
      <c r="H114" s="26">
        <f>SUM('Linda Williams'!O18)</f>
        <v>193.79037096774195</v>
      </c>
      <c r="XFD114" s="28"/>
    </row>
    <row r="115" spans="1:8 16384:16384" x14ac:dyDescent="0.25">
      <c r="A115" s="25">
        <v>9</v>
      </c>
      <c r="B115" s="25" t="s">
        <v>45</v>
      </c>
      <c r="C115" s="27" t="s">
        <v>113</v>
      </c>
      <c r="D115" s="28">
        <f>SUM('Glen Stinson'!K10)</f>
        <v>30</v>
      </c>
      <c r="E115" s="28">
        <f>SUM('Glen Stinson'!L10)</f>
        <v>4806.0020000000004</v>
      </c>
      <c r="F115" s="26">
        <f>SUM('Glen Stinson'!M10)</f>
        <v>160.20006666666669</v>
      </c>
      <c r="G115" s="28">
        <f>SUM('Glen Stinson'!N10)</f>
        <v>17</v>
      </c>
      <c r="H115" s="26">
        <f>SUM('Glen Stinson'!O10)</f>
        <v>177.20006666666669</v>
      </c>
    </row>
    <row r="116" spans="1:8 16384:16384" x14ac:dyDescent="0.25">
      <c r="A116" s="34"/>
      <c r="B116" s="34"/>
      <c r="C116" s="38"/>
      <c r="D116" s="35"/>
      <c r="E116" s="35"/>
      <c r="F116" s="36"/>
      <c r="G116" s="35"/>
      <c r="H116" s="36"/>
    </row>
    <row r="117" spans="1:8 16384:16384" x14ac:dyDescent="0.25">
      <c r="A117" s="25">
        <v>10</v>
      </c>
      <c r="B117" s="25" t="s">
        <v>45</v>
      </c>
      <c r="C117" s="29" t="s">
        <v>67</v>
      </c>
      <c r="D117" s="28">
        <f>SUM('Jerry Willeford'!K7)</f>
        <v>16</v>
      </c>
      <c r="E117" s="28">
        <f>SUM('Jerry Willeford'!L7)</f>
        <v>2974</v>
      </c>
      <c r="F117" s="26">
        <f>SUM('Jerry Willeford'!M7)</f>
        <v>185.875</v>
      </c>
      <c r="G117" s="28">
        <f>SUM('Jerry Willeford'!N7)</f>
        <v>50</v>
      </c>
      <c r="H117" s="26">
        <f>SUM('Jerry Willeford'!O7)</f>
        <v>235.875</v>
      </c>
    </row>
    <row r="118" spans="1:8 16384:16384" x14ac:dyDescent="0.25">
      <c r="A118" s="25">
        <v>11</v>
      </c>
      <c r="B118" s="25" t="s">
        <v>45</v>
      </c>
      <c r="C118" s="32" t="s">
        <v>99</v>
      </c>
      <c r="D118" s="28">
        <f>SUM('James Braddy'!K20)</f>
        <v>4</v>
      </c>
      <c r="E118" s="28">
        <f>SUM('James Braddy'!L20)</f>
        <v>721.00099999999998</v>
      </c>
      <c r="F118" s="26">
        <f>SUM('James Braddy'!M20)</f>
        <v>180.25024999999999</v>
      </c>
      <c r="G118" s="28">
        <f>SUM('James Braddy'!N20)</f>
        <v>5</v>
      </c>
      <c r="H118" s="26">
        <f>SUM('James Braddy'!O20)</f>
        <v>185.25024999999999</v>
      </c>
    </row>
    <row r="119" spans="1:8 16384:16384" x14ac:dyDescent="0.25">
      <c r="A119" s="25">
        <v>12</v>
      </c>
      <c r="B119" s="25" t="s">
        <v>45</v>
      </c>
      <c r="C119" s="30" t="s">
        <v>78</v>
      </c>
      <c r="D119" s="28">
        <f>SUM('Audrey Holland'!K5)</f>
        <v>8</v>
      </c>
      <c r="E119" s="28">
        <f>SUM('Audrey Holland'!L5)</f>
        <v>1354.001</v>
      </c>
      <c r="F119" s="26">
        <f>SUM('Audrey Holland'!M5)</f>
        <v>169.250125</v>
      </c>
      <c r="G119" s="28">
        <f>SUM('Audrey Holland'!N5)</f>
        <v>4</v>
      </c>
      <c r="H119" s="26">
        <f>SUM('Audrey Holland'!O5)</f>
        <v>173.250125</v>
      </c>
    </row>
    <row r="120" spans="1:8 16384:16384" x14ac:dyDescent="0.25">
      <c r="A120" s="25">
        <v>13</v>
      </c>
      <c r="B120" s="25" t="s">
        <v>45</v>
      </c>
      <c r="C120" s="32" t="s">
        <v>100</v>
      </c>
      <c r="D120" s="28">
        <f>SUM('Brad Mueller'!K4)</f>
        <v>4</v>
      </c>
      <c r="E120" s="28">
        <f>SUM('Brad Mueller'!L4)</f>
        <v>675</v>
      </c>
      <c r="F120" s="26">
        <f>SUM('Brad Mueller'!M4)</f>
        <v>168.75</v>
      </c>
      <c r="G120" s="28">
        <f>SUM('Brad Mueller'!N4)</f>
        <v>4</v>
      </c>
      <c r="H120" s="26">
        <f>SUM('Brad Mueller'!O4)</f>
        <v>172.75</v>
      </c>
    </row>
    <row r="121" spans="1:8 16384:16384" x14ac:dyDescent="0.25">
      <c r="A121" s="25">
        <v>14</v>
      </c>
      <c r="B121" s="25" t="s">
        <v>45</v>
      </c>
      <c r="C121" s="29" t="s">
        <v>65</v>
      </c>
      <c r="D121" s="28">
        <f>SUM('Steve Huebinger'!K12)</f>
        <v>4</v>
      </c>
      <c r="E121" s="28">
        <f>SUM('Steve Huebinger'!L12)</f>
        <v>674</v>
      </c>
      <c r="F121" s="26">
        <f>SUM('Steve Huebinger'!M12)</f>
        <v>168.5</v>
      </c>
      <c r="G121" s="28">
        <f>SUM('Steve Huebinger'!N12)</f>
        <v>2</v>
      </c>
      <c r="H121" s="26">
        <f>SUM('Steve Huebinger'!O12)</f>
        <v>170.5</v>
      </c>
    </row>
    <row r="122" spans="1:8 16384:16384" x14ac:dyDescent="0.25">
      <c r="A122" s="25">
        <v>15</v>
      </c>
      <c r="B122" s="25" t="s">
        <v>45</v>
      </c>
      <c r="C122" s="31" t="s">
        <v>109</v>
      </c>
      <c r="D122" s="28">
        <f>SUM('Stan Hall'!K4)</f>
        <v>4</v>
      </c>
      <c r="E122" s="28">
        <f>SUM('Stan Hall'!L4)</f>
        <v>647</v>
      </c>
      <c r="F122" s="26">
        <f>SUM('Stan Hall'!M4)</f>
        <v>161.75</v>
      </c>
      <c r="G122" s="28">
        <f>SUM('Stan Hall'!N4)</f>
        <v>3</v>
      </c>
      <c r="H122" s="26">
        <f>SUM('Stan Hall'!O4)</f>
        <v>164.75</v>
      </c>
    </row>
    <row r="123" spans="1:8 16384:16384" x14ac:dyDescent="0.25">
      <c r="A123" s="25">
        <v>16</v>
      </c>
      <c r="B123" s="25" t="s">
        <v>45</v>
      </c>
      <c r="C123" s="31" t="s">
        <v>110</v>
      </c>
      <c r="D123" s="28">
        <f>SUM('Philip Beekley'!K6)</f>
        <v>12</v>
      </c>
      <c r="E123" s="28">
        <f>SUM('Philip Beekley'!L6)</f>
        <v>1866</v>
      </c>
      <c r="F123" s="26">
        <f>SUM('Philip Beekley'!M6)</f>
        <v>155.5</v>
      </c>
      <c r="G123" s="28">
        <f>SUM('Philip Beekley'!N6)</f>
        <v>8</v>
      </c>
      <c r="H123" s="26">
        <f>SUM('Philip Beekley'!O6)</f>
        <v>163.5</v>
      </c>
    </row>
    <row r="124" spans="1:8 16384:16384" x14ac:dyDescent="0.25">
      <c r="A124" s="25">
        <v>17</v>
      </c>
      <c r="B124" s="25" t="s">
        <v>45</v>
      </c>
      <c r="C124" s="31" t="s">
        <v>115</v>
      </c>
      <c r="D124" s="28">
        <f>SUM('Ronald Borden'!K5)</f>
        <v>8</v>
      </c>
      <c r="E124" s="28">
        <f>SUM('Ronald Borden'!L5)</f>
        <v>1247</v>
      </c>
      <c r="F124" s="26">
        <f>SUM('Ronald Borden'!M5)</f>
        <v>155.875</v>
      </c>
      <c r="G124" s="28">
        <f>SUM('Ronald Borden'!N5)</f>
        <v>4</v>
      </c>
      <c r="H124" s="26">
        <f>SUM('Ronald Borden'!O5)</f>
        <v>159.875</v>
      </c>
    </row>
  </sheetData>
  <protectedRanges>
    <protectedRange algorithmName="SHA-512" hashValue="ON39YdpmFHfN9f47KpiRvqrKx0V9+erV1CNkpWzYhW/Qyc6aT8rEyCrvauWSYGZK2ia3o7vd3akF07acHAFpOA==" saltValue="yVW9XmDwTqEnmpSGai0KYg==" spinCount="100000" sqref="C115:C116 C118" name="Range1_6_2"/>
    <protectedRange algorithmName="SHA-512" hashValue="ON39YdpmFHfN9f47KpiRvqrKx0V9+erV1CNkpWzYhW/Qyc6aT8rEyCrvauWSYGZK2ia3o7vd3akF07acHAFpOA==" saltValue="yVW9XmDwTqEnmpSGai0KYg==" spinCount="100000" sqref="C110:C111 C35" name="Range1_9_1"/>
    <protectedRange algorithmName="SHA-512" hashValue="ON39YdpmFHfN9f47KpiRvqrKx0V9+erV1CNkpWzYhW/Qyc6aT8rEyCrvauWSYGZK2ia3o7vd3akF07acHAFpOA==" saltValue="yVW9XmDwTqEnmpSGai0KYg==" spinCount="100000" sqref="C26:C29 C99:C100 C65 C80:C90" name="Range1_4"/>
    <protectedRange algorithmName="SHA-512" hashValue="ON39YdpmFHfN9f47KpiRvqrKx0V9+erV1CNkpWzYhW/Qyc6aT8rEyCrvauWSYGZK2ia3o7vd3akF07acHAFpOA==" saltValue="yVW9XmDwTqEnmpSGai0KYg==" spinCount="100000" sqref="C107:C108 C66" name="Range1_5_1"/>
    <protectedRange algorithmName="SHA-512" hashValue="ON39YdpmFHfN9f47KpiRvqrKx0V9+erV1CNkpWzYhW/Qyc6aT8rEyCrvauWSYGZK2ia3o7vd3akF07acHAFpOA==" saltValue="yVW9XmDwTqEnmpSGai0KYg==" spinCount="100000" sqref="C93 C68" name="Range1_22"/>
  </protectedRanges>
  <sortState xmlns:xlrd2="http://schemas.microsoft.com/office/spreadsheetml/2017/richdata2" ref="C107:H115">
    <sortCondition descending="1" ref="H107:H115"/>
  </sortState>
  <hyperlinks>
    <hyperlink ref="C46" location="'Joe Yanez'!A1" display="Joe Yanez" xr:uid="{4511C957-E10D-45AE-A36D-90E7F5924850}"/>
    <hyperlink ref="C48" location="'Bert Farias'!A1" display="Bert Farias" xr:uid="{0D3CBB32-B2F5-40CC-8D4A-318BB4720CC1}"/>
    <hyperlink ref="C93" location="'Stan Fitch'!A1" display="Stan Fitch" xr:uid="{47AC3DB0-BEA2-416B-A913-3707EF0E4338}"/>
    <hyperlink ref="C15" location="'Bobby Williams'!A1" display="Bobby Williams" xr:uid="{2DEDD4B2-3459-4849-869D-460C5ECE037D}"/>
    <hyperlink ref="C47" location="'Gary Hicks'!A1" display="Gary Hicks" xr:uid="{8806FCE1-7B05-4CAB-8DB3-1FD8F74E8E2D}"/>
    <hyperlink ref="C82" location="'Darren Krumwiede'!A1" display="Darren Krumwiede" xr:uid="{05116EF7-79BF-4C33-ADD2-D98817BB412A}"/>
    <hyperlink ref="C81" location="'Ronald Herring'!A1" display="Ronald Herring" xr:uid="{81CC5D1F-A3E6-42A9-BA4B-EF1B49DEABCF}"/>
    <hyperlink ref="C79" location="'Scott Jackson'!A1" display="Scott Jackson" xr:uid="{EF052B7A-82E4-40C7-9561-036251A90D9A}"/>
    <hyperlink ref="C109" location="'Tony Carruth'!A1" display="Tony Carruth" xr:uid="{D7F1D0E6-9E37-425D-BADA-C5DA2976D1B5}"/>
    <hyperlink ref="C6" location="'Daniel Henry'!A1" display="Daniel Henry" xr:uid="{708CC7B4-D1DA-4185-AC79-301B98277C40}"/>
    <hyperlink ref="C13" location="'Kirby Dahl'!A1" display="Kirby Dahl" xr:uid="{666E8ACA-3771-40A4-B7D7-8DACBC3E65E4}"/>
    <hyperlink ref="C96" location="'Harry Trainer'!A1" display="Harry Trainer" xr:uid="{A352BBD8-F66E-4D81-89A5-0134FA928400}"/>
    <hyperlink ref="C110" location="'Ken Osmond'!A1" display="Ken Osmond" xr:uid="{62557249-2946-43CB-8B98-46829DF58029}"/>
    <hyperlink ref="C27" location="'Bonnie Fogg'!A1" display="Bonnie Fogg" xr:uid="{2F6C250D-CE37-47AB-897E-023ACB5A036F}"/>
    <hyperlink ref="C36" location="'Manny Cerda'!A1" display="Manny Cerda" xr:uid="{084D5884-3704-40E3-8CAF-C423A683802C}"/>
    <hyperlink ref="C59" location="'Jeff Velazquez'!A1" display="Jeff  Velazquez" xr:uid="{B1E15123-386F-4313-8DDC-3961CBF982E9}"/>
    <hyperlink ref="C68" location="'Tim Brewer'!A1" display="Tim Brewer" xr:uid="{ECDD5D7A-F098-48E6-86DF-D1AF07AD3B41}"/>
    <hyperlink ref="C62" location="'Stephanie Brewer'!A1" display="Stephanie Brewer" xr:uid="{F0F62974-04AF-48DF-B40F-B128D796CB63}"/>
    <hyperlink ref="C95" location="'Juan Iracheta'!A1" display="Juan Iracheta" xr:uid="{60330127-312A-46F1-97E1-1E5EC7BDCAA5}"/>
    <hyperlink ref="C94" location="'Vic Severino'!A1" display="Vic Severino" xr:uid="{025C9008-07B3-4796-B4B9-FFD72C5FCC04}"/>
    <hyperlink ref="C11" location="'Josie Hensler'!A1" display="Josie Hensler" xr:uid="{870EE9E0-5A5B-4D2C-B91F-C2699A5B27A9}"/>
    <hyperlink ref="C10" location="'Jerry Hensler'!A1" display="Jerry Hensler" xr:uid="{39559147-42B3-424A-8B9E-9AAC8630ED1B}"/>
    <hyperlink ref="C12" location="'Hubert Kelsheimer'!A1" display="Hubert Kelsheimer" xr:uid="{B6CEC40A-AA0F-480D-A555-EA6CE8D82F9F}"/>
    <hyperlink ref="C45" location="'Claudia Escoto'!A1" display="Claudia Escoto" xr:uid="{5CDFAF73-D086-4421-8082-96412E88D295}"/>
    <hyperlink ref="C66" location="'Steve Huebinger'!A1" display="Steve Huebinger" xr:uid="{2E5FE506-163A-48B1-8896-95DBCAEC8B87}"/>
    <hyperlink ref="C117" location="'Jerry Willeford'!A1" display="Jerry Willeford" xr:uid="{F7736159-6A23-47C5-9765-7F53987D5AB6}"/>
    <hyperlink ref="C113" location="'Jim Stewart'!A1" display="Jim Stewart" xr:uid="{36A9E7D4-3A1A-42C7-9518-C22DFF54F273}"/>
    <hyperlink ref="C8" location="'Jim Swaringin'!A1" display="Jim Swaringin" xr:uid="{C68F5804-7A84-4F88-B3BE-E9CEC92A76B0}"/>
    <hyperlink ref="C43" location="'Paul Dyer'!A1" display="Paul Dyer" xr:uid="{25C80D51-C649-4FEC-B275-FF81741899DD}"/>
    <hyperlink ref="C57" location="'Ken Patton'!A1" display="Ken Patton" xr:uid="{A687747A-FD95-4245-A54C-4F388A4E9E2B}"/>
    <hyperlink ref="C50" location="'Chris Bissett'!A1" display="Chris Bissett" xr:uid="{2E424391-2884-40D8-9DAE-525C14FFFFE9}"/>
    <hyperlink ref="C80" location="'Jerry Willeford'!A1" display="Jerry Willeford" xr:uid="{0C2983BD-BAE2-4D16-9037-0133A6D96543}"/>
    <hyperlink ref="C91" location="'Steve Shropshire'!A1" display="Steve Shropshire" xr:uid="{7F65FE4D-C2F3-4ECF-9F6E-4348E70FDDAA}"/>
    <hyperlink ref="C108" location="'Howard Wilson'!A1" display="Howard Wilson" xr:uid="{78963C91-E819-4302-9648-8D964B8C40BE}"/>
    <hyperlink ref="C107" location="'Lynn Sonnenberg'!A1" display="Lynn  Sonnenberg" xr:uid="{99FAB99A-D06D-4809-A0F6-688C507C16AA}"/>
    <hyperlink ref="C112" location="'Carolyn Wilson'!A1" display="Carolyn Wilson" xr:uid="{64FE0FD4-50B4-465B-8D51-327279BC4F3A}"/>
    <hyperlink ref="C119" location="'Audrey Holland'!A1" display="Audrey Holland" xr:uid="{95162938-2656-43EA-86AE-2E7B00A7267C}"/>
    <hyperlink ref="C114" location="'Linda Williams'!A1" display="Linda Williams" xr:uid="{3965C02D-963D-43DC-9755-A7F13D0222CC}"/>
    <hyperlink ref="C18" location="'John Weaver'!A1" display="John Weaver" xr:uid="{EC87D9C3-1013-4A5D-8BCA-E8546F9B5905}"/>
    <hyperlink ref="C26" location="'Gary Southard'!A1" display="Gary Southard" xr:uid="{6435A7E2-0991-4EF0-90C2-0CF3685CF12A}"/>
    <hyperlink ref="C31" location="'Rene Melendez'!A1" display="Rene Melendez" xr:uid="{63B2C86D-B106-4997-8FB5-74BDBAF198E9}"/>
    <hyperlink ref="C83" location="'Wayne Argence'!A1" display="Wayne Argence" xr:uid="{7BBBB72B-23D1-4D69-919D-324C405BE888}"/>
    <hyperlink ref="C86" location="'Fred Jamison'!A1" display="Fred Jamison" xr:uid="{2A988AA3-2816-491E-91E9-0C6C9E17E879}"/>
    <hyperlink ref="C111" location="'Brian Vincent'!A1" display="Brian Vincent" xr:uid="{EC826553-55CB-4745-8EE0-700D18474143}"/>
    <hyperlink ref="C44" location="'David Strother'!A1" display="David Strother" xr:uid="{E52A56FF-2884-4F64-9A7F-62CE247D9773}"/>
    <hyperlink ref="C90" location="'Paul Dyer'!A1" display="Paul Dyer" xr:uid="{11C7E79B-80F6-400D-BC7E-6B4FDF4B68F9}"/>
    <hyperlink ref="C84" location="'Todd Hammer'!A1" display="Todd Hammer" xr:uid="{FFB3F309-2DAB-42FB-A98B-1F1F9BEA7ACD}"/>
    <hyperlink ref="C20" location="'David Joe'!A1" display="David Joe" xr:uid="{847A5F7A-4253-4302-8599-C39F54D1B211}"/>
    <hyperlink ref="C30" location="'Tim Brewer'!A1" display="Tim Brewer" xr:uid="{B0F70828-61DD-4AEB-99E7-47019F0A3073}"/>
    <hyperlink ref="C33" location="'Charlie Moore'!A1" display="Charlie Moore" xr:uid="{5A190C93-3FAC-4783-BD7B-1B3DAEB7B554}"/>
    <hyperlink ref="C54" location="'Jeff Mason'!A1" display="Jeff Mason" xr:uid="{24D6FD1C-F14B-47E3-98E0-DBEA93922E74}"/>
    <hyperlink ref="C69" location="'Juan Ocon'!A1" display="Juan Ocon" xr:uid="{AF9DA576-D827-49D5-9063-7DC1EA98A8CD}"/>
    <hyperlink ref="C100" location="'Douglas Bendana'!A1" display="Douglas Bendana" xr:uid="{4B7E127F-B57C-4A0F-B68B-36A487F1478C}"/>
    <hyperlink ref="C7" location="'Evelio McDonald'!A1" display="Evelio McDonald" xr:uid="{8D3A9DB5-36FA-4BE8-9064-ADFA5DD84014}"/>
    <hyperlink ref="C21" location="'Otis Riffey'!A1" display="Otis Riffey" xr:uid="{72EA752A-9451-4C64-A98B-0164570B5B3B}"/>
    <hyperlink ref="C67" location="'Jim Stewart'!A1" display="Jim Stewart" xr:uid="{2293C233-A0CA-427B-A979-676C888E8DF6}"/>
    <hyperlink ref="C9" location="'Bill Middlebrook'!A1" display="Bill Middlebrook" xr:uid="{1221050C-5F04-4388-917D-DDAA357A8B19}"/>
    <hyperlink ref="C60" location="'Hubert Kelsheimer'!A1" display="Hubert Kelsheimer" xr:uid="{B0BCDC79-8320-4A1B-847E-FE440392840C}"/>
    <hyperlink ref="C87" location="'Daniel Henry'!A1" display="Daniel Henry" xr:uid="{7BDE9F08-ACCB-47A4-8693-FB4028B82F5A}"/>
    <hyperlink ref="C65" location="'Jay Osmond'!A1" display="Jay Osmond" xr:uid="{9918A210-CEA0-4F79-BDC6-7B37801AC5F9}"/>
    <hyperlink ref="C22" location="'James Braddy'!A1" display="James Braddy" xr:uid="{648C6C9A-C286-486A-BB4B-BBF06A6C6AAC}"/>
    <hyperlink ref="C120" location="'Brad Mueller'!A1" display="Brad Mueller" xr:uid="{9EA62189-E267-4CA9-AB68-566BD6760775}"/>
    <hyperlink ref="C19" location="'Fred Jamison'!A1" display="Fred Jamison" xr:uid="{33CABF17-566E-4F71-B8A3-CA4B716BDA6B}"/>
    <hyperlink ref="C28" location="'Jett Hurl'!A1" display="Jett Hurl" xr:uid="{64F0AD3A-63D8-4434-AD5A-8D7A89D0D82F}"/>
    <hyperlink ref="C23" location="'Brett Grainger'!A1" display="Brett Grainger" xr:uid="{3272BFD6-244A-4BE6-B19B-5C19A20FFD2D}"/>
    <hyperlink ref="C89" location="'Luis Ordorica'!A1" display="Luis Ordorica" xr:uid="{15C25803-795A-493C-945E-5C9CD8E73F32}"/>
    <hyperlink ref="C92" location="'Linda Williams'!A1" display="Linda Williams" xr:uid="{DB1A8570-F539-42A8-A5CB-C9A13D4B03EC}"/>
    <hyperlink ref="C34" location="'Curtis Jenkins'!A1" display="Curtis Jenkins" xr:uid="{5004FF12-45D8-4A03-A6C3-EAE45A0BBFA9}"/>
    <hyperlink ref="C97" location="'Tim Bynum'!A1" display="Tim Bynum" xr:uid="{A6B20A4F-CAF9-45DF-B310-256E66237CB8}"/>
    <hyperlink ref="C55" location="'James Braddy'!A1" display="James Braddy" xr:uid="{44DE5422-C227-496A-9B73-C70C79EA2936}"/>
    <hyperlink ref="C72" location="'David Lewis'!A1" display="David Lewis" xr:uid="{12319D65-3CFA-4DAA-ABDE-888915035B10}"/>
    <hyperlink ref="C123" location="'Philip Beekley'!A1" display="Philip Beekley" xr:uid="{516CD353-70FA-4C5B-999A-6D2F59E24308}"/>
    <hyperlink ref="C122" location="'Stan Hall'!A1" display="Stan Hall" xr:uid="{701BDA56-5D8D-498A-B6EC-4880900D4C1F}"/>
    <hyperlink ref="C49" location="'Robert Jackson'!A1" display="Robert Jackson" xr:uid="{94C4FFBF-0C30-4C95-85D2-67E3F84E628A}"/>
    <hyperlink ref="C98" location="'Chris Bissett'!A1" display="Chris Bissett" xr:uid="{40C2049F-0955-497F-90EE-FBDFE9130BDE}"/>
    <hyperlink ref="C99" location="'Curtis Jenkins'!A1" display="Curtis Jenkins" xr:uid="{1C367F9A-152B-4E23-9CFD-E28011830601}"/>
    <hyperlink ref="C51" location="'Curtis Jenkins'!A1" display="Curtis Jenkins" xr:uid="{87EDD590-0DCE-44BC-9753-39546EFBE268}"/>
    <hyperlink ref="C61" location="'Ken Osmond'!A1" display="Ken Osmond" xr:uid="{7C82B49C-5D9C-41EF-B649-D46380785BB8}"/>
    <hyperlink ref="C32" location="'Robert Jackson'!A1" display="Robert Jackson" xr:uid="{8E8657CF-A0F2-4993-9E60-745C29BDAF6F}"/>
    <hyperlink ref="C53" location="'David Joe'!A1" display="David Joe" xr:uid="{AB5CE0B5-E004-4EAA-A7E1-77D4A3EA8477}"/>
    <hyperlink ref="C70" location="'Juan Iracheta'!A1" display="Juan Iracheta" xr:uid="{47E6C69E-C942-4A9B-8618-D28A12E5F1AF}"/>
    <hyperlink ref="C29" location="'Larry Zientek'!A1" display="Larry Zientek" xr:uid="{DC4D4AB7-0336-4922-A6E7-86C139366C5A}"/>
    <hyperlink ref="C58" location="'Kirby Dahl'!A1" display="Kirby Dahl" xr:uid="{C9418B72-5EF4-4717-9CAD-5AEEF794EAF7}"/>
    <hyperlink ref="C115" location="'Glen Stinson'!A1" display="Glen Stinson" xr:uid="{770B2497-1B96-4675-901A-9879FDF9E791}"/>
    <hyperlink ref="C124" location="'Ronald Borden'!A1" display="Ronald Borden" xr:uid="{CE87DAEE-01B2-40A5-A398-0E4344B02A06}"/>
    <hyperlink ref="C14" location="'David Ellwood'!A1" display="David Ellwood" xr:uid="{CBDB2010-6046-472D-9B9C-71113B22CADA}"/>
    <hyperlink ref="C64" location="'Jose S Maldonado'!A1" display="Jose S Maldonado" xr:uid="{9C424CE4-6573-4765-A10C-8974528E35D5}"/>
    <hyperlink ref="C71" location="'Ruben Ramos'!A1" display="Ruben Ramos" xr:uid="{C46E4BD7-AE7A-46A3-AE50-BF9ABED3B467}"/>
    <hyperlink ref="C88" location="'Joe Chacon'!A1" display="Joe Chacon" xr:uid="{F3D6CABC-B1FE-41DE-8B0D-0B0401E17EA7}"/>
    <hyperlink ref="C35" location="'Allen Wood'!A1" display="Allen Wood" xr:uid="{83116DF8-C469-4E6C-9E93-D4478B2A7F07}"/>
    <hyperlink ref="C63" location="'Brian Vincent'!A1" display="Brian Vincent" xr:uid="{5EE64B15-E6CA-409D-A738-61FF65CB8ADC}"/>
    <hyperlink ref="C17" location="'Glen Dickson'!A1" display="Glen Dickson" xr:uid="{5E286C7D-C207-480D-A692-8F3826E7FE9D}"/>
    <hyperlink ref="C118" location="'James Braddy'!A1" display="James Braddy" xr:uid="{7B3289A1-02D3-483A-AF2C-A0FDDE7B32C4}"/>
    <hyperlink ref="C121" location="'Steve Huebinger'!A1" display="Steve Huebinger" xr:uid="{554FACCE-78DF-44EF-8BB5-545EC1608E3E}"/>
    <hyperlink ref="C25" location="'Ken Osmond'!A1" display="Ken Osmond" xr:uid="{6681199D-BB40-4A17-9BE7-D9B1488E9B0B}"/>
    <hyperlink ref="C24" location="'Paul Dyer'!A1" display="Paul Dyer" xr:uid="{41586A1D-8543-478A-BFC6-5BA7D2BC4F58}"/>
    <hyperlink ref="C56" location="'Bobby Starr'!A1" display="Bobby Starr" xr:uid="{F4F7D598-DE0E-4A2B-96FA-2CAC496055AD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3EB8B3-84E6-4496-9BC1-0611AA42C860}">
  <dimension ref="A1:Q4"/>
  <sheetViews>
    <sheetView workbookViewId="0">
      <selection activeCell="Q1" sqref="Q1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9.4" thickBot="1" x14ac:dyDescent="0.3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22</v>
      </c>
    </row>
    <row r="2" spans="1:17" ht="15" thickBot="1" x14ac:dyDescent="0.35">
      <c r="A2" s="49" t="s">
        <v>36</v>
      </c>
      <c r="B2" s="49" t="s">
        <v>103</v>
      </c>
      <c r="C2" s="50">
        <v>44710</v>
      </c>
      <c r="D2" s="49" t="s">
        <v>101</v>
      </c>
      <c r="E2" s="49">
        <v>189</v>
      </c>
      <c r="F2" s="49">
        <v>189</v>
      </c>
      <c r="G2" s="49">
        <v>195</v>
      </c>
      <c r="H2" s="51">
        <v>197</v>
      </c>
      <c r="I2" s="52"/>
      <c r="J2" s="52"/>
      <c r="K2" s="49">
        <v>4</v>
      </c>
      <c r="L2" s="49">
        <v>770</v>
      </c>
      <c r="M2" s="53">
        <v>192.5</v>
      </c>
      <c r="N2" s="49">
        <v>6</v>
      </c>
      <c r="O2" s="53">
        <v>198.5</v>
      </c>
    </row>
    <row r="4" spans="1:17" x14ac:dyDescent="0.3">
      <c r="K4" s="8">
        <f>SUM(K2:K3)</f>
        <v>4</v>
      </c>
      <c r="L4" s="8">
        <f>SUM(L2:L3)</f>
        <v>770</v>
      </c>
      <c r="M4" s="7">
        <f>SUM(L4/K4)</f>
        <v>192.5</v>
      </c>
      <c r="N4" s="8">
        <f>SUM(N2:N3)</f>
        <v>6</v>
      </c>
      <c r="O4" s="9">
        <f>SUM(M4+N4)</f>
        <v>198.5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Texas 2022'!A1" display="Back to Ranking" xr:uid="{17E7D1FF-DE03-4FBA-9AAC-320CDB005A3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C3EEF5D-9EE2-4797-97B7-9892557B237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6425D-C6F7-4FDC-95C6-B6092A8AC4D1}">
  <sheetPr codeName="Sheet45"/>
  <dimension ref="A1:Q17"/>
  <sheetViews>
    <sheetView topLeftCell="A5" workbookViewId="0">
      <selection activeCell="A7" sqref="A7:O7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22</v>
      </c>
    </row>
    <row r="2" spans="1:17" x14ac:dyDescent="0.3">
      <c r="A2" s="10" t="s">
        <v>87</v>
      </c>
      <c r="B2" s="11" t="s">
        <v>88</v>
      </c>
      <c r="C2" s="12">
        <v>44647</v>
      </c>
      <c r="D2" s="13" t="s">
        <v>60</v>
      </c>
      <c r="E2" s="14">
        <v>181</v>
      </c>
      <c r="F2" s="14">
        <v>184</v>
      </c>
      <c r="G2" s="14">
        <v>189</v>
      </c>
      <c r="H2" s="14">
        <v>188</v>
      </c>
      <c r="I2" s="14"/>
      <c r="J2" s="14"/>
      <c r="K2" s="15">
        <v>4</v>
      </c>
      <c r="L2" s="15">
        <v>742</v>
      </c>
      <c r="M2" s="16">
        <v>185.5</v>
      </c>
      <c r="N2" s="17">
        <v>6</v>
      </c>
      <c r="O2" s="18">
        <v>191.5</v>
      </c>
    </row>
    <row r="3" spans="1:17" x14ac:dyDescent="0.3">
      <c r="A3" s="65" t="s">
        <v>87</v>
      </c>
      <c r="B3" s="66" t="s">
        <v>88</v>
      </c>
      <c r="C3" s="67">
        <v>44675</v>
      </c>
      <c r="D3" s="68" t="s">
        <v>60</v>
      </c>
      <c r="E3" s="69">
        <v>181</v>
      </c>
      <c r="F3" s="69">
        <v>180</v>
      </c>
      <c r="G3" s="69">
        <v>187</v>
      </c>
      <c r="H3" s="69">
        <v>190</v>
      </c>
      <c r="I3" s="69"/>
      <c r="J3" s="69"/>
      <c r="K3" s="70">
        <v>4</v>
      </c>
      <c r="L3" s="70">
        <v>738</v>
      </c>
      <c r="M3" s="71">
        <v>184.5</v>
      </c>
      <c r="N3" s="72">
        <v>11</v>
      </c>
      <c r="O3" s="73">
        <v>195.5</v>
      </c>
    </row>
    <row r="4" spans="1:17" x14ac:dyDescent="0.3">
      <c r="A4" s="60" t="s">
        <v>45</v>
      </c>
      <c r="B4" s="60" t="s">
        <v>88</v>
      </c>
      <c r="C4" s="61">
        <v>44710</v>
      </c>
      <c r="D4" s="60" t="s">
        <v>101</v>
      </c>
      <c r="E4" s="62">
        <v>183</v>
      </c>
      <c r="F4" s="60">
        <v>186</v>
      </c>
      <c r="G4" s="60">
        <v>175</v>
      </c>
      <c r="H4" s="62">
        <v>181</v>
      </c>
      <c r="I4" s="63"/>
      <c r="J4" s="63"/>
      <c r="K4" s="60">
        <v>4</v>
      </c>
      <c r="L4" s="60">
        <v>725</v>
      </c>
      <c r="M4" s="64">
        <v>181.25</v>
      </c>
      <c r="N4" s="60">
        <v>8</v>
      </c>
      <c r="O4" s="64">
        <v>189.25</v>
      </c>
    </row>
    <row r="5" spans="1:17" x14ac:dyDescent="0.3">
      <c r="A5" s="10" t="s">
        <v>87</v>
      </c>
      <c r="B5" s="11" t="s">
        <v>88</v>
      </c>
      <c r="C5" s="12">
        <v>44773</v>
      </c>
      <c r="D5" s="13" t="s">
        <v>107</v>
      </c>
      <c r="E5" s="14">
        <v>191</v>
      </c>
      <c r="F5" s="14">
        <v>180</v>
      </c>
      <c r="G5" s="14">
        <v>186</v>
      </c>
      <c r="H5" s="14">
        <v>179</v>
      </c>
      <c r="I5" s="14"/>
      <c r="J5" s="14"/>
      <c r="K5" s="15">
        <v>4</v>
      </c>
      <c r="L5" s="15">
        <v>736</v>
      </c>
      <c r="M5" s="16">
        <v>184</v>
      </c>
      <c r="N5" s="17">
        <v>6</v>
      </c>
      <c r="O5" s="18">
        <v>190</v>
      </c>
    </row>
    <row r="6" spans="1:17" x14ac:dyDescent="0.3">
      <c r="A6" s="10" t="s">
        <v>87</v>
      </c>
      <c r="B6" s="11" t="s">
        <v>88</v>
      </c>
      <c r="C6" s="12">
        <v>44856</v>
      </c>
      <c r="D6" s="13" t="s">
        <v>60</v>
      </c>
      <c r="E6" s="14">
        <v>185</v>
      </c>
      <c r="F6" s="14">
        <v>176</v>
      </c>
      <c r="G6" s="14">
        <v>182</v>
      </c>
      <c r="H6" s="14">
        <v>183</v>
      </c>
      <c r="I6" s="14">
        <v>179</v>
      </c>
      <c r="J6" s="14">
        <v>184</v>
      </c>
      <c r="K6" s="15">
        <v>6</v>
      </c>
      <c r="L6" s="15">
        <v>1089</v>
      </c>
      <c r="M6" s="16">
        <v>181.5</v>
      </c>
      <c r="N6" s="17">
        <v>20</v>
      </c>
      <c r="O6" s="18">
        <v>201.5</v>
      </c>
    </row>
    <row r="7" spans="1:17" x14ac:dyDescent="0.3">
      <c r="A7" s="10" t="s">
        <v>87</v>
      </c>
      <c r="B7" s="11" t="s">
        <v>88</v>
      </c>
      <c r="C7" s="12">
        <v>44857</v>
      </c>
      <c r="D7" s="13" t="s">
        <v>60</v>
      </c>
      <c r="E7" s="14">
        <v>180</v>
      </c>
      <c r="F7" s="14">
        <v>184</v>
      </c>
      <c r="G7" s="14">
        <v>180</v>
      </c>
      <c r="H7" s="14">
        <v>179</v>
      </c>
      <c r="I7" s="14">
        <v>180</v>
      </c>
      <c r="J7" s="14">
        <v>177</v>
      </c>
      <c r="K7" s="15">
        <v>6</v>
      </c>
      <c r="L7" s="15">
        <v>1080</v>
      </c>
      <c r="M7" s="16">
        <v>180</v>
      </c>
      <c r="N7" s="17">
        <v>12</v>
      </c>
      <c r="O7" s="18">
        <v>192</v>
      </c>
    </row>
    <row r="9" spans="1:17" x14ac:dyDescent="0.3">
      <c r="K9" s="8">
        <f>SUM(K2:K8)</f>
        <v>28</v>
      </c>
      <c r="L9" s="8">
        <f>SUM(L2:L8)</f>
        <v>5110</v>
      </c>
      <c r="M9" s="7">
        <f>SUM(L9/K9)</f>
        <v>182.5</v>
      </c>
      <c r="N9" s="8">
        <f>SUM(N2:N8)</f>
        <v>63</v>
      </c>
      <c r="O9" s="9">
        <f>SUM(M9+N9)</f>
        <v>245.5</v>
      </c>
    </row>
    <row r="14" spans="1:17" ht="28.8" x14ac:dyDescent="0.3">
      <c r="A14" s="1" t="s">
        <v>1</v>
      </c>
      <c r="B14" s="2" t="s">
        <v>2</v>
      </c>
      <c r="C14" s="2" t="s">
        <v>3</v>
      </c>
      <c r="D14" s="3" t="s">
        <v>4</v>
      </c>
      <c r="E14" s="4" t="s">
        <v>5</v>
      </c>
      <c r="F14" s="4" t="s">
        <v>6</v>
      </c>
      <c r="G14" s="4" t="s">
        <v>7</v>
      </c>
      <c r="H14" s="4" t="s">
        <v>8</v>
      </c>
      <c r="I14" s="4" t="s">
        <v>9</v>
      </c>
      <c r="J14" s="4" t="s">
        <v>10</v>
      </c>
      <c r="K14" s="4" t="s">
        <v>11</v>
      </c>
      <c r="L14" s="3" t="s">
        <v>12</v>
      </c>
      <c r="M14" s="5" t="s">
        <v>13</v>
      </c>
      <c r="N14" s="2" t="s">
        <v>14</v>
      </c>
      <c r="O14" s="6" t="s">
        <v>15</v>
      </c>
    </row>
    <row r="15" spans="1:17" x14ac:dyDescent="0.3">
      <c r="A15" s="10" t="s">
        <v>23</v>
      </c>
      <c r="B15" s="11" t="s">
        <v>88</v>
      </c>
      <c r="C15" s="12">
        <v>44829</v>
      </c>
      <c r="D15" s="13" t="s">
        <v>60</v>
      </c>
      <c r="E15" s="14">
        <v>178</v>
      </c>
      <c r="F15" s="14">
        <v>178</v>
      </c>
      <c r="G15" s="14">
        <v>185</v>
      </c>
      <c r="H15" s="14">
        <v>179</v>
      </c>
      <c r="I15" s="14"/>
      <c r="J15" s="14"/>
      <c r="K15" s="15">
        <v>4</v>
      </c>
      <c r="L15" s="15">
        <v>720</v>
      </c>
      <c r="M15" s="16">
        <v>180</v>
      </c>
      <c r="N15" s="17">
        <v>4</v>
      </c>
      <c r="O15" s="18">
        <v>184</v>
      </c>
    </row>
    <row r="17" spans="11:15" x14ac:dyDescent="0.3">
      <c r="K17" s="8">
        <f>SUM(K12:K16)</f>
        <v>4</v>
      </c>
      <c r="L17" s="8">
        <f>SUM(L12:L16)</f>
        <v>720</v>
      </c>
      <c r="M17" s="7">
        <f>SUM(L17/K17)</f>
        <v>180</v>
      </c>
      <c r="N17" s="8">
        <f>SUM(N12:N16)</f>
        <v>4</v>
      </c>
      <c r="O17" s="9">
        <f>SUM(M17+N17)</f>
        <v>184</v>
      </c>
    </row>
  </sheetData>
  <protectedRanges>
    <protectedRange algorithmName="SHA-512" hashValue="ON39YdpmFHfN9f47KpiRvqrKx0V9+erV1CNkpWzYhW/Qyc6aT8rEyCrvauWSYGZK2ia3o7vd3akF07acHAFpOA==" saltValue="yVW9XmDwTqEnmpSGai0KYg==" spinCount="100000" sqref="B1 B14" name="Range1_2"/>
    <protectedRange algorithmName="SHA-512" hashValue="ON39YdpmFHfN9f47KpiRvqrKx0V9+erV1CNkpWzYhW/Qyc6aT8rEyCrvauWSYGZK2ia3o7vd3akF07acHAFpOA==" saltValue="yVW9XmDwTqEnmpSGai0KYg==" spinCount="100000" sqref="E2:J2 B2:C2" name="Range1_9"/>
    <protectedRange algorithmName="SHA-512" hashValue="ON39YdpmFHfN9f47KpiRvqrKx0V9+erV1CNkpWzYhW/Qyc6aT8rEyCrvauWSYGZK2ia3o7vd3akF07acHAFpOA==" saltValue="yVW9XmDwTqEnmpSGai0KYg==" spinCount="100000" sqref="D2" name="Range1_1_7"/>
    <protectedRange algorithmName="SHA-512" hashValue="ON39YdpmFHfN9f47KpiRvqrKx0V9+erV1CNkpWzYhW/Qyc6aT8rEyCrvauWSYGZK2ia3o7vd3akF07acHAFpOA==" saltValue="yVW9XmDwTqEnmpSGai0KYg==" spinCount="100000" sqref="E3:J3 B3:C3" name="Range1_27"/>
    <protectedRange algorithmName="SHA-512" hashValue="ON39YdpmFHfN9f47KpiRvqrKx0V9+erV1CNkpWzYhW/Qyc6aT8rEyCrvauWSYGZK2ia3o7vd3akF07acHAFpOA==" saltValue="yVW9XmDwTqEnmpSGai0KYg==" spinCount="100000" sqref="D3" name="Range1_1_24"/>
    <protectedRange algorithmName="SHA-512" hashValue="ON39YdpmFHfN9f47KpiRvqrKx0V9+erV1CNkpWzYhW/Qyc6aT8rEyCrvauWSYGZK2ia3o7vd3akF07acHAFpOA==" saltValue="yVW9XmDwTqEnmpSGai0KYg==" spinCount="100000" sqref="B5:C5 E5:J5" name="Range1_5_8"/>
    <protectedRange algorithmName="SHA-512" hashValue="ON39YdpmFHfN9f47KpiRvqrKx0V9+erV1CNkpWzYhW/Qyc6aT8rEyCrvauWSYGZK2ia3o7vd3akF07acHAFpOA==" saltValue="yVW9XmDwTqEnmpSGai0KYg==" spinCount="100000" sqref="D5" name="Range1_1_3_8"/>
    <protectedRange algorithmName="SHA-512" hashValue="ON39YdpmFHfN9f47KpiRvqrKx0V9+erV1CNkpWzYhW/Qyc6aT8rEyCrvauWSYGZK2ia3o7vd3akF07acHAFpOA==" saltValue="yVW9XmDwTqEnmpSGai0KYg==" spinCount="100000" sqref="E15:J15 B15:C15" name="Range1_12_1"/>
    <protectedRange algorithmName="SHA-512" hashValue="ON39YdpmFHfN9f47KpiRvqrKx0V9+erV1CNkpWzYhW/Qyc6aT8rEyCrvauWSYGZK2ia3o7vd3akF07acHAFpOA==" saltValue="yVW9XmDwTqEnmpSGai0KYg==" spinCount="100000" sqref="D15" name="Range1_1_11_1"/>
    <protectedRange algorithmName="SHA-512" hashValue="ON39YdpmFHfN9f47KpiRvqrKx0V9+erV1CNkpWzYhW/Qyc6aT8rEyCrvauWSYGZK2ia3o7vd3akF07acHAFpOA==" saltValue="yVW9XmDwTqEnmpSGai0KYg==" spinCount="100000" sqref="E6:J6 B6:C6" name="Range1_42_1"/>
    <protectedRange algorithmName="SHA-512" hashValue="ON39YdpmFHfN9f47KpiRvqrKx0V9+erV1CNkpWzYhW/Qyc6aT8rEyCrvauWSYGZK2ia3o7vd3akF07acHAFpOA==" saltValue="yVW9XmDwTqEnmpSGai0KYg==" spinCount="100000" sqref="D6" name="Range1_1_38_1"/>
    <protectedRange algorithmName="SHA-512" hashValue="ON39YdpmFHfN9f47KpiRvqrKx0V9+erV1CNkpWzYhW/Qyc6aT8rEyCrvauWSYGZK2ia3o7vd3akF07acHAFpOA==" saltValue="yVW9XmDwTqEnmpSGai0KYg==" spinCount="100000" sqref="E7:J7 B7:C7" name="Range1_5_14"/>
    <protectedRange algorithmName="SHA-512" hashValue="ON39YdpmFHfN9f47KpiRvqrKx0V9+erV1CNkpWzYhW/Qyc6aT8rEyCrvauWSYGZK2ia3o7vd3akF07acHAFpOA==" saltValue="yVW9XmDwTqEnmpSGai0KYg==" spinCount="100000" sqref="D7" name="Range1_1_4_4"/>
  </protectedRanges>
  <conditionalFormatting sqref="I2">
    <cfRule type="top10" dxfId="3416" priority="37" rank="1"/>
  </conditionalFormatting>
  <conditionalFormatting sqref="H2">
    <cfRule type="top10" dxfId="3415" priority="33" rank="1"/>
  </conditionalFormatting>
  <conditionalFormatting sqref="J2">
    <cfRule type="top10" dxfId="3414" priority="34" rank="1"/>
  </conditionalFormatting>
  <conditionalFormatting sqref="G2">
    <cfRule type="top10" dxfId="3413" priority="36" rank="1"/>
  </conditionalFormatting>
  <conditionalFormatting sqref="F2">
    <cfRule type="top10" dxfId="3412" priority="35" rank="1"/>
  </conditionalFormatting>
  <conditionalFormatting sqref="E2">
    <cfRule type="top10" dxfId="3411" priority="32" rank="1"/>
  </conditionalFormatting>
  <conditionalFormatting sqref="I3">
    <cfRule type="top10" dxfId="3410" priority="31" rank="1"/>
  </conditionalFormatting>
  <conditionalFormatting sqref="H3">
    <cfRule type="top10" dxfId="3409" priority="27" rank="1"/>
  </conditionalFormatting>
  <conditionalFormatting sqref="J3">
    <cfRule type="top10" dxfId="3408" priority="28" rank="1"/>
  </conditionalFormatting>
  <conditionalFormatting sqref="G3">
    <cfRule type="top10" dxfId="3407" priority="30" rank="1"/>
  </conditionalFormatting>
  <conditionalFormatting sqref="F3">
    <cfRule type="top10" dxfId="3406" priority="29" rank="1"/>
  </conditionalFormatting>
  <conditionalFormatting sqref="E3">
    <cfRule type="top10" dxfId="3405" priority="26" rank="1"/>
  </conditionalFormatting>
  <conditionalFormatting sqref="F5">
    <cfRule type="top10" dxfId="3404" priority="20" rank="1"/>
  </conditionalFormatting>
  <conditionalFormatting sqref="G5">
    <cfRule type="top10" dxfId="3403" priority="21" rank="1"/>
  </conditionalFormatting>
  <conditionalFormatting sqref="H5">
    <cfRule type="top10" dxfId="3402" priority="22" rank="1"/>
  </conditionalFormatting>
  <conditionalFormatting sqref="I5">
    <cfRule type="top10" dxfId="3401" priority="23" rank="1"/>
  </conditionalFormatting>
  <conditionalFormatting sqref="J5">
    <cfRule type="top10" dxfId="3400" priority="24" rank="1"/>
  </conditionalFormatting>
  <conditionalFormatting sqref="E5">
    <cfRule type="top10" dxfId="3399" priority="25" rank="1"/>
  </conditionalFormatting>
  <conditionalFormatting sqref="E5:J5">
    <cfRule type="cellIs" dxfId="3398" priority="19" operator="equal">
      <formula>200</formula>
    </cfRule>
  </conditionalFormatting>
  <conditionalFormatting sqref="J15">
    <cfRule type="top10" dxfId="3397" priority="13" rank="1"/>
  </conditionalFormatting>
  <conditionalFormatting sqref="I15">
    <cfRule type="top10" dxfId="3396" priority="14" rank="1"/>
  </conditionalFormatting>
  <conditionalFormatting sqref="H15">
    <cfRule type="top10" dxfId="3395" priority="15" rank="1"/>
  </conditionalFormatting>
  <conditionalFormatting sqref="G15">
    <cfRule type="top10" dxfId="3394" priority="16" rank="1"/>
  </conditionalFormatting>
  <conditionalFormatting sqref="F15">
    <cfRule type="top10" dxfId="3393" priority="17" rank="1"/>
  </conditionalFormatting>
  <conditionalFormatting sqref="E15">
    <cfRule type="top10" dxfId="3392" priority="18" rank="1"/>
  </conditionalFormatting>
  <conditionalFormatting sqref="I6">
    <cfRule type="top10" dxfId="3391" priority="12" rank="1"/>
  </conditionalFormatting>
  <conditionalFormatting sqref="H6">
    <cfRule type="top10" dxfId="3390" priority="8" rank="1"/>
  </conditionalFormatting>
  <conditionalFormatting sqref="J6">
    <cfRule type="top10" dxfId="3389" priority="9" rank="1"/>
  </conditionalFormatting>
  <conditionalFormatting sqref="G6">
    <cfRule type="top10" dxfId="3388" priority="11" rank="1"/>
  </conditionalFormatting>
  <conditionalFormatting sqref="F6">
    <cfRule type="top10" dxfId="3387" priority="10" rank="1"/>
  </conditionalFormatting>
  <conditionalFormatting sqref="E6">
    <cfRule type="top10" dxfId="3386" priority="7" rank="1"/>
  </conditionalFormatting>
  <conditionalFormatting sqref="I7">
    <cfRule type="top10" dxfId="3385" priority="6" rank="1"/>
  </conditionalFormatting>
  <conditionalFormatting sqref="H7">
    <cfRule type="top10" dxfId="3384" priority="2" rank="1"/>
  </conditionalFormatting>
  <conditionalFormatting sqref="J7">
    <cfRule type="top10" dxfId="3383" priority="3" rank="1"/>
  </conditionalFormatting>
  <conditionalFormatting sqref="G7">
    <cfRule type="top10" dxfId="3382" priority="5" rank="1"/>
  </conditionalFormatting>
  <conditionalFormatting sqref="F7">
    <cfRule type="top10" dxfId="3381" priority="4" rank="1"/>
  </conditionalFormatting>
  <conditionalFormatting sqref="E7">
    <cfRule type="top10" dxfId="3380" priority="1" rank="1"/>
  </conditionalFormatting>
  <hyperlinks>
    <hyperlink ref="Q1" location="'Texas 2022'!A1" display="Back to Ranking" xr:uid="{3071F768-F564-46D1-A36A-3CEEE9C14F1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FD252CA-BFD1-4A22-BEA4-97F07B96ED74}">
          <x14:formula1>
            <xm:f>'C:\Users\abra2\Desktop\ABRA Files and More\AUTO BENCH REST ASSOCIATION FILE\ABRA 2019\Georgia\[Georgia Results 01 19 20.xlsm]DATA SHEET'!#REF!</xm:f>
          </x14:formula1>
          <xm:sqref>B1 B14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9C5E06-FECA-40D9-B005-775498602BFC}">
  <sheetPr codeName="Sheet37"/>
  <dimension ref="A1:Q13"/>
  <sheetViews>
    <sheetView workbookViewId="0">
      <selection activeCell="A11" sqref="A11:O11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22</v>
      </c>
    </row>
    <row r="2" spans="1:17" x14ac:dyDescent="0.3">
      <c r="A2" s="10" t="s">
        <v>45</v>
      </c>
      <c r="B2" s="11" t="s">
        <v>77</v>
      </c>
      <c r="C2" s="12">
        <v>44646</v>
      </c>
      <c r="D2" s="13" t="s">
        <v>37</v>
      </c>
      <c r="E2" s="14">
        <v>170</v>
      </c>
      <c r="F2" s="14">
        <v>172</v>
      </c>
      <c r="G2" s="14">
        <v>164</v>
      </c>
      <c r="H2" s="14">
        <v>178</v>
      </c>
      <c r="I2" s="14"/>
      <c r="J2" s="14"/>
      <c r="K2" s="15">
        <v>4</v>
      </c>
      <c r="L2" s="15">
        <v>684</v>
      </c>
      <c r="M2" s="16">
        <v>171</v>
      </c>
      <c r="N2" s="17">
        <v>4</v>
      </c>
      <c r="O2" s="18">
        <v>175</v>
      </c>
    </row>
    <row r="3" spans="1:17" x14ac:dyDescent="0.3">
      <c r="A3" s="10" t="s">
        <v>45</v>
      </c>
      <c r="B3" s="11" t="s">
        <v>77</v>
      </c>
      <c r="C3" s="12">
        <v>44660</v>
      </c>
      <c r="D3" s="13" t="s">
        <v>37</v>
      </c>
      <c r="E3" s="14">
        <v>175.001</v>
      </c>
      <c r="F3" s="14">
        <v>172</v>
      </c>
      <c r="G3" s="14">
        <v>170</v>
      </c>
      <c r="H3" s="14">
        <v>166</v>
      </c>
      <c r="I3" s="14"/>
      <c r="J3" s="14"/>
      <c r="K3" s="15">
        <v>4</v>
      </c>
      <c r="L3" s="15">
        <v>683.00099999999998</v>
      </c>
      <c r="M3" s="16">
        <v>170.75024999999999</v>
      </c>
      <c r="N3" s="17">
        <v>6</v>
      </c>
      <c r="O3" s="18">
        <v>176.75024999999999</v>
      </c>
    </row>
    <row r="4" spans="1:17" x14ac:dyDescent="0.3">
      <c r="A4" s="10" t="s">
        <v>45</v>
      </c>
      <c r="B4" s="11" t="s">
        <v>77</v>
      </c>
      <c r="C4" s="12">
        <v>44684</v>
      </c>
      <c r="D4" s="13" t="s">
        <v>37</v>
      </c>
      <c r="E4" s="14">
        <v>176</v>
      </c>
      <c r="F4" s="14">
        <v>176</v>
      </c>
      <c r="G4" s="14">
        <v>175</v>
      </c>
      <c r="H4" s="14">
        <v>176</v>
      </c>
      <c r="I4" s="14"/>
      <c r="J4" s="14"/>
      <c r="K4" s="15">
        <v>4</v>
      </c>
      <c r="L4" s="15">
        <v>703</v>
      </c>
      <c r="M4" s="16">
        <v>175.75</v>
      </c>
      <c r="N4" s="17">
        <v>2</v>
      </c>
      <c r="O4" s="18">
        <v>177.75</v>
      </c>
    </row>
    <row r="5" spans="1:17" x14ac:dyDescent="0.3">
      <c r="A5" s="39" t="s">
        <v>45</v>
      </c>
      <c r="B5" s="11" t="s">
        <v>77</v>
      </c>
      <c r="C5" s="12">
        <v>44695</v>
      </c>
      <c r="D5" s="13" t="s">
        <v>37</v>
      </c>
      <c r="E5" s="14">
        <v>171</v>
      </c>
      <c r="F5" s="14">
        <v>171</v>
      </c>
      <c r="G5" s="14">
        <v>164</v>
      </c>
      <c r="H5" s="14">
        <v>173</v>
      </c>
      <c r="I5" s="14"/>
      <c r="J5" s="14"/>
      <c r="K5" s="15">
        <v>4</v>
      </c>
      <c r="L5" s="15">
        <v>679</v>
      </c>
      <c r="M5" s="16">
        <v>169.75</v>
      </c>
      <c r="N5" s="17">
        <v>2</v>
      </c>
      <c r="O5" s="18">
        <v>171.75</v>
      </c>
    </row>
    <row r="6" spans="1:17" x14ac:dyDescent="0.3">
      <c r="A6" s="10" t="s">
        <v>45</v>
      </c>
      <c r="B6" s="11" t="s">
        <v>77</v>
      </c>
      <c r="C6" s="12">
        <v>44709</v>
      </c>
      <c r="D6" s="13" t="s">
        <v>37</v>
      </c>
      <c r="E6" s="14">
        <v>159</v>
      </c>
      <c r="F6" s="14">
        <v>173</v>
      </c>
      <c r="G6" s="14">
        <v>179</v>
      </c>
      <c r="H6" s="14">
        <v>172</v>
      </c>
      <c r="I6" s="14"/>
      <c r="J6" s="14"/>
      <c r="K6" s="15">
        <v>4</v>
      </c>
      <c r="L6" s="15">
        <v>683</v>
      </c>
      <c r="M6" s="16">
        <v>170.75</v>
      </c>
      <c r="N6" s="17">
        <v>3</v>
      </c>
      <c r="O6" s="18">
        <v>173.75</v>
      </c>
    </row>
    <row r="7" spans="1:17" x14ac:dyDescent="0.3">
      <c r="A7" s="10" t="s">
        <v>45</v>
      </c>
      <c r="B7" s="11" t="s">
        <v>77</v>
      </c>
      <c r="C7" s="12">
        <v>44775</v>
      </c>
      <c r="D7" s="13" t="s">
        <v>37</v>
      </c>
      <c r="E7" s="14">
        <v>168</v>
      </c>
      <c r="F7" s="14">
        <v>175</v>
      </c>
      <c r="G7" s="14">
        <v>172</v>
      </c>
      <c r="H7" s="14">
        <v>187</v>
      </c>
      <c r="I7" s="14"/>
      <c r="J7" s="14"/>
      <c r="K7" s="15">
        <v>4</v>
      </c>
      <c r="L7" s="15">
        <v>702</v>
      </c>
      <c r="M7" s="16">
        <v>175.5</v>
      </c>
      <c r="N7" s="17">
        <v>4</v>
      </c>
      <c r="O7" s="18">
        <v>179.5</v>
      </c>
    </row>
    <row r="8" spans="1:17" x14ac:dyDescent="0.3">
      <c r="A8" s="10" t="s">
        <v>45</v>
      </c>
      <c r="B8" s="11" t="s">
        <v>77</v>
      </c>
      <c r="C8" s="12">
        <v>44786</v>
      </c>
      <c r="D8" s="13" t="s">
        <v>37</v>
      </c>
      <c r="E8" s="14">
        <v>187</v>
      </c>
      <c r="F8" s="14">
        <v>172</v>
      </c>
      <c r="G8" s="14">
        <v>180</v>
      </c>
      <c r="H8" s="14">
        <v>181</v>
      </c>
      <c r="I8" s="14"/>
      <c r="J8" s="14"/>
      <c r="K8" s="15">
        <v>4</v>
      </c>
      <c r="L8" s="15">
        <v>720</v>
      </c>
      <c r="M8" s="16">
        <v>180</v>
      </c>
      <c r="N8" s="17">
        <v>5</v>
      </c>
      <c r="O8" s="18">
        <v>185</v>
      </c>
    </row>
    <row r="9" spans="1:17" x14ac:dyDescent="0.3">
      <c r="A9" s="10" t="s">
        <v>45</v>
      </c>
      <c r="B9" s="11" t="s">
        <v>77</v>
      </c>
      <c r="C9" s="12">
        <v>44814</v>
      </c>
      <c r="D9" s="13" t="s">
        <v>37</v>
      </c>
      <c r="E9" s="14">
        <v>169</v>
      </c>
      <c r="F9" s="14">
        <v>181</v>
      </c>
      <c r="G9" s="14">
        <v>176</v>
      </c>
      <c r="H9" s="14">
        <v>182</v>
      </c>
      <c r="I9" s="14"/>
      <c r="J9" s="14"/>
      <c r="K9" s="15">
        <v>4</v>
      </c>
      <c r="L9" s="15">
        <v>708</v>
      </c>
      <c r="M9" s="16">
        <v>177</v>
      </c>
      <c r="N9" s="17">
        <v>2</v>
      </c>
      <c r="O9" s="18">
        <v>179</v>
      </c>
    </row>
    <row r="10" spans="1:17" x14ac:dyDescent="0.3">
      <c r="A10" s="10" t="s">
        <v>45</v>
      </c>
      <c r="B10" s="11" t="s">
        <v>77</v>
      </c>
      <c r="C10" s="12">
        <v>44870</v>
      </c>
      <c r="D10" s="13" t="s">
        <v>37</v>
      </c>
      <c r="E10" s="14">
        <v>174</v>
      </c>
      <c r="F10" s="14">
        <v>183</v>
      </c>
      <c r="G10" s="14">
        <v>173</v>
      </c>
      <c r="H10" s="14">
        <v>153</v>
      </c>
      <c r="I10" s="14"/>
      <c r="J10" s="14"/>
      <c r="K10" s="15">
        <v>4</v>
      </c>
      <c r="L10" s="15">
        <v>683</v>
      </c>
      <c r="M10" s="16">
        <v>170.75</v>
      </c>
      <c r="N10" s="17">
        <v>2</v>
      </c>
      <c r="O10" s="18">
        <v>172.75</v>
      </c>
    </row>
    <row r="11" spans="1:17" x14ac:dyDescent="0.3">
      <c r="A11" s="10" t="s">
        <v>45</v>
      </c>
      <c r="B11" s="11" t="s">
        <v>77</v>
      </c>
      <c r="C11" s="12">
        <v>44876</v>
      </c>
      <c r="D11" s="13" t="s">
        <v>37</v>
      </c>
      <c r="E11" s="14">
        <v>184</v>
      </c>
      <c r="F11" s="14">
        <v>186</v>
      </c>
      <c r="G11" s="14">
        <v>185</v>
      </c>
      <c r="H11" s="14">
        <v>171</v>
      </c>
      <c r="I11" s="14">
        <v>179.001</v>
      </c>
      <c r="J11" s="14">
        <v>181</v>
      </c>
      <c r="K11" s="15">
        <v>6</v>
      </c>
      <c r="L11" s="15">
        <v>1086.001</v>
      </c>
      <c r="M11" s="16">
        <v>181.00016666666667</v>
      </c>
      <c r="N11" s="17">
        <v>4</v>
      </c>
      <c r="O11" s="18">
        <v>185.00016666666667</v>
      </c>
    </row>
    <row r="13" spans="1:17" x14ac:dyDescent="0.3">
      <c r="K13" s="8">
        <f>SUM(K2:K12)</f>
        <v>42</v>
      </c>
      <c r="L13" s="8">
        <f>SUM(L2:L12)</f>
        <v>7331.0020000000004</v>
      </c>
      <c r="M13" s="7">
        <f>SUM(L13/K13)</f>
        <v>174.54766666666669</v>
      </c>
      <c r="N13" s="8">
        <f>SUM(N2:N12)</f>
        <v>34</v>
      </c>
      <c r="O13" s="9">
        <f>SUM(M13+N13)</f>
        <v>208.54766666666669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5_3"/>
    <protectedRange algorithmName="SHA-512" hashValue="ON39YdpmFHfN9f47KpiRvqrKx0V9+erV1CNkpWzYhW/Qyc6aT8rEyCrvauWSYGZK2ia3o7vd3akF07acHAFpOA==" saltValue="yVW9XmDwTqEnmpSGai0KYg==" spinCount="100000" sqref="D2" name="Range1_1_3_3"/>
    <protectedRange algorithmName="SHA-512" hashValue="ON39YdpmFHfN9f47KpiRvqrKx0V9+erV1CNkpWzYhW/Qyc6aT8rEyCrvauWSYGZK2ia3o7vd3akF07acHAFpOA==" saltValue="yVW9XmDwTqEnmpSGai0KYg==" spinCount="100000" sqref="E3:J3 B3:C3" name="Range1_5_1"/>
    <protectedRange algorithmName="SHA-512" hashValue="ON39YdpmFHfN9f47KpiRvqrKx0V9+erV1CNkpWzYhW/Qyc6aT8rEyCrvauWSYGZK2ia3o7vd3akF07acHAFpOA==" saltValue="yVW9XmDwTqEnmpSGai0KYg==" spinCount="100000" sqref="D3" name="Range1_1_3_1"/>
    <protectedRange algorithmName="SHA-512" hashValue="ON39YdpmFHfN9f47KpiRvqrKx0V9+erV1CNkpWzYhW/Qyc6aT8rEyCrvauWSYGZK2ia3o7vd3akF07acHAFpOA==" saltValue="yVW9XmDwTqEnmpSGai0KYg==" spinCount="100000" sqref="E4:J4 B4:C4" name="Range1_10_1"/>
    <protectedRange algorithmName="SHA-512" hashValue="ON39YdpmFHfN9f47KpiRvqrKx0V9+erV1CNkpWzYhW/Qyc6aT8rEyCrvauWSYGZK2ia3o7vd3akF07acHAFpOA==" saltValue="yVW9XmDwTqEnmpSGai0KYg==" spinCount="100000" sqref="D4" name="Range1_1_7_1"/>
    <protectedRange algorithmName="SHA-512" hashValue="ON39YdpmFHfN9f47KpiRvqrKx0V9+erV1CNkpWzYhW/Qyc6aT8rEyCrvauWSYGZK2ia3o7vd3akF07acHAFpOA==" saltValue="yVW9XmDwTqEnmpSGai0KYg==" spinCount="100000" sqref="E5:J5 B5:C5" name="Range1_5_7"/>
    <protectedRange algorithmName="SHA-512" hashValue="ON39YdpmFHfN9f47KpiRvqrKx0V9+erV1CNkpWzYhW/Qyc6aT8rEyCrvauWSYGZK2ia3o7vd3akF07acHAFpOA==" saltValue="yVW9XmDwTqEnmpSGai0KYg==" spinCount="100000" sqref="D5" name="Range1_1_3_6"/>
    <protectedRange algorithmName="SHA-512" hashValue="ON39YdpmFHfN9f47KpiRvqrKx0V9+erV1CNkpWzYhW/Qyc6aT8rEyCrvauWSYGZK2ia3o7vd3akF07acHAFpOA==" saltValue="yVW9XmDwTqEnmpSGai0KYg==" spinCount="100000" sqref="E6:J6 B6:C6" name="Range1_10_2"/>
    <protectedRange algorithmName="SHA-512" hashValue="ON39YdpmFHfN9f47KpiRvqrKx0V9+erV1CNkpWzYhW/Qyc6aT8rEyCrvauWSYGZK2ia3o7vd3akF07acHAFpOA==" saltValue="yVW9XmDwTqEnmpSGai0KYg==" spinCount="100000" sqref="D6" name="Range1_1_9"/>
    <protectedRange algorithmName="SHA-512" hashValue="ON39YdpmFHfN9f47KpiRvqrKx0V9+erV1CNkpWzYhW/Qyc6aT8rEyCrvauWSYGZK2ia3o7vd3akF07acHAFpOA==" saltValue="yVW9XmDwTqEnmpSGai0KYg==" spinCount="100000" sqref="E7:J7 B7:C7" name="Range1_5_1_2"/>
    <protectedRange algorithmName="SHA-512" hashValue="ON39YdpmFHfN9f47KpiRvqrKx0V9+erV1CNkpWzYhW/Qyc6aT8rEyCrvauWSYGZK2ia3o7vd3akF07acHAFpOA==" saltValue="yVW9XmDwTqEnmpSGai0KYg==" spinCount="100000" sqref="D7" name="Range1_1_3_1_3"/>
    <protectedRange algorithmName="SHA-512" hashValue="ON39YdpmFHfN9f47KpiRvqrKx0V9+erV1CNkpWzYhW/Qyc6aT8rEyCrvauWSYGZK2ia3o7vd3akF07acHAFpOA==" saltValue="yVW9XmDwTqEnmpSGai0KYg==" spinCount="100000" sqref="E8:J8 B8:C8" name="Range1_5_9"/>
    <protectedRange algorithmName="SHA-512" hashValue="ON39YdpmFHfN9f47KpiRvqrKx0V9+erV1CNkpWzYhW/Qyc6aT8rEyCrvauWSYGZK2ia3o7vd3akF07acHAFpOA==" saltValue="yVW9XmDwTqEnmpSGai0KYg==" spinCount="100000" sqref="D8" name="Range1_1_3_9"/>
    <protectedRange algorithmName="SHA-512" hashValue="ON39YdpmFHfN9f47KpiRvqrKx0V9+erV1CNkpWzYhW/Qyc6aT8rEyCrvauWSYGZK2ia3o7vd3akF07acHAFpOA==" saltValue="yVW9XmDwTqEnmpSGai0KYg==" spinCount="100000" sqref="I9:J9 B9:C9" name="Range1"/>
    <protectedRange algorithmName="SHA-512" hashValue="ON39YdpmFHfN9f47KpiRvqrKx0V9+erV1CNkpWzYhW/Qyc6aT8rEyCrvauWSYGZK2ia3o7vd3akF07acHAFpOA==" saltValue="yVW9XmDwTqEnmpSGai0KYg==" spinCount="100000" sqref="D9" name="Range1_1_1"/>
    <protectedRange algorithmName="SHA-512" hashValue="ON39YdpmFHfN9f47KpiRvqrKx0V9+erV1CNkpWzYhW/Qyc6aT8rEyCrvauWSYGZK2ia3o7vd3akF07acHAFpOA==" saltValue="yVW9XmDwTqEnmpSGai0KYg==" spinCount="100000" sqref="E9:H9" name="Range1_3"/>
    <protectedRange algorithmName="SHA-512" hashValue="ON39YdpmFHfN9f47KpiRvqrKx0V9+erV1CNkpWzYhW/Qyc6aT8rEyCrvauWSYGZK2ia3o7vd3akF07acHAFpOA==" saltValue="yVW9XmDwTqEnmpSGai0KYg==" spinCount="100000" sqref="E10:J10 B10:C10" name="Range1_5_2_3"/>
    <protectedRange algorithmName="SHA-512" hashValue="ON39YdpmFHfN9f47KpiRvqrKx0V9+erV1CNkpWzYhW/Qyc6aT8rEyCrvauWSYGZK2ia3o7vd3akF07acHAFpOA==" saltValue="yVW9XmDwTqEnmpSGai0KYg==" spinCount="100000" sqref="D10" name="Range1_1_3_2_3"/>
    <protectedRange algorithmName="SHA-512" hashValue="ON39YdpmFHfN9f47KpiRvqrKx0V9+erV1CNkpWzYhW/Qyc6aT8rEyCrvauWSYGZK2ia3o7vd3akF07acHAFpOA==" saltValue="yVW9XmDwTqEnmpSGai0KYg==" spinCount="100000" sqref="E11:J11 B11:C11" name="Range1_5_15"/>
    <protectedRange algorithmName="SHA-512" hashValue="ON39YdpmFHfN9f47KpiRvqrKx0V9+erV1CNkpWzYhW/Qyc6aT8rEyCrvauWSYGZK2ia3o7vd3akF07acHAFpOA==" saltValue="yVW9XmDwTqEnmpSGai0KYg==" spinCount="100000" sqref="D11" name="Range1_1_3_15"/>
  </protectedRanges>
  <conditionalFormatting sqref="I2">
    <cfRule type="top10" dxfId="3379" priority="60" rank="1"/>
  </conditionalFormatting>
  <conditionalFormatting sqref="H2">
    <cfRule type="top10" dxfId="3378" priority="56" rank="1"/>
  </conditionalFormatting>
  <conditionalFormatting sqref="J2">
    <cfRule type="top10" dxfId="3377" priority="57" rank="1"/>
  </conditionalFormatting>
  <conditionalFormatting sqref="G2">
    <cfRule type="top10" dxfId="3376" priority="59" rank="1"/>
  </conditionalFormatting>
  <conditionalFormatting sqref="F2">
    <cfRule type="top10" dxfId="3375" priority="58" rank="1"/>
  </conditionalFormatting>
  <conditionalFormatting sqref="E2">
    <cfRule type="top10" dxfId="3374" priority="55" rank="1"/>
  </conditionalFormatting>
  <conditionalFormatting sqref="I3">
    <cfRule type="top10" dxfId="3373" priority="54" rank="1"/>
  </conditionalFormatting>
  <conditionalFormatting sqref="H3">
    <cfRule type="top10" dxfId="3372" priority="50" rank="1"/>
  </conditionalFormatting>
  <conditionalFormatting sqref="J3">
    <cfRule type="top10" dxfId="3371" priority="51" rank="1"/>
  </conditionalFormatting>
  <conditionalFormatting sqref="G3">
    <cfRule type="top10" dxfId="3370" priority="53" rank="1"/>
  </conditionalFormatting>
  <conditionalFormatting sqref="F3">
    <cfRule type="top10" dxfId="3369" priority="52" rank="1"/>
  </conditionalFormatting>
  <conditionalFormatting sqref="E3">
    <cfRule type="top10" dxfId="3368" priority="49" rank="1"/>
  </conditionalFormatting>
  <conditionalFormatting sqref="I4">
    <cfRule type="top10" dxfId="3367" priority="48" rank="1"/>
  </conditionalFormatting>
  <conditionalFormatting sqref="H4">
    <cfRule type="top10" dxfId="3366" priority="44" rank="1"/>
  </conditionalFormatting>
  <conditionalFormatting sqref="J4">
    <cfRule type="top10" dxfId="3365" priority="45" rank="1"/>
  </conditionalFormatting>
  <conditionalFormatting sqref="G4">
    <cfRule type="top10" dxfId="3364" priority="47" rank="1"/>
  </conditionalFormatting>
  <conditionalFormatting sqref="F4">
    <cfRule type="top10" dxfId="3363" priority="46" rank="1"/>
  </conditionalFormatting>
  <conditionalFormatting sqref="E4">
    <cfRule type="top10" dxfId="3362" priority="43" rank="1"/>
  </conditionalFormatting>
  <conditionalFormatting sqref="I5">
    <cfRule type="top10" dxfId="3361" priority="42" rank="1"/>
  </conditionalFormatting>
  <conditionalFormatting sqref="H5">
    <cfRule type="top10" dxfId="3360" priority="38" rank="1"/>
  </conditionalFormatting>
  <conditionalFormatting sqref="J5">
    <cfRule type="top10" dxfId="3359" priority="39" rank="1"/>
  </conditionalFormatting>
  <conditionalFormatting sqref="G5">
    <cfRule type="top10" dxfId="3358" priority="41" rank="1"/>
  </conditionalFormatting>
  <conditionalFormatting sqref="F5">
    <cfRule type="top10" dxfId="3357" priority="40" rank="1"/>
  </conditionalFormatting>
  <conditionalFormatting sqref="E5">
    <cfRule type="top10" dxfId="3356" priority="37" rank="1"/>
  </conditionalFormatting>
  <conditionalFormatting sqref="I6">
    <cfRule type="top10" dxfId="3355" priority="36" rank="1"/>
  </conditionalFormatting>
  <conditionalFormatting sqref="H6">
    <cfRule type="top10" dxfId="3354" priority="32" rank="1"/>
  </conditionalFormatting>
  <conditionalFormatting sqref="J6">
    <cfRule type="top10" dxfId="3353" priority="33" rank="1"/>
  </conditionalFormatting>
  <conditionalFormatting sqref="G6">
    <cfRule type="top10" dxfId="3352" priority="35" rank="1"/>
  </conditionalFormatting>
  <conditionalFormatting sqref="F6">
    <cfRule type="top10" dxfId="3351" priority="34" rank="1"/>
  </conditionalFormatting>
  <conditionalFormatting sqref="E6">
    <cfRule type="top10" dxfId="3350" priority="31" rank="1"/>
  </conditionalFormatting>
  <conditionalFormatting sqref="I7">
    <cfRule type="top10" dxfId="3349" priority="30" rank="1"/>
  </conditionalFormatting>
  <conditionalFormatting sqref="H7">
    <cfRule type="top10" dxfId="3348" priority="26" rank="1"/>
  </conditionalFormatting>
  <conditionalFormatting sqref="J7">
    <cfRule type="top10" dxfId="3347" priority="27" rank="1"/>
  </conditionalFormatting>
  <conditionalFormatting sqref="G7">
    <cfRule type="top10" dxfId="3346" priority="29" rank="1"/>
  </conditionalFormatting>
  <conditionalFormatting sqref="F7">
    <cfRule type="top10" dxfId="3345" priority="28" rank="1"/>
  </conditionalFormatting>
  <conditionalFormatting sqref="E7">
    <cfRule type="top10" dxfId="3344" priority="25" rank="1"/>
  </conditionalFormatting>
  <conditionalFormatting sqref="I8">
    <cfRule type="top10" dxfId="3343" priority="24" rank="1"/>
  </conditionalFormatting>
  <conditionalFormatting sqref="H8">
    <cfRule type="top10" dxfId="3342" priority="20" rank="1"/>
  </conditionalFormatting>
  <conditionalFormatting sqref="J8">
    <cfRule type="top10" dxfId="3341" priority="21" rank="1"/>
  </conditionalFormatting>
  <conditionalFormatting sqref="G8">
    <cfRule type="top10" dxfId="3340" priority="23" rank="1"/>
  </conditionalFormatting>
  <conditionalFormatting sqref="F8">
    <cfRule type="top10" dxfId="3339" priority="22" rank="1"/>
  </conditionalFormatting>
  <conditionalFormatting sqref="E8">
    <cfRule type="top10" dxfId="3338" priority="19" rank="1"/>
  </conditionalFormatting>
  <conditionalFormatting sqref="F9">
    <cfRule type="top10" dxfId="3337" priority="17" rank="1"/>
  </conditionalFormatting>
  <conditionalFormatting sqref="G9">
    <cfRule type="top10" dxfId="3336" priority="16" rank="1"/>
  </conditionalFormatting>
  <conditionalFormatting sqref="H9">
    <cfRule type="top10" dxfId="3335" priority="15" rank="1"/>
  </conditionalFormatting>
  <conditionalFormatting sqref="I9">
    <cfRule type="top10" dxfId="3334" priority="13" rank="1"/>
  </conditionalFormatting>
  <conditionalFormatting sqref="J9">
    <cfRule type="top10" dxfId="3333" priority="14" rank="1"/>
  </conditionalFormatting>
  <conditionalFormatting sqref="E9">
    <cfRule type="top10" dxfId="3332" priority="18" rank="1"/>
  </conditionalFormatting>
  <conditionalFormatting sqref="I10">
    <cfRule type="top10" dxfId="3331" priority="12" rank="1"/>
  </conditionalFormatting>
  <conditionalFormatting sqref="H10">
    <cfRule type="top10" dxfId="3330" priority="8" rank="1"/>
  </conditionalFormatting>
  <conditionalFormatting sqref="J10">
    <cfRule type="top10" dxfId="3329" priority="9" rank="1"/>
  </conditionalFormatting>
  <conditionalFormatting sqref="G10">
    <cfRule type="top10" dxfId="3328" priority="11" rank="1"/>
  </conditionalFormatting>
  <conditionalFormatting sqref="F10">
    <cfRule type="top10" dxfId="3327" priority="10" rank="1"/>
  </conditionalFormatting>
  <conditionalFormatting sqref="E10">
    <cfRule type="top10" dxfId="3326" priority="7" rank="1"/>
  </conditionalFormatting>
  <conditionalFormatting sqref="I11">
    <cfRule type="top10" dxfId="3325" priority="6" rank="1"/>
  </conditionalFormatting>
  <conditionalFormatting sqref="H11">
    <cfRule type="top10" dxfId="3324" priority="2" rank="1"/>
  </conditionalFormatting>
  <conditionalFormatting sqref="J11">
    <cfRule type="top10" dxfId="3323" priority="3" rank="1"/>
  </conditionalFormatting>
  <conditionalFormatting sqref="G11">
    <cfRule type="top10" dxfId="3322" priority="5" rank="1"/>
  </conditionalFormatting>
  <conditionalFormatting sqref="F11">
    <cfRule type="top10" dxfId="3321" priority="4" rank="1"/>
  </conditionalFormatting>
  <conditionalFormatting sqref="E11">
    <cfRule type="top10" dxfId="3320" priority="1" rank="1"/>
  </conditionalFormatting>
  <hyperlinks>
    <hyperlink ref="Q1" location="'Texas 2022'!A1" display="Back to Ranking" xr:uid="{B804F0A6-2A71-4B52-B4A7-4AB69762F23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7D8191F-ACB3-495F-A078-C7F4FD5DE3B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C39AF-D492-46A5-9BF6-81851EC3AFC5}">
  <dimension ref="A1:Q4"/>
  <sheetViews>
    <sheetView workbookViewId="0">
      <selection activeCell="Q1" sqref="Q1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22</v>
      </c>
    </row>
    <row r="2" spans="1:17" x14ac:dyDescent="0.3">
      <c r="A2" s="10" t="s">
        <v>36</v>
      </c>
      <c r="B2" s="11" t="s">
        <v>91</v>
      </c>
      <c r="C2" s="12">
        <v>44667</v>
      </c>
      <c r="D2" s="13" t="s">
        <v>51</v>
      </c>
      <c r="E2" s="14">
        <v>183</v>
      </c>
      <c r="F2" s="14">
        <v>179</v>
      </c>
      <c r="G2" s="14">
        <v>169</v>
      </c>
      <c r="H2" s="14">
        <v>184</v>
      </c>
      <c r="I2" s="14"/>
      <c r="J2" s="14"/>
      <c r="K2" s="15">
        <v>4</v>
      </c>
      <c r="L2" s="15">
        <v>715</v>
      </c>
      <c r="M2" s="16">
        <v>178.75</v>
      </c>
      <c r="N2" s="17">
        <v>2</v>
      </c>
      <c r="O2" s="18">
        <v>180.75</v>
      </c>
    </row>
    <row r="4" spans="1:17" x14ac:dyDescent="0.3">
      <c r="K4" s="8">
        <f>SUM(K2:K3)</f>
        <v>4</v>
      </c>
      <c r="L4" s="8">
        <f>SUM(L2:L3)</f>
        <v>715</v>
      </c>
      <c r="M4" s="7">
        <f>SUM(L4/K4)</f>
        <v>178.75</v>
      </c>
      <c r="N4" s="8">
        <f>SUM(N2:N3)</f>
        <v>2</v>
      </c>
      <c r="O4" s="9">
        <f>SUM(M4+N4)</f>
        <v>180.75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9_1"/>
    <protectedRange algorithmName="SHA-512" hashValue="ON39YdpmFHfN9f47KpiRvqrKx0V9+erV1CNkpWzYhW/Qyc6aT8rEyCrvauWSYGZK2ia3o7vd3akF07acHAFpOA==" saltValue="yVW9XmDwTqEnmpSGai0KYg==" spinCount="100000" sqref="D2" name="Range1_1_19_1"/>
    <protectedRange algorithmName="SHA-512" hashValue="ON39YdpmFHfN9f47KpiRvqrKx0V9+erV1CNkpWzYhW/Qyc6aT8rEyCrvauWSYGZK2ia3o7vd3akF07acHAFpOA==" saltValue="yVW9XmDwTqEnmpSGai0KYg==" spinCount="100000" sqref="E2:H2" name="Range1_3_6_1"/>
  </protectedRanges>
  <conditionalFormatting sqref="F2">
    <cfRule type="top10" dxfId="3319" priority="5" rank="1"/>
  </conditionalFormatting>
  <conditionalFormatting sqref="G2">
    <cfRule type="top10" dxfId="3318" priority="4" rank="1"/>
  </conditionalFormatting>
  <conditionalFormatting sqref="H2">
    <cfRule type="top10" dxfId="3317" priority="3" rank="1"/>
  </conditionalFormatting>
  <conditionalFormatting sqref="I2">
    <cfRule type="top10" dxfId="3316" priority="1" rank="1"/>
  </conditionalFormatting>
  <conditionalFormatting sqref="J2">
    <cfRule type="top10" dxfId="3315" priority="2" rank="1"/>
  </conditionalFormatting>
  <conditionalFormatting sqref="E2">
    <cfRule type="top10" dxfId="3314" priority="6" rank="1"/>
  </conditionalFormatting>
  <hyperlinks>
    <hyperlink ref="Q1" location="'Texas 2022'!A1" display="Back to Ranking" xr:uid="{29B8299D-1BAE-43DC-A577-6761098E72B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DB32B0E-9FAB-43BE-97CF-D214504A67A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81CE5C-2236-46FA-B8E6-E4EA2F3980F0}">
  <sheetPr codeName="Sheet33"/>
  <dimension ref="A1:Q19"/>
  <sheetViews>
    <sheetView workbookViewId="0">
      <selection activeCell="A6" sqref="A6:O6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22</v>
      </c>
    </row>
    <row r="2" spans="1:17" x14ac:dyDescent="0.3">
      <c r="A2" s="10" t="s">
        <v>23</v>
      </c>
      <c r="B2" s="11" t="s">
        <v>72</v>
      </c>
      <c r="C2" s="12">
        <v>44646</v>
      </c>
      <c r="D2" s="13" t="s">
        <v>37</v>
      </c>
      <c r="E2" s="14">
        <v>156</v>
      </c>
      <c r="F2" s="14">
        <v>177</v>
      </c>
      <c r="G2" s="14">
        <v>176</v>
      </c>
      <c r="H2" s="14">
        <v>162</v>
      </c>
      <c r="I2" s="14"/>
      <c r="J2" s="14"/>
      <c r="K2" s="15">
        <v>4</v>
      </c>
      <c r="L2" s="15">
        <v>671</v>
      </c>
      <c r="M2" s="16">
        <v>167.75</v>
      </c>
      <c r="N2" s="17">
        <v>2</v>
      </c>
      <c r="O2" s="18">
        <v>169.75</v>
      </c>
    </row>
    <row r="3" spans="1:17" x14ac:dyDescent="0.3">
      <c r="A3" s="10" t="s">
        <v>23</v>
      </c>
      <c r="B3" s="11" t="s">
        <v>72</v>
      </c>
      <c r="C3" s="12">
        <v>44674</v>
      </c>
      <c r="D3" s="13" t="s">
        <v>37</v>
      </c>
      <c r="E3" s="14">
        <v>164</v>
      </c>
      <c r="F3" s="14">
        <v>160</v>
      </c>
      <c r="G3" s="14">
        <v>151</v>
      </c>
      <c r="H3" s="14">
        <v>166.001</v>
      </c>
      <c r="I3" s="14"/>
      <c r="J3" s="14"/>
      <c r="K3" s="15">
        <v>4</v>
      </c>
      <c r="L3" s="15">
        <v>641.00099999999998</v>
      </c>
      <c r="M3" s="16">
        <v>160.25024999999999</v>
      </c>
      <c r="N3" s="17">
        <v>2</v>
      </c>
      <c r="O3" s="18">
        <v>162.25024999999999</v>
      </c>
    </row>
    <row r="4" spans="1:17" x14ac:dyDescent="0.3">
      <c r="A4" s="10" t="s">
        <v>23</v>
      </c>
      <c r="B4" s="11" t="s">
        <v>72</v>
      </c>
      <c r="C4" s="12">
        <v>44737</v>
      </c>
      <c r="D4" s="13" t="s">
        <v>37</v>
      </c>
      <c r="E4" s="14">
        <v>167</v>
      </c>
      <c r="F4" s="14">
        <v>166</v>
      </c>
      <c r="G4" s="14">
        <v>165</v>
      </c>
      <c r="H4" s="14">
        <v>168</v>
      </c>
      <c r="I4" s="14"/>
      <c r="J4" s="14"/>
      <c r="K4" s="15">
        <v>4</v>
      </c>
      <c r="L4" s="15">
        <v>666</v>
      </c>
      <c r="M4" s="16">
        <v>166.5</v>
      </c>
      <c r="N4" s="17">
        <v>2</v>
      </c>
      <c r="O4" s="18">
        <v>168.5</v>
      </c>
    </row>
    <row r="5" spans="1:17" x14ac:dyDescent="0.3">
      <c r="A5" s="10" t="s">
        <v>23</v>
      </c>
      <c r="B5" s="11" t="s">
        <v>72</v>
      </c>
      <c r="C5" s="12">
        <v>44828</v>
      </c>
      <c r="D5" s="13" t="s">
        <v>37</v>
      </c>
      <c r="E5" s="14">
        <v>164</v>
      </c>
      <c r="F5" s="14">
        <v>177</v>
      </c>
      <c r="G5" s="14">
        <v>171</v>
      </c>
      <c r="H5" s="14">
        <v>171</v>
      </c>
      <c r="I5" s="14"/>
      <c r="J5" s="14"/>
      <c r="K5" s="15">
        <v>4</v>
      </c>
      <c r="L5" s="15">
        <v>683</v>
      </c>
      <c r="M5" s="16">
        <v>170.75</v>
      </c>
      <c r="N5" s="17">
        <v>2</v>
      </c>
      <c r="O5" s="18">
        <v>172.75</v>
      </c>
    </row>
    <row r="6" spans="1:17" x14ac:dyDescent="0.3">
      <c r="A6" s="10" t="s">
        <v>23</v>
      </c>
      <c r="B6" s="11" t="s">
        <v>72</v>
      </c>
      <c r="C6" s="12">
        <v>44870</v>
      </c>
      <c r="D6" s="13" t="s">
        <v>37</v>
      </c>
      <c r="E6" s="14">
        <v>181</v>
      </c>
      <c r="F6" s="14">
        <v>176</v>
      </c>
      <c r="G6" s="14">
        <v>174</v>
      </c>
      <c r="H6" s="14">
        <v>182</v>
      </c>
      <c r="I6" s="14"/>
      <c r="J6" s="14"/>
      <c r="K6" s="15">
        <v>4</v>
      </c>
      <c r="L6" s="15">
        <v>713</v>
      </c>
      <c r="M6" s="16">
        <v>178.25</v>
      </c>
      <c r="N6" s="17">
        <v>2</v>
      </c>
      <c r="O6" s="18">
        <v>180.25</v>
      </c>
    </row>
    <row r="8" spans="1:17" x14ac:dyDescent="0.3">
      <c r="K8" s="8">
        <f>SUM(K2:K7)</f>
        <v>20</v>
      </c>
      <c r="L8" s="8">
        <f>SUM(L2:L7)</f>
        <v>3374.0010000000002</v>
      </c>
      <c r="M8" s="7">
        <f>SUM(L8/K8)</f>
        <v>168.70005</v>
      </c>
      <c r="N8" s="8">
        <f>SUM(N2:N7)</f>
        <v>10</v>
      </c>
      <c r="O8" s="9">
        <f>SUM(M8+N8)</f>
        <v>178.70005</v>
      </c>
    </row>
    <row r="16" spans="1:17" ht="28.8" x14ac:dyDescent="0.3">
      <c r="A16" s="1" t="s">
        <v>1</v>
      </c>
      <c r="B16" s="2" t="s">
        <v>2</v>
      </c>
      <c r="C16" s="2" t="s">
        <v>3</v>
      </c>
      <c r="D16" s="3" t="s">
        <v>4</v>
      </c>
      <c r="E16" s="4" t="s">
        <v>5</v>
      </c>
      <c r="F16" s="4" t="s">
        <v>6</v>
      </c>
      <c r="G16" s="4" t="s">
        <v>7</v>
      </c>
      <c r="H16" s="4" t="s">
        <v>8</v>
      </c>
      <c r="I16" s="4" t="s">
        <v>9</v>
      </c>
      <c r="J16" s="4" t="s">
        <v>10</v>
      </c>
      <c r="K16" s="4" t="s">
        <v>11</v>
      </c>
      <c r="L16" s="3" t="s">
        <v>12</v>
      </c>
      <c r="M16" s="5" t="s">
        <v>13</v>
      </c>
      <c r="N16" s="2" t="s">
        <v>14</v>
      </c>
      <c r="O16" s="6" t="s">
        <v>15</v>
      </c>
    </row>
    <row r="17" spans="1:15" x14ac:dyDescent="0.3">
      <c r="A17" s="10" t="s">
        <v>21</v>
      </c>
      <c r="B17" s="11" t="s">
        <v>72</v>
      </c>
      <c r="C17" s="12">
        <v>44765</v>
      </c>
      <c r="D17" s="13" t="s">
        <v>37</v>
      </c>
      <c r="E17" s="14">
        <v>157</v>
      </c>
      <c r="F17" s="14">
        <v>164</v>
      </c>
      <c r="G17" s="14">
        <v>163</v>
      </c>
      <c r="H17" s="14">
        <v>163</v>
      </c>
      <c r="I17" s="14"/>
      <c r="J17" s="14"/>
      <c r="K17" s="15">
        <v>4</v>
      </c>
      <c r="L17" s="15">
        <v>647</v>
      </c>
      <c r="M17" s="16">
        <v>161.75</v>
      </c>
      <c r="N17" s="17">
        <v>2</v>
      </c>
      <c r="O17" s="18">
        <v>163.75</v>
      </c>
    </row>
    <row r="19" spans="1:15" x14ac:dyDescent="0.3">
      <c r="K19" s="8">
        <f>SUM(K15:K18)</f>
        <v>4</v>
      </c>
      <c r="L19" s="8">
        <f>SUM(L15:L18)</f>
        <v>647</v>
      </c>
      <c r="M19" s="7">
        <f>SUM(L19/K19)</f>
        <v>161.75</v>
      </c>
      <c r="N19" s="8">
        <f>SUM(N15:N18)</f>
        <v>2</v>
      </c>
      <c r="O19" s="9">
        <f>SUM(M19+N19)</f>
        <v>163.75</v>
      </c>
    </row>
  </sheetData>
  <protectedRanges>
    <protectedRange algorithmName="SHA-512" hashValue="ON39YdpmFHfN9f47KpiRvqrKx0V9+erV1CNkpWzYhW/Qyc6aT8rEyCrvauWSYGZK2ia3o7vd3akF07acHAFpOA==" saltValue="yVW9XmDwTqEnmpSGai0KYg==" spinCount="100000" sqref="B1 B16" name="Range1_2"/>
    <protectedRange algorithmName="SHA-512" hashValue="ON39YdpmFHfN9f47KpiRvqrKx0V9+erV1CNkpWzYhW/Qyc6aT8rEyCrvauWSYGZK2ia3o7vd3akF07acHAFpOA==" saltValue="yVW9XmDwTqEnmpSGai0KYg==" spinCount="100000" sqref="E2:J2 B2:C2" name="Range1_2_2_1"/>
    <protectedRange algorithmName="SHA-512" hashValue="ON39YdpmFHfN9f47KpiRvqrKx0V9+erV1CNkpWzYhW/Qyc6aT8rEyCrvauWSYGZK2ia3o7vd3akF07acHAFpOA==" saltValue="yVW9XmDwTqEnmpSGai0KYg==" spinCount="100000" sqref="D2" name="Range1_1_1_3_1"/>
    <protectedRange algorithmName="SHA-512" hashValue="ON39YdpmFHfN9f47KpiRvqrKx0V9+erV1CNkpWzYhW/Qyc6aT8rEyCrvauWSYGZK2ia3o7vd3akF07acHAFpOA==" saltValue="yVW9XmDwTqEnmpSGai0KYg==" spinCount="100000" sqref="E3:J3 B3:C3" name="Range1_2_3"/>
    <protectedRange algorithmName="SHA-512" hashValue="ON39YdpmFHfN9f47KpiRvqrKx0V9+erV1CNkpWzYhW/Qyc6aT8rEyCrvauWSYGZK2ia3o7vd3akF07acHAFpOA==" saltValue="yVW9XmDwTqEnmpSGai0KYg==" spinCount="100000" sqref="D3" name="Range1_1_1_6"/>
    <protectedRange algorithmName="SHA-512" hashValue="ON39YdpmFHfN9f47KpiRvqrKx0V9+erV1CNkpWzYhW/Qyc6aT8rEyCrvauWSYGZK2ia3o7vd3akF07acHAFpOA==" saltValue="yVW9XmDwTqEnmpSGai0KYg==" spinCount="100000" sqref="E4:J4 B4:C4" name="Range1_2_2_1_1"/>
    <protectedRange algorithmName="SHA-512" hashValue="ON39YdpmFHfN9f47KpiRvqrKx0V9+erV1CNkpWzYhW/Qyc6aT8rEyCrvauWSYGZK2ia3o7vd3akF07acHAFpOA==" saltValue="yVW9XmDwTqEnmpSGai0KYg==" spinCount="100000" sqref="D4" name="Range1_1_1_3_1_1"/>
    <protectedRange algorithmName="SHA-512" hashValue="ON39YdpmFHfN9f47KpiRvqrKx0V9+erV1CNkpWzYhW/Qyc6aT8rEyCrvauWSYGZK2ia3o7vd3akF07acHAFpOA==" saltValue="yVW9XmDwTqEnmpSGai0KYg==" spinCount="100000" sqref="E17:J17 B17:C17" name="Range1_4_1_1"/>
    <protectedRange algorithmName="SHA-512" hashValue="ON39YdpmFHfN9f47KpiRvqrKx0V9+erV1CNkpWzYhW/Qyc6aT8rEyCrvauWSYGZK2ia3o7vd3akF07acHAFpOA==" saltValue="yVW9XmDwTqEnmpSGai0KYg==" spinCount="100000" sqref="D17" name="Range1_1_2_12_1"/>
    <protectedRange algorithmName="SHA-512" hashValue="ON39YdpmFHfN9f47KpiRvqrKx0V9+erV1CNkpWzYhW/Qyc6aT8rEyCrvauWSYGZK2ia3o7vd3akF07acHAFpOA==" saltValue="yVW9XmDwTqEnmpSGai0KYg==" spinCount="100000" sqref="E5:J5 B5:C5" name="Range1_2_1"/>
    <protectedRange algorithmName="SHA-512" hashValue="ON39YdpmFHfN9f47KpiRvqrKx0V9+erV1CNkpWzYhW/Qyc6aT8rEyCrvauWSYGZK2ia3o7vd3akF07acHAFpOA==" saltValue="yVW9XmDwTqEnmpSGai0KYg==" spinCount="100000" sqref="D5" name="Range1_1_1_2"/>
    <protectedRange algorithmName="SHA-512" hashValue="ON39YdpmFHfN9f47KpiRvqrKx0V9+erV1CNkpWzYhW/Qyc6aT8rEyCrvauWSYGZK2ia3o7vd3akF07acHAFpOA==" saltValue="yVW9XmDwTqEnmpSGai0KYg==" spinCount="100000" sqref="E6:J6 B6:C6" name="Range1_2_2_3"/>
    <protectedRange algorithmName="SHA-512" hashValue="ON39YdpmFHfN9f47KpiRvqrKx0V9+erV1CNkpWzYhW/Qyc6aT8rEyCrvauWSYGZK2ia3o7vd3akF07acHAFpOA==" saltValue="yVW9XmDwTqEnmpSGai0KYg==" spinCount="100000" sqref="D6" name="Range1_1_1_3_3"/>
  </protectedRanges>
  <conditionalFormatting sqref="J2">
    <cfRule type="top10" dxfId="3313" priority="31" rank="1"/>
  </conditionalFormatting>
  <conditionalFormatting sqref="I2">
    <cfRule type="top10" dxfId="3312" priority="32" rank="1"/>
  </conditionalFormatting>
  <conditionalFormatting sqref="H2">
    <cfRule type="top10" dxfId="3311" priority="33" rank="1"/>
  </conditionalFormatting>
  <conditionalFormatting sqref="G2">
    <cfRule type="top10" dxfId="3310" priority="34" rank="1"/>
  </conditionalFormatting>
  <conditionalFormatting sqref="F2">
    <cfRule type="top10" dxfId="3309" priority="35" rank="1"/>
  </conditionalFormatting>
  <conditionalFormatting sqref="E2">
    <cfRule type="top10" dxfId="3308" priority="36" rank="1"/>
  </conditionalFormatting>
  <conditionalFormatting sqref="J3">
    <cfRule type="top10" dxfId="3307" priority="25" rank="1"/>
  </conditionalFormatting>
  <conditionalFormatting sqref="I3">
    <cfRule type="top10" dxfId="3306" priority="26" rank="1"/>
  </conditionalFormatting>
  <conditionalFormatting sqref="H3">
    <cfRule type="top10" dxfId="3305" priority="27" rank="1"/>
  </conditionalFormatting>
  <conditionalFormatting sqref="G3">
    <cfRule type="top10" dxfId="3304" priority="28" rank="1"/>
  </conditionalFormatting>
  <conditionalFormatting sqref="F3">
    <cfRule type="top10" dxfId="3303" priority="29" rank="1"/>
  </conditionalFormatting>
  <conditionalFormatting sqref="E3">
    <cfRule type="top10" dxfId="3302" priority="30" rank="1"/>
  </conditionalFormatting>
  <conditionalFormatting sqref="J4">
    <cfRule type="top10" dxfId="3301" priority="19" rank="1"/>
  </conditionalFormatting>
  <conditionalFormatting sqref="I4">
    <cfRule type="top10" dxfId="3300" priority="20" rank="1"/>
  </conditionalFormatting>
  <conditionalFormatting sqref="H4">
    <cfRule type="top10" dxfId="3299" priority="21" rank="1"/>
  </conditionalFormatting>
  <conditionalFormatting sqref="G4">
    <cfRule type="top10" dxfId="3298" priority="22" rank="1"/>
  </conditionalFormatting>
  <conditionalFormatting sqref="F4">
    <cfRule type="top10" dxfId="3297" priority="23" rank="1"/>
  </conditionalFormatting>
  <conditionalFormatting sqref="E4">
    <cfRule type="top10" dxfId="3296" priority="24" rank="1"/>
  </conditionalFormatting>
  <conditionalFormatting sqref="E17">
    <cfRule type="top10" dxfId="3295" priority="18" rank="1"/>
  </conditionalFormatting>
  <conditionalFormatting sqref="F17">
    <cfRule type="top10" dxfId="3294" priority="17" rank="1"/>
  </conditionalFormatting>
  <conditionalFormatting sqref="G17">
    <cfRule type="top10" dxfId="3293" priority="16" rank="1"/>
  </conditionalFormatting>
  <conditionalFormatting sqref="H17">
    <cfRule type="top10" dxfId="3292" priority="15" rank="1"/>
  </conditionalFormatting>
  <conditionalFormatting sqref="I17">
    <cfRule type="top10" dxfId="3291" priority="14" rank="1"/>
  </conditionalFormatting>
  <conditionalFormatting sqref="J17">
    <cfRule type="top10" dxfId="3290" priority="13" rank="1"/>
  </conditionalFormatting>
  <conditionalFormatting sqref="J5">
    <cfRule type="top10" dxfId="3289" priority="7" rank="1"/>
  </conditionalFormatting>
  <conditionalFormatting sqref="I5">
    <cfRule type="top10" dxfId="3288" priority="8" rank="1"/>
  </conditionalFormatting>
  <conditionalFormatting sqref="H5">
    <cfRule type="top10" dxfId="3287" priority="9" rank="1"/>
  </conditionalFormatting>
  <conditionalFormatting sqref="G5">
    <cfRule type="top10" dxfId="3286" priority="10" rank="1"/>
  </conditionalFormatting>
  <conditionalFormatting sqref="F5">
    <cfRule type="top10" dxfId="3285" priority="11" rank="1"/>
  </conditionalFormatting>
  <conditionalFormatting sqref="E5">
    <cfRule type="top10" dxfId="3284" priority="12" rank="1"/>
  </conditionalFormatting>
  <conditionalFormatting sqref="J6">
    <cfRule type="top10" dxfId="3283" priority="1" rank="1"/>
  </conditionalFormatting>
  <conditionalFormatting sqref="I6">
    <cfRule type="top10" dxfId="3282" priority="2" rank="1"/>
  </conditionalFormatting>
  <conditionalFormatting sqref="H6">
    <cfRule type="top10" dxfId="3281" priority="3" rank="1"/>
  </conditionalFormatting>
  <conditionalFormatting sqref="G6">
    <cfRule type="top10" dxfId="3280" priority="4" rank="1"/>
  </conditionalFormatting>
  <conditionalFormatting sqref="F6">
    <cfRule type="top10" dxfId="3279" priority="5" rank="1"/>
  </conditionalFormatting>
  <conditionalFormatting sqref="E6">
    <cfRule type="top10" dxfId="3278" priority="6" rank="1"/>
  </conditionalFormatting>
  <hyperlinks>
    <hyperlink ref="Q1" location="'Texas 2022'!A1" display="Back to Ranking" xr:uid="{93FBA3A4-62C8-474C-901C-32D05E41799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10B0C76-7415-4A2E-AB91-A3C04E0D8AA4}">
          <x14:formula1>
            <xm:f>'C:\Users\abra2\Desktop\ABRA Files and More\AUTO BENCH REST ASSOCIATION FILE\ABRA 2019\Georgia\[Georgia Results 01 19 20.xlsm]DATA SHEET'!#REF!</xm:f>
          </x14:formula1>
          <xm:sqref>B1 B16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7980B-DE49-42CB-B03B-64E302305729}">
  <dimension ref="A1:Q28"/>
  <sheetViews>
    <sheetView topLeftCell="A17" workbookViewId="0">
      <selection activeCell="A25" sqref="A25:O25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22</v>
      </c>
    </row>
    <row r="2" spans="1:17" x14ac:dyDescent="0.3">
      <c r="A2" s="10" t="s">
        <v>36</v>
      </c>
      <c r="B2" s="11" t="s">
        <v>105</v>
      </c>
      <c r="C2" s="12">
        <v>44751</v>
      </c>
      <c r="D2" s="13" t="s">
        <v>37</v>
      </c>
      <c r="E2" s="14">
        <v>169</v>
      </c>
      <c r="F2" s="14">
        <v>169</v>
      </c>
      <c r="G2" s="14">
        <v>169</v>
      </c>
      <c r="H2" s="14">
        <v>176</v>
      </c>
      <c r="I2" s="14"/>
      <c r="J2" s="14"/>
      <c r="K2" s="15">
        <v>4</v>
      </c>
      <c r="L2" s="15">
        <v>683</v>
      </c>
      <c r="M2" s="16">
        <v>170.75</v>
      </c>
      <c r="N2" s="17">
        <v>2</v>
      </c>
      <c r="O2" s="18">
        <v>172.75</v>
      </c>
    </row>
    <row r="5" spans="1:17" x14ac:dyDescent="0.3">
      <c r="K5" s="8">
        <f>SUM(K2:K4)</f>
        <v>4</v>
      </c>
      <c r="L5" s="8">
        <f>SUM(L2:L4)</f>
        <v>683</v>
      </c>
      <c r="M5" s="7">
        <f>SUM(L5/K5)</f>
        <v>170.75</v>
      </c>
      <c r="N5" s="8">
        <f>SUM(N2:N4)</f>
        <v>2</v>
      </c>
      <c r="O5" s="9">
        <f>SUM(M5+N5)</f>
        <v>172.75</v>
      </c>
    </row>
    <row r="14" spans="1:17" ht="28.8" x14ac:dyDescent="0.3">
      <c r="A14" s="1" t="s">
        <v>1</v>
      </c>
      <c r="B14" s="2" t="s">
        <v>2</v>
      </c>
      <c r="C14" s="2" t="s">
        <v>3</v>
      </c>
      <c r="D14" s="3" t="s">
        <v>4</v>
      </c>
      <c r="E14" s="4" t="s">
        <v>5</v>
      </c>
      <c r="F14" s="4" t="s">
        <v>6</v>
      </c>
      <c r="G14" s="4" t="s">
        <v>7</v>
      </c>
      <c r="H14" s="4" t="s">
        <v>8</v>
      </c>
      <c r="I14" s="4" t="s">
        <v>9</v>
      </c>
      <c r="J14" s="4" t="s">
        <v>10</v>
      </c>
      <c r="K14" s="4" t="s">
        <v>11</v>
      </c>
      <c r="L14" s="3" t="s">
        <v>12</v>
      </c>
      <c r="M14" s="5" t="s">
        <v>13</v>
      </c>
      <c r="N14" s="2" t="s">
        <v>14</v>
      </c>
      <c r="O14" s="6" t="s">
        <v>15</v>
      </c>
    </row>
    <row r="15" spans="1:17" x14ac:dyDescent="0.3">
      <c r="A15" s="10" t="s">
        <v>21</v>
      </c>
      <c r="B15" s="11" t="s">
        <v>105</v>
      </c>
      <c r="C15" s="12">
        <v>44772</v>
      </c>
      <c r="D15" s="13" t="s">
        <v>37</v>
      </c>
      <c r="E15" s="14">
        <v>163</v>
      </c>
      <c r="F15" s="14">
        <v>151</v>
      </c>
      <c r="G15" s="14">
        <v>157</v>
      </c>
      <c r="H15" s="14">
        <v>164</v>
      </c>
      <c r="I15" s="14">
        <v>158</v>
      </c>
      <c r="J15" s="14">
        <v>162</v>
      </c>
      <c r="K15" s="15">
        <v>6</v>
      </c>
      <c r="L15" s="15">
        <v>955</v>
      </c>
      <c r="M15" s="16">
        <v>159.16666666666666</v>
      </c>
      <c r="N15" s="17">
        <v>4</v>
      </c>
      <c r="O15" s="18">
        <v>163.16666666666666</v>
      </c>
    </row>
    <row r="17" spans="1:15" x14ac:dyDescent="0.3">
      <c r="K17" s="8">
        <f>SUM(K13:K16)</f>
        <v>6</v>
      </c>
      <c r="L17" s="8">
        <f>SUM(L13:L16)</f>
        <v>955</v>
      </c>
      <c r="M17" s="7">
        <f>SUM(L17/K17)</f>
        <v>159.16666666666666</v>
      </c>
      <c r="N17" s="8">
        <f>SUM(N13:N16)</f>
        <v>4</v>
      </c>
      <c r="O17" s="9">
        <f>SUM(M17+N17)</f>
        <v>163.16666666666666</v>
      </c>
    </row>
    <row r="19" spans="1:15" ht="28.8" x14ac:dyDescent="0.3">
      <c r="A19" s="1" t="s">
        <v>1</v>
      </c>
      <c r="B19" s="2" t="s">
        <v>2</v>
      </c>
      <c r="C19" s="2" t="s">
        <v>3</v>
      </c>
      <c r="D19" s="3" t="s">
        <v>4</v>
      </c>
      <c r="E19" s="4" t="s">
        <v>5</v>
      </c>
      <c r="F19" s="4" t="s">
        <v>6</v>
      </c>
      <c r="G19" s="4" t="s">
        <v>7</v>
      </c>
      <c r="H19" s="4" t="s">
        <v>8</v>
      </c>
      <c r="I19" s="4" t="s">
        <v>9</v>
      </c>
      <c r="J19" s="4" t="s">
        <v>10</v>
      </c>
      <c r="K19" s="4" t="s">
        <v>11</v>
      </c>
      <c r="L19" s="3" t="s">
        <v>12</v>
      </c>
      <c r="M19" s="5" t="s">
        <v>13</v>
      </c>
      <c r="N19" s="2" t="s">
        <v>14</v>
      </c>
      <c r="O19" s="6" t="s">
        <v>15</v>
      </c>
    </row>
    <row r="20" spans="1:15" x14ac:dyDescent="0.3">
      <c r="A20" s="10" t="s">
        <v>23</v>
      </c>
      <c r="B20" s="11" t="s">
        <v>105</v>
      </c>
      <c r="C20" s="12">
        <v>44765</v>
      </c>
      <c r="D20" s="13" t="s">
        <v>37</v>
      </c>
      <c r="E20" s="14">
        <v>159</v>
      </c>
      <c r="F20" s="14">
        <v>172</v>
      </c>
      <c r="G20" s="14">
        <v>174</v>
      </c>
      <c r="H20" s="14">
        <v>168</v>
      </c>
      <c r="I20" s="14"/>
      <c r="J20" s="14"/>
      <c r="K20" s="15">
        <v>4</v>
      </c>
      <c r="L20" s="15">
        <v>673</v>
      </c>
      <c r="M20" s="16">
        <v>168.25</v>
      </c>
      <c r="N20" s="17">
        <v>2</v>
      </c>
      <c r="O20" s="18">
        <v>170.25</v>
      </c>
    </row>
    <row r="21" spans="1:15" x14ac:dyDescent="0.3">
      <c r="A21" s="10" t="s">
        <v>23</v>
      </c>
      <c r="B21" s="11" t="s">
        <v>105</v>
      </c>
      <c r="C21" s="12">
        <v>44800</v>
      </c>
      <c r="D21" s="13" t="s">
        <v>37</v>
      </c>
      <c r="E21" s="14">
        <v>172</v>
      </c>
      <c r="F21" s="14">
        <v>168</v>
      </c>
      <c r="G21" s="14">
        <v>161</v>
      </c>
      <c r="H21" s="14">
        <v>138</v>
      </c>
      <c r="I21" s="14"/>
      <c r="J21" s="14"/>
      <c r="K21" s="15">
        <v>4</v>
      </c>
      <c r="L21" s="15">
        <v>639</v>
      </c>
      <c r="M21" s="16">
        <v>159.75</v>
      </c>
      <c r="N21" s="17">
        <v>2</v>
      </c>
      <c r="O21" s="18">
        <v>161.75</v>
      </c>
    </row>
    <row r="22" spans="1:15" x14ac:dyDescent="0.3">
      <c r="A22" s="10" t="s">
        <v>23</v>
      </c>
      <c r="B22" s="11" t="s">
        <v>105</v>
      </c>
      <c r="C22" s="12">
        <v>44814</v>
      </c>
      <c r="D22" s="13" t="s">
        <v>37</v>
      </c>
      <c r="E22" s="14">
        <v>163</v>
      </c>
      <c r="F22" s="14">
        <v>165</v>
      </c>
      <c r="G22" s="14">
        <v>159</v>
      </c>
      <c r="H22" s="14">
        <v>183</v>
      </c>
      <c r="I22" s="14"/>
      <c r="J22" s="14"/>
      <c r="K22" s="15">
        <v>4</v>
      </c>
      <c r="L22" s="15">
        <v>670</v>
      </c>
      <c r="M22" s="16">
        <v>167.5</v>
      </c>
      <c r="N22" s="17">
        <v>2</v>
      </c>
      <c r="O22" s="18">
        <v>169.5</v>
      </c>
    </row>
    <row r="23" spans="1:15" x14ac:dyDescent="0.3">
      <c r="A23" s="10" t="s">
        <v>23</v>
      </c>
      <c r="B23" s="11" t="s">
        <v>105</v>
      </c>
      <c r="C23" s="12">
        <v>44828</v>
      </c>
      <c r="D23" s="13" t="s">
        <v>37</v>
      </c>
      <c r="E23" s="14">
        <v>159</v>
      </c>
      <c r="F23" s="14">
        <v>158</v>
      </c>
      <c r="G23" s="14">
        <v>162</v>
      </c>
      <c r="H23" s="14">
        <v>168</v>
      </c>
      <c r="I23" s="14"/>
      <c r="J23" s="14"/>
      <c r="K23" s="15">
        <v>4</v>
      </c>
      <c r="L23" s="15">
        <v>647</v>
      </c>
      <c r="M23" s="16">
        <v>161.75</v>
      </c>
      <c r="N23" s="17">
        <v>2</v>
      </c>
      <c r="O23" s="18">
        <v>163.75</v>
      </c>
    </row>
    <row r="24" spans="1:15" x14ac:dyDescent="0.3">
      <c r="A24" s="10" t="s">
        <v>23</v>
      </c>
      <c r="B24" s="11" t="s">
        <v>105</v>
      </c>
      <c r="C24" s="12">
        <v>44842</v>
      </c>
      <c r="D24" s="13" t="s">
        <v>37</v>
      </c>
      <c r="E24" s="14">
        <v>165</v>
      </c>
      <c r="F24" s="14">
        <v>152</v>
      </c>
      <c r="G24" s="14">
        <v>171</v>
      </c>
      <c r="H24" s="14">
        <v>168</v>
      </c>
      <c r="I24" s="14"/>
      <c r="J24" s="14"/>
      <c r="K24" s="15">
        <v>4</v>
      </c>
      <c r="L24" s="15">
        <v>656</v>
      </c>
      <c r="M24" s="16">
        <v>164</v>
      </c>
      <c r="N24" s="17">
        <v>2</v>
      </c>
      <c r="O24" s="18">
        <v>166</v>
      </c>
    </row>
    <row r="25" spans="1:15" x14ac:dyDescent="0.3">
      <c r="A25" s="10" t="s">
        <v>23</v>
      </c>
      <c r="B25" s="11" t="s">
        <v>105</v>
      </c>
      <c r="C25" s="12">
        <v>44863</v>
      </c>
      <c r="D25" s="13" t="s">
        <v>37</v>
      </c>
      <c r="E25" s="14">
        <v>177</v>
      </c>
      <c r="F25" s="14">
        <v>166</v>
      </c>
      <c r="G25" s="14">
        <v>183</v>
      </c>
      <c r="H25" s="14">
        <v>179</v>
      </c>
      <c r="I25" s="14"/>
      <c r="J25" s="14"/>
      <c r="K25" s="15">
        <v>4</v>
      </c>
      <c r="L25" s="15">
        <v>705</v>
      </c>
      <c r="M25" s="16">
        <v>176.25</v>
      </c>
      <c r="N25" s="17">
        <v>2</v>
      </c>
      <c r="O25" s="18">
        <v>178.25</v>
      </c>
    </row>
    <row r="28" spans="1:15" x14ac:dyDescent="0.3">
      <c r="K28" s="8">
        <f>SUM(K19:K27)</f>
        <v>24</v>
      </c>
      <c r="L28" s="8">
        <f>SUM(L19:L27)</f>
        <v>3990</v>
      </c>
      <c r="M28" s="7">
        <f>SUM(L28/K28)</f>
        <v>166.25</v>
      </c>
      <c r="N28" s="8">
        <f>SUM(N19:N27)</f>
        <v>12</v>
      </c>
      <c r="O28" s="9">
        <f>SUM(M28+N28)</f>
        <v>178.25</v>
      </c>
    </row>
  </sheetData>
  <protectedRanges>
    <protectedRange algorithmName="SHA-512" hashValue="ON39YdpmFHfN9f47KpiRvqrKx0V9+erV1CNkpWzYhW/Qyc6aT8rEyCrvauWSYGZK2ia3o7vd3akF07acHAFpOA==" saltValue="yVW9XmDwTqEnmpSGai0KYg==" spinCount="100000" sqref="B1 B14 B19" name="Range1_2"/>
    <protectedRange algorithmName="SHA-512" hashValue="ON39YdpmFHfN9f47KpiRvqrKx0V9+erV1CNkpWzYhW/Qyc6aT8rEyCrvauWSYGZK2ia3o7vd3akF07acHAFpOA==" saltValue="yVW9XmDwTqEnmpSGai0KYg==" spinCount="100000" sqref="I2:J2 B2:C2" name="Range1_16_1"/>
    <protectedRange algorithmName="SHA-512" hashValue="ON39YdpmFHfN9f47KpiRvqrKx0V9+erV1CNkpWzYhW/Qyc6aT8rEyCrvauWSYGZK2ia3o7vd3akF07acHAFpOA==" saltValue="yVW9XmDwTqEnmpSGai0KYg==" spinCount="100000" sqref="D2" name="Range1_1_25_1"/>
    <protectedRange algorithmName="SHA-512" hashValue="ON39YdpmFHfN9f47KpiRvqrKx0V9+erV1CNkpWzYhW/Qyc6aT8rEyCrvauWSYGZK2ia3o7vd3akF07acHAFpOA==" saltValue="yVW9XmDwTqEnmpSGai0KYg==" spinCount="100000" sqref="E2:H2" name="Range1_3_12_1"/>
    <protectedRange algorithmName="SHA-512" hashValue="ON39YdpmFHfN9f47KpiRvqrKx0V9+erV1CNkpWzYhW/Qyc6aT8rEyCrvauWSYGZK2ia3o7vd3akF07acHAFpOA==" saltValue="yVW9XmDwTqEnmpSGai0KYg==" spinCount="100000" sqref="E20:J20 B20:C20" name="Range1_2_1"/>
    <protectedRange algorithmName="SHA-512" hashValue="ON39YdpmFHfN9f47KpiRvqrKx0V9+erV1CNkpWzYhW/Qyc6aT8rEyCrvauWSYGZK2ia3o7vd3akF07acHAFpOA==" saltValue="yVW9XmDwTqEnmpSGai0KYg==" spinCount="100000" sqref="D20" name="Range1_1_1_4"/>
    <protectedRange algorithmName="SHA-512" hashValue="ON39YdpmFHfN9f47KpiRvqrKx0V9+erV1CNkpWzYhW/Qyc6aT8rEyCrvauWSYGZK2ia3o7vd3akF07acHAFpOA==" saltValue="yVW9XmDwTqEnmpSGai0KYg==" spinCount="100000" sqref="E15:J15 B15:C15" name="Range1_4_2_2"/>
    <protectedRange algorithmName="SHA-512" hashValue="ON39YdpmFHfN9f47KpiRvqrKx0V9+erV1CNkpWzYhW/Qyc6aT8rEyCrvauWSYGZK2ia3o7vd3akF07acHAFpOA==" saltValue="yVW9XmDwTqEnmpSGai0KYg==" spinCount="100000" sqref="D15" name="Range1_1_2_2_3"/>
    <protectedRange algorithmName="SHA-512" hashValue="ON39YdpmFHfN9f47KpiRvqrKx0V9+erV1CNkpWzYhW/Qyc6aT8rEyCrvauWSYGZK2ia3o7vd3akF07acHAFpOA==" saltValue="yVW9XmDwTqEnmpSGai0KYg==" spinCount="100000" sqref="E21:J21 B21:C21" name="Range1_2_3_1"/>
    <protectedRange algorithmName="SHA-512" hashValue="ON39YdpmFHfN9f47KpiRvqrKx0V9+erV1CNkpWzYhW/Qyc6aT8rEyCrvauWSYGZK2ia3o7vd3akF07acHAFpOA==" saltValue="yVW9XmDwTqEnmpSGai0KYg==" spinCount="100000" sqref="D21" name="Range1_1_1_5_1"/>
    <protectedRange algorithmName="SHA-512" hashValue="ON39YdpmFHfN9f47KpiRvqrKx0V9+erV1CNkpWzYhW/Qyc6aT8rEyCrvauWSYGZK2ia3o7vd3akF07acHAFpOA==" saltValue="yVW9XmDwTqEnmpSGai0KYg==" spinCount="100000" sqref="I22:J22 B22:C22" name="Range1_6"/>
    <protectedRange algorithmName="SHA-512" hashValue="ON39YdpmFHfN9f47KpiRvqrKx0V9+erV1CNkpWzYhW/Qyc6aT8rEyCrvauWSYGZK2ia3o7vd3akF07acHAFpOA==" saltValue="yVW9XmDwTqEnmpSGai0KYg==" spinCount="100000" sqref="D22" name="Range1_1_4"/>
    <protectedRange algorithmName="SHA-512" hashValue="ON39YdpmFHfN9f47KpiRvqrKx0V9+erV1CNkpWzYhW/Qyc6aT8rEyCrvauWSYGZK2ia3o7vd3akF07acHAFpOA==" saltValue="yVW9XmDwTqEnmpSGai0KYg==" spinCount="100000" sqref="E22:H22" name="Range1_3_1"/>
    <protectedRange algorithmName="SHA-512" hashValue="ON39YdpmFHfN9f47KpiRvqrKx0V9+erV1CNkpWzYhW/Qyc6aT8rEyCrvauWSYGZK2ia3o7vd3akF07acHAFpOA==" saltValue="yVW9XmDwTqEnmpSGai0KYg==" spinCount="100000" sqref="E23:J23 B23:C23" name="Range1_2_1_1"/>
    <protectedRange algorithmName="SHA-512" hashValue="ON39YdpmFHfN9f47KpiRvqrKx0V9+erV1CNkpWzYhW/Qyc6aT8rEyCrvauWSYGZK2ia3o7vd3akF07acHAFpOA==" saltValue="yVW9XmDwTqEnmpSGai0KYg==" spinCount="100000" sqref="D23" name="Range1_1_1_2"/>
    <protectedRange algorithmName="SHA-512" hashValue="ON39YdpmFHfN9f47KpiRvqrKx0V9+erV1CNkpWzYhW/Qyc6aT8rEyCrvauWSYGZK2ia3o7vd3akF07acHAFpOA==" saltValue="yVW9XmDwTqEnmpSGai0KYg==" spinCount="100000" sqref="E24:J24 B24:C24" name="Range1_2_13"/>
    <protectedRange algorithmName="SHA-512" hashValue="ON39YdpmFHfN9f47KpiRvqrKx0V9+erV1CNkpWzYhW/Qyc6aT8rEyCrvauWSYGZK2ia3o7vd3akF07acHAFpOA==" saltValue="yVW9XmDwTqEnmpSGai0KYg==" spinCount="100000" sqref="D24" name="Range1_1_1_16"/>
    <protectedRange algorithmName="SHA-512" hashValue="ON39YdpmFHfN9f47KpiRvqrKx0V9+erV1CNkpWzYhW/Qyc6aT8rEyCrvauWSYGZK2ia3o7vd3akF07acHAFpOA==" saltValue="yVW9XmDwTqEnmpSGai0KYg==" spinCount="100000" sqref="E25:J25 B25:C25" name="Range1_11_1_1"/>
    <protectedRange algorithmName="SHA-512" hashValue="ON39YdpmFHfN9f47KpiRvqrKx0V9+erV1CNkpWzYhW/Qyc6aT8rEyCrvauWSYGZK2ia3o7vd3akF07acHAFpOA==" saltValue="yVW9XmDwTqEnmpSGai0KYg==" spinCount="100000" sqref="D25" name="Range1_1_9_3"/>
  </protectedRanges>
  <conditionalFormatting sqref="F2">
    <cfRule type="top10" dxfId="3277" priority="53" rank="1"/>
  </conditionalFormatting>
  <conditionalFormatting sqref="G2">
    <cfRule type="top10" dxfId="3276" priority="52" rank="1"/>
  </conditionalFormatting>
  <conditionalFormatting sqref="H2">
    <cfRule type="top10" dxfId="3275" priority="51" rank="1"/>
  </conditionalFormatting>
  <conditionalFormatting sqref="I2">
    <cfRule type="top10" dxfId="3274" priority="49" rank="1"/>
  </conditionalFormatting>
  <conditionalFormatting sqref="J2">
    <cfRule type="top10" dxfId="3273" priority="50" rank="1"/>
  </conditionalFormatting>
  <conditionalFormatting sqref="E2">
    <cfRule type="top10" dxfId="3272" priority="54" rank="1"/>
  </conditionalFormatting>
  <conditionalFormatting sqref="E15">
    <cfRule type="top10" dxfId="3271" priority="42" rank="1"/>
  </conditionalFormatting>
  <conditionalFormatting sqref="F15">
    <cfRule type="top10" dxfId="3270" priority="41" rank="1"/>
  </conditionalFormatting>
  <conditionalFormatting sqref="G15">
    <cfRule type="top10" dxfId="3269" priority="40" rank="1"/>
  </conditionalFormatting>
  <conditionalFormatting sqref="H15">
    <cfRule type="top10" dxfId="3268" priority="39" rank="1"/>
  </conditionalFormatting>
  <conditionalFormatting sqref="I15">
    <cfRule type="top10" dxfId="3267" priority="38" rank="1"/>
  </conditionalFormatting>
  <conditionalFormatting sqref="J15">
    <cfRule type="top10" dxfId="3266" priority="37" rank="1"/>
  </conditionalFormatting>
  <conditionalFormatting sqref="J20">
    <cfRule type="top10" dxfId="3265" priority="31" rank="1"/>
  </conditionalFormatting>
  <conditionalFormatting sqref="I20">
    <cfRule type="top10" dxfId="3264" priority="32" rank="1"/>
  </conditionalFormatting>
  <conditionalFormatting sqref="H20">
    <cfRule type="top10" dxfId="3263" priority="33" rank="1"/>
  </conditionalFormatting>
  <conditionalFormatting sqref="G20">
    <cfRule type="top10" dxfId="3262" priority="34" rank="1"/>
  </conditionalFormatting>
  <conditionalFormatting sqref="F20">
    <cfRule type="top10" dxfId="3261" priority="35" rank="1"/>
  </conditionalFormatting>
  <conditionalFormatting sqref="E20">
    <cfRule type="top10" dxfId="3260" priority="36" rank="1"/>
  </conditionalFormatting>
  <conditionalFormatting sqref="J21">
    <cfRule type="top10" dxfId="3259" priority="25" rank="1"/>
  </conditionalFormatting>
  <conditionalFormatting sqref="I21">
    <cfRule type="top10" dxfId="3258" priority="26" rank="1"/>
  </conditionalFormatting>
  <conditionalFormatting sqref="H21">
    <cfRule type="top10" dxfId="3257" priority="27" rank="1"/>
  </conditionalFormatting>
  <conditionalFormatting sqref="G21">
    <cfRule type="top10" dxfId="3256" priority="28" rank="1"/>
  </conditionalFormatting>
  <conditionalFormatting sqref="F21">
    <cfRule type="top10" dxfId="3255" priority="29" rank="1"/>
  </conditionalFormatting>
  <conditionalFormatting sqref="E21">
    <cfRule type="top10" dxfId="3254" priority="30" rank="1"/>
  </conditionalFormatting>
  <conditionalFormatting sqref="F22">
    <cfRule type="top10" dxfId="3253" priority="23" rank="1"/>
  </conditionalFormatting>
  <conditionalFormatting sqref="G22">
    <cfRule type="top10" dxfId="3252" priority="22" rank="1"/>
  </conditionalFormatting>
  <conditionalFormatting sqref="H22">
    <cfRule type="top10" dxfId="3251" priority="21" rank="1"/>
  </conditionalFormatting>
  <conditionalFormatting sqref="I22">
    <cfRule type="top10" dxfId="3250" priority="19" rank="1"/>
  </conditionalFormatting>
  <conditionalFormatting sqref="J22">
    <cfRule type="top10" dxfId="3249" priority="20" rank="1"/>
  </conditionalFormatting>
  <conditionalFormatting sqref="E22">
    <cfRule type="top10" dxfId="3248" priority="24" rank="1"/>
  </conditionalFormatting>
  <conditionalFormatting sqref="J23">
    <cfRule type="top10" dxfId="3247" priority="13" rank="1"/>
  </conditionalFormatting>
  <conditionalFormatting sqref="I23">
    <cfRule type="top10" dxfId="3246" priority="14" rank="1"/>
  </conditionalFormatting>
  <conditionalFormatting sqref="H23">
    <cfRule type="top10" dxfId="3245" priority="15" rank="1"/>
  </conditionalFormatting>
  <conditionalFormatting sqref="G23">
    <cfRule type="top10" dxfId="3244" priority="16" rank="1"/>
  </conditionalFormatting>
  <conditionalFormatting sqref="F23">
    <cfRule type="top10" dxfId="3243" priority="17" rank="1"/>
  </conditionalFormatting>
  <conditionalFormatting sqref="E23">
    <cfRule type="top10" dxfId="3242" priority="18" rank="1"/>
  </conditionalFormatting>
  <conditionalFormatting sqref="J24">
    <cfRule type="top10" dxfId="3241" priority="7" rank="1"/>
  </conditionalFormatting>
  <conditionalFormatting sqref="I24">
    <cfRule type="top10" dxfId="3240" priority="8" rank="1"/>
  </conditionalFormatting>
  <conditionalFormatting sqref="H24">
    <cfRule type="top10" dxfId="3239" priority="9" rank="1"/>
  </conditionalFormatting>
  <conditionalFormatting sqref="G24">
    <cfRule type="top10" dxfId="3238" priority="10" rank="1"/>
  </conditionalFormatting>
  <conditionalFormatting sqref="F24">
    <cfRule type="top10" dxfId="3237" priority="11" rank="1"/>
  </conditionalFormatting>
  <conditionalFormatting sqref="E24">
    <cfRule type="top10" dxfId="3236" priority="12" rank="1"/>
  </conditionalFormatting>
  <conditionalFormatting sqref="J25">
    <cfRule type="top10" dxfId="3235" priority="1" rank="1"/>
  </conditionalFormatting>
  <conditionalFormatting sqref="I25">
    <cfRule type="top10" dxfId="3234" priority="2" rank="1"/>
  </conditionalFormatting>
  <conditionalFormatting sqref="H25">
    <cfRule type="top10" dxfId="3233" priority="3" rank="1"/>
  </conditionalFormatting>
  <conditionalFormatting sqref="G25">
    <cfRule type="top10" dxfId="3232" priority="4" rank="1"/>
  </conditionalFormatting>
  <conditionalFormatting sqref="F25">
    <cfRule type="top10" dxfId="3231" priority="5" rank="1"/>
  </conditionalFormatting>
  <conditionalFormatting sqref="E25">
    <cfRule type="top10" dxfId="3230" priority="6" rank="1"/>
  </conditionalFormatting>
  <hyperlinks>
    <hyperlink ref="Q1" location="'Texas 2022'!A1" display="Back to Ranking" xr:uid="{E10609A1-B8F4-45F1-ACB4-8E643FE680D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D331D97-3300-45D7-9FC9-3AC5AC7F8F44}">
          <x14:formula1>
            <xm:f>'C:\Users\abra2\Desktop\ABRA Files and More\AUTO BENCH REST ASSOCIATION FILE\ABRA 2019\Georgia\[Georgia Results 01 19 20.xlsm]DATA SHEET'!#REF!</xm:f>
          </x14:formula1>
          <xm:sqref>B1 B14 B19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615800-53A3-4A32-B53F-45ECDA5C1FDD}">
  <sheetPr codeName="Sheet7"/>
  <dimension ref="A1:Q13"/>
  <sheetViews>
    <sheetView workbookViewId="0">
      <selection activeCell="A11" sqref="A11:O11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22</v>
      </c>
    </row>
    <row r="2" spans="1:17" x14ac:dyDescent="0.3">
      <c r="A2" s="10" t="s">
        <v>63</v>
      </c>
      <c r="B2" s="11" t="s">
        <v>64</v>
      </c>
      <c r="C2" s="12">
        <v>44635</v>
      </c>
      <c r="D2" s="13" t="s">
        <v>60</v>
      </c>
      <c r="E2" s="14">
        <v>191</v>
      </c>
      <c r="F2" s="14">
        <v>186</v>
      </c>
      <c r="G2" s="14">
        <v>191</v>
      </c>
      <c r="H2" s="14">
        <v>183</v>
      </c>
      <c r="I2" s="14"/>
      <c r="J2" s="14"/>
      <c r="K2" s="15">
        <v>4</v>
      </c>
      <c r="L2" s="15">
        <v>751</v>
      </c>
      <c r="M2" s="16">
        <v>187.75</v>
      </c>
      <c r="N2" s="17">
        <v>13</v>
      </c>
      <c r="O2" s="18">
        <v>200.75</v>
      </c>
    </row>
    <row r="3" spans="1:17" x14ac:dyDescent="0.3">
      <c r="A3" s="10" t="s">
        <v>23</v>
      </c>
      <c r="B3" s="11" t="s">
        <v>64</v>
      </c>
      <c r="C3" s="12">
        <v>44647</v>
      </c>
      <c r="D3" s="13" t="s">
        <v>60</v>
      </c>
      <c r="E3" s="14">
        <v>184</v>
      </c>
      <c r="F3" s="14">
        <v>188</v>
      </c>
      <c r="G3" s="14">
        <v>187</v>
      </c>
      <c r="H3" s="14">
        <v>190</v>
      </c>
      <c r="I3" s="14"/>
      <c r="J3" s="14"/>
      <c r="K3" s="15">
        <v>4</v>
      </c>
      <c r="L3" s="15">
        <v>749</v>
      </c>
      <c r="M3" s="16">
        <v>187.25</v>
      </c>
      <c r="N3" s="17">
        <v>5</v>
      </c>
      <c r="O3" s="18">
        <v>192.25</v>
      </c>
    </row>
    <row r="4" spans="1:17" x14ac:dyDescent="0.3">
      <c r="A4" s="10" t="s">
        <v>23</v>
      </c>
      <c r="B4" s="11" t="s">
        <v>64</v>
      </c>
      <c r="C4" s="12">
        <v>44670</v>
      </c>
      <c r="D4" s="13" t="s">
        <v>60</v>
      </c>
      <c r="E4" s="14">
        <v>187</v>
      </c>
      <c r="F4" s="14">
        <v>194</v>
      </c>
      <c r="G4" s="14">
        <v>188</v>
      </c>
      <c r="H4" s="14">
        <v>182</v>
      </c>
      <c r="I4" s="14"/>
      <c r="J4" s="14"/>
      <c r="K4" s="15">
        <v>4</v>
      </c>
      <c r="L4" s="15">
        <v>751</v>
      </c>
      <c r="M4" s="16">
        <v>187.75</v>
      </c>
      <c r="N4" s="17">
        <v>13</v>
      </c>
      <c r="O4" s="18">
        <v>200.75</v>
      </c>
    </row>
    <row r="5" spans="1:17" x14ac:dyDescent="0.3">
      <c r="A5" s="10" t="s">
        <v>23</v>
      </c>
      <c r="B5" s="11" t="s">
        <v>64</v>
      </c>
      <c r="C5" s="12">
        <v>44675</v>
      </c>
      <c r="D5" s="13" t="s">
        <v>60</v>
      </c>
      <c r="E5" s="14">
        <v>185</v>
      </c>
      <c r="F5" s="14">
        <v>188</v>
      </c>
      <c r="G5" s="14">
        <v>185</v>
      </c>
      <c r="H5" s="14">
        <v>183</v>
      </c>
      <c r="I5" s="14"/>
      <c r="J5" s="14"/>
      <c r="K5" s="15">
        <v>4</v>
      </c>
      <c r="L5" s="15">
        <v>741</v>
      </c>
      <c r="M5" s="16">
        <v>185.25</v>
      </c>
      <c r="N5" s="17">
        <v>13</v>
      </c>
      <c r="O5" s="18">
        <v>198.25</v>
      </c>
    </row>
    <row r="6" spans="1:17" ht="15" thickBot="1" x14ac:dyDescent="0.35">
      <c r="A6" s="10" t="s">
        <v>23</v>
      </c>
      <c r="B6" s="11" t="s">
        <v>64</v>
      </c>
      <c r="C6" s="12">
        <v>44698</v>
      </c>
      <c r="D6" s="13" t="s">
        <v>60</v>
      </c>
      <c r="E6" s="14">
        <v>189</v>
      </c>
      <c r="F6" s="14">
        <v>186</v>
      </c>
      <c r="G6" s="14">
        <v>189</v>
      </c>
      <c r="H6" s="14">
        <v>189</v>
      </c>
      <c r="I6" s="14"/>
      <c r="J6" s="14"/>
      <c r="K6" s="15">
        <v>4</v>
      </c>
      <c r="L6" s="15">
        <v>753</v>
      </c>
      <c r="M6" s="16">
        <v>188.25</v>
      </c>
      <c r="N6" s="17">
        <v>13</v>
      </c>
      <c r="O6" s="18">
        <v>201.25</v>
      </c>
    </row>
    <row r="7" spans="1:17" ht="15" thickBot="1" x14ac:dyDescent="0.35">
      <c r="A7" s="54" t="s">
        <v>23</v>
      </c>
      <c r="B7" s="54" t="s">
        <v>64</v>
      </c>
      <c r="C7" s="55">
        <v>44710</v>
      </c>
      <c r="D7" s="54" t="s">
        <v>101</v>
      </c>
      <c r="E7" s="59">
        <v>190</v>
      </c>
      <c r="F7" s="59">
        <v>188</v>
      </c>
      <c r="G7" s="59">
        <v>195</v>
      </c>
      <c r="H7" s="59">
        <v>193</v>
      </c>
      <c r="I7" s="56"/>
      <c r="J7" s="56"/>
      <c r="K7" s="54">
        <v>4</v>
      </c>
      <c r="L7" s="54">
        <v>766</v>
      </c>
      <c r="M7" s="57">
        <v>191.5</v>
      </c>
      <c r="N7" s="54">
        <v>13</v>
      </c>
      <c r="O7" s="57">
        <v>204.5</v>
      </c>
    </row>
    <row r="8" spans="1:17" x14ac:dyDescent="0.3">
      <c r="A8" s="10" t="s">
        <v>23</v>
      </c>
      <c r="B8" s="11" t="s">
        <v>64</v>
      </c>
      <c r="C8" s="12">
        <v>44773</v>
      </c>
      <c r="D8" s="13" t="s">
        <v>107</v>
      </c>
      <c r="E8" s="14">
        <v>186</v>
      </c>
      <c r="F8" s="14">
        <v>189</v>
      </c>
      <c r="G8" s="14">
        <v>185</v>
      </c>
      <c r="H8" s="14">
        <v>178</v>
      </c>
      <c r="I8" s="14"/>
      <c r="J8" s="14"/>
      <c r="K8" s="15">
        <v>4</v>
      </c>
      <c r="L8" s="15">
        <v>738</v>
      </c>
      <c r="M8" s="16">
        <v>184.5</v>
      </c>
      <c r="N8" s="17">
        <v>6</v>
      </c>
      <c r="O8" s="18">
        <v>190.5</v>
      </c>
    </row>
    <row r="9" spans="1:17" x14ac:dyDescent="0.3">
      <c r="A9" s="10" t="s">
        <v>23</v>
      </c>
      <c r="B9" s="11" t="s">
        <v>64</v>
      </c>
      <c r="C9" s="12">
        <v>44824</v>
      </c>
      <c r="D9" s="13" t="s">
        <v>60</v>
      </c>
      <c r="E9" s="14">
        <v>188</v>
      </c>
      <c r="F9" s="14">
        <v>194</v>
      </c>
      <c r="G9" s="14">
        <v>193</v>
      </c>
      <c r="H9" s="14">
        <v>190</v>
      </c>
      <c r="I9" s="14"/>
      <c r="J9" s="14"/>
      <c r="K9" s="15">
        <v>4</v>
      </c>
      <c r="L9" s="15">
        <v>765</v>
      </c>
      <c r="M9" s="16">
        <v>191.25</v>
      </c>
      <c r="N9" s="17">
        <v>9</v>
      </c>
      <c r="O9" s="18">
        <v>200.25</v>
      </c>
    </row>
    <row r="10" spans="1:17" x14ac:dyDescent="0.3">
      <c r="A10" s="10" t="s">
        <v>23</v>
      </c>
      <c r="B10" s="11" t="s">
        <v>64</v>
      </c>
      <c r="C10" s="12">
        <v>44829</v>
      </c>
      <c r="D10" s="13" t="s">
        <v>60</v>
      </c>
      <c r="E10" s="37">
        <v>186</v>
      </c>
      <c r="F10" s="37">
        <v>184</v>
      </c>
      <c r="G10" s="37">
        <v>186</v>
      </c>
      <c r="H10" s="37">
        <v>185</v>
      </c>
      <c r="I10" s="37"/>
      <c r="J10" s="37"/>
      <c r="K10" s="15">
        <v>4</v>
      </c>
      <c r="L10" s="15">
        <v>741</v>
      </c>
      <c r="M10" s="16">
        <v>185.25</v>
      </c>
      <c r="N10" s="17">
        <v>13</v>
      </c>
      <c r="O10" s="18">
        <v>198.25</v>
      </c>
    </row>
    <row r="11" spans="1:17" x14ac:dyDescent="0.3">
      <c r="A11" s="10" t="s">
        <v>23</v>
      </c>
      <c r="B11" s="11" t="s">
        <v>64</v>
      </c>
      <c r="C11" s="12">
        <v>44852</v>
      </c>
      <c r="D11" s="13" t="s">
        <v>60</v>
      </c>
      <c r="E11" s="37">
        <v>191</v>
      </c>
      <c r="F11" s="37">
        <v>190</v>
      </c>
      <c r="G11" s="37">
        <v>187</v>
      </c>
      <c r="H11" s="37">
        <v>190</v>
      </c>
      <c r="I11" s="37"/>
      <c r="J11" s="37"/>
      <c r="K11" s="15">
        <v>4</v>
      </c>
      <c r="L11" s="15">
        <v>758</v>
      </c>
      <c r="M11" s="16">
        <v>189.5</v>
      </c>
      <c r="N11" s="17">
        <v>5</v>
      </c>
      <c r="O11" s="18">
        <v>194.5</v>
      </c>
    </row>
    <row r="13" spans="1:17" x14ac:dyDescent="0.3">
      <c r="K13" s="8">
        <f>SUM(K2:K12)</f>
        <v>40</v>
      </c>
      <c r="L13" s="8">
        <f>SUM(L2:L12)</f>
        <v>7513</v>
      </c>
      <c r="M13" s="7">
        <f>SUM(L13/K13)</f>
        <v>187.82499999999999</v>
      </c>
      <c r="N13" s="8">
        <f>SUM(N2:N12)</f>
        <v>103</v>
      </c>
      <c r="O13" s="9">
        <f>SUM(M13+N13)</f>
        <v>290.82499999999999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2_1_1"/>
    <protectedRange algorithmName="SHA-512" hashValue="ON39YdpmFHfN9f47KpiRvqrKx0V9+erV1CNkpWzYhW/Qyc6aT8rEyCrvauWSYGZK2ia3o7vd3akF07acHAFpOA==" saltValue="yVW9XmDwTqEnmpSGai0KYg==" spinCount="100000" sqref="D2" name="Range1_1_3_1_1"/>
    <protectedRange algorithmName="SHA-512" hashValue="ON39YdpmFHfN9f47KpiRvqrKx0V9+erV1CNkpWzYhW/Qyc6aT8rEyCrvauWSYGZK2ia3o7vd3akF07acHAFpOA==" saltValue="yVW9XmDwTqEnmpSGai0KYg==" spinCount="100000" sqref="E3:J3 B3:C3" name="Range1_7"/>
    <protectedRange algorithmName="SHA-512" hashValue="ON39YdpmFHfN9f47KpiRvqrKx0V9+erV1CNkpWzYhW/Qyc6aT8rEyCrvauWSYGZK2ia3o7vd3akF07acHAFpOA==" saltValue="yVW9XmDwTqEnmpSGai0KYg==" spinCount="100000" sqref="D3" name="Range1_1_5"/>
    <protectedRange algorithmName="SHA-512" hashValue="ON39YdpmFHfN9f47KpiRvqrKx0V9+erV1CNkpWzYhW/Qyc6aT8rEyCrvauWSYGZK2ia3o7vd3akF07acHAFpOA==" saltValue="yVW9XmDwTqEnmpSGai0KYg==" spinCount="100000" sqref="E4:J4 B4:C4" name="Range1_18"/>
    <protectedRange algorithmName="SHA-512" hashValue="ON39YdpmFHfN9f47KpiRvqrKx0V9+erV1CNkpWzYhW/Qyc6aT8rEyCrvauWSYGZK2ia3o7vd3akF07acHAFpOA==" saltValue="yVW9XmDwTqEnmpSGai0KYg==" spinCount="100000" sqref="D4" name="Range1_1_13"/>
    <protectedRange algorithmName="SHA-512" hashValue="ON39YdpmFHfN9f47KpiRvqrKx0V9+erV1CNkpWzYhW/Qyc6aT8rEyCrvauWSYGZK2ia3o7vd3akF07acHAFpOA==" saltValue="yVW9XmDwTqEnmpSGai0KYg==" spinCount="100000" sqref="E5:J5 B5:C5" name="Range1_24"/>
    <protectedRange algorithmName="SHA-512" hashValue="ON39YdpmFHfN9f47KpiRvqrKx0V9+erV1CNkpWzYhW/Qyc6aT8rEyCrvauWSYGZK2ia3o7vd3akF07acHAFpOA==" saltValue="yVW9XmDwTqEnmpSGai0KYg==" spinCount="100000" sqref="D5" name="Range1_1_22"/>
    <protectedRange algorithmName="SHA-512" hashValue="ON39YdpmFHfN9f47KpiRvqrKx0V9+erV1CNkpWzYhW/Qyc6aT8rEyCrvauWSYGZK2ia3o7vd3akF07acHAFpOA==" saltValue="yVW9XmDwTqEnmpSGai0KYg==" spinCount="100000" sqref="E6:J6 B6:C6" name="Range1_2_1"/>
    <protectedRange algorithmName="SHA-512" hashValue="ON39YdpmFHfN9f47KpiRvqrKx0V9+erV1CNkpWzYhW/Qyc6aT8rEyCrvauWSYGZK2ia3o7vd3akF07acHAFpOA==" saltValue="yVW9XmDwTqEnmpSGai0KYg==" spinCount="100000" sqref="D6" name="Range1_1_1"/>
    <protectedRange algorithmName="SHA-512" hashValue="ON39YdpmFHfN9f47KpiRvqrKx0V9+erV1CNkpWzYhW/Qyc6aT8rEyCrvauWSYGZK2ia3o7vd3akF07acHAFpOA==" saltValue="yVW9XmDwTqEnmpSGai0KYg==" spinCount="100000" sqref="B8:C8 E8:J8" name="Range1_2_8"/>
    <protectedRange algorithmName="SHA-512" hashValue="ON39YdpmFHfN9f47KpiRvqrKx0V9+erV1CNkpWzYhW/Qyc6aT8rEyCrvauWSYGZK2ia3o7vd3akF07acHAFpOA==" saltValue="yVW9XmDwTqEnmpSGai0KYg==" spinCount="100000" sqref="D8" name="Range1_1_1_10"/>
    <protectedRange algorithmName="SHA-512" hashValue="ON39YdpmFHfN9f47KpiRvqrKx0V9+erV1CNkpWzYhW/Qyc6aT8rEyCrvauWSYGZK2ia3o7vd3akF07acHAFpOA==" saltValue="yVW9XmDwTqEnmpSGai0KYg==" spinCount="100000" sqref="I9:J9 B9:C9" name="Range1_6"/>
    <protectedRange algorithmName="SHA-512" hashValue="ON39YdpmFHfN9f47KpiRvqrKx0V9+erV1CNkpWzYhW/Qyc6aT8rEyCrvauWSYGZK2ia3o7vd3akF07acHAFpOA==" saltValue="yVW9XmDwTqEnmpSGai0KYg==" spinCount="100000" sqref="D9" name="Range1_1_4"/>
    <protectedRange algorithmName="SHA-512" hashValue="ON39YdpmFHfN9f47KpiRvqrKx0V9+erV1CNkpWzYhW/Qyc6aT8rEyCrvauWSYGZK2ia3o7vd3akF07acHAFpOA==" saltValue="yVW9XmDwTqEnmpSGai0KYg==" spinCount="100000" sqref="E9:H9" name="Range1_3_1"/>
    <protectedRange algorithmName="SHA-512" hashValue="ON39YdpmFHfN9f47KpiRvqrKx0V9+erV1CNkpWzYhW/Qyc6aT8rEyCrvauWSYGZK2ia3o7vd3akF07acHAFpOA==" saltValue="yVW9XmDwTqEnmpSGai0KYg==" spinCount="100000" sqref="E10:J10 B10:C10" name="Range1_12"/>
    <protectedRange algorithmName="SHA-512" hashValue="ON39YdpmFHfN9f47KpiRvqrKx0V9+erV1CNkpWzYhW/Qyc6aT8rEyCrvauWSYGZK2ia3o7vd3akF07acHAFpOA==" saltValue="yVW9XmDwTqEnmpSGai0KYg==" spinCount="100000" sqref="D10" name="Range1_1_11"/>
    <protectedRange algorithmName="SHA-512" hashValue="ON39YdpmFHfN9f47KpiRvqrKx0V9+erV1CNkpWzYhW/Qyc6aT8rEyCrvauWSYGZK2ia3o7vd3akF07acHAFpOA==" saltValue="yVW9XmDwTqEnmpSGai0KYg==" spinCount="100000" sqref="E11:J11 B11:C11" name="Range1_29"/>
    <protectedRange algorithmName="SHA-512" hashValue="ON39YdpmFHfN9f47KpiRvqrKx0V9+erV1CNkpWzYhW/Qyc6aT8rEyCrvauWSYGZK2ia3o7vd3akF07acHAFpOA==" saltValue="yVW9XmDwTqEnmpSGai0KYg==" spinCount="100000" sqref="D11" name="Range1_1_32"/>
  </protectedRanges>
  <conditionalFormatting sqref="E2">
    <cfRule type="top10" dxfId="3229" priority="55" rank="1"/>
  </conditionalFormatting>
  <conditionalFormatting sqref="F2">
    <cfRule type="top10" dxfId="3228" priority="54" rank="1"/>
  </conditionalFormatting>
  <conditionalFormatting sqref="G2">
    <cfRule type="top10" dxfId="3227" priority="53" rank="1"/>
  </conditionalFormatting>
  <conditionalFormatting sqref="H2">
    <cfRule type="top10" dxfId="3226" priority="52" rank="1"/>
  </conditionalFormatting>
  <conditionalFormatting sqref="I2">
    <cfRule type="top10" dxfId="3225" priority="51" rank="1"/>
  </conditionalFormatting>
  <conditionalFormatting sqref="J2">
    <cfRule type="top10" dxfId="3224" priority="50" rank="1"/>
  </conditionalFormatting>
  <conditionalFormatting sqref="J3">
    <cfRule type="top10" dxfId="3223" priority="44" rank="1"/>
  </conditionalFormatting>
  <conditionalFormatting sqref="I3">
    <cfRule type="top10" dxfId="3222" priority="45" rank="1"/>
  </conditionalFormatting>
  <conditionalFormatting sqref="H3">
    <cfRule type="top10" dxfId="3221" priority="46" rank="1"/>
  </conditionalFormatting>
  <conditionalFormatting sqref="G3">
    <cfRule type="top10" dxfId="3220" priority="47" rank="1"/>
  </conditionalFormatting>
  <conditionalFormatting sqref="F3">
    <cfRule type="top10" dxfId="3219" priority="48" rank="1"/>
  </conditionalFormatting>
  <conditionalFormatting sqref="E3">
    <cfRule type="top10" dxfId="3218" priority="49" rank="1"/>
  </conditionalFormatting>
  <conditionalFormatting sqref="J4">
    <cfRule type="top10" dxfId="3217" priority="38" rank="1"/>
  </conditionalFormatting>
  <conditionalFormatting sqref="I4">
    <cfRule type="top10" dxfId="3216" priority="39" rank="1"/>
  </conditionalFormatting>
  <conditionalFormatting sqref="H4">
    <cfRule type="top10" dxfId="3215" priority="40" rank="1"/>
  </conditionalFormatting>
  <conditionalFormatting sqref="G4">
    <cfRule type="top10" dxfId="3214" priority="41" rank="1"/>
  </conditionalFormatting>
  <conditionalFormatting sqref="F4">
    <cfRule type="top10" dxfId="3213" priority="42" rank="1"/>
  </conditionalFormatting>
  <conditionalFormatting sqref="E4">
    <cfRule type="top10" dxfId="3212" priority="43" rank="1"/>
  </conditionalFormatting>
  <conditionalFormatting sqref="J5">
    <cfRule type="top10" dxfId="3211" priority="32" rank="1"/>
  </conditionalFormatting>
  <conditionalFormatting sqref="I5">
    <cfRule type="top10" dxfId="3210" priority="33" rank="1"/>
  </conditionalFormatting>
  <conditionalFormatting sqref="H5">
    <cfRule type="top10" dxfId="3209" priority="34" rank="1"/>
  </conditionalFormatting>
  <conditionalFormatting sqref="G5">
    <cfRule type="top10" dxfId="3208" priority="35" rank="1"/>
  </conditionalFormatting>
  <conditionalFormatting sqref="F5">
    <cfRule type="top10" dxfId="3207" priority="36" rank="1"/>
  </conditionalFormatting>
  <conditionalFormatting sqref="E5">
    <cfRule type="top10" dxfId="3206" priority="37" rank="1"/>
  </conditionalFormatting>
  <conditionalFormatting sqref="J6">
    <cfRule type="top10" dxfId="3205" priority="26" rank="1"/>
  </conditionalFormatting>
  <conditionalFormatting sqref="I6">
    <cfRule type="top10" dxfId="3204" priority="27" rank="1"/>
  </conditionalFormatting>
  <conditionalFormatting sqref="H6">
    <cfRule type="top10" dxfId="3203" priority="28" rank="1"/>
  </conditionalFormatting>
  <conditionalFormatting sqref="G6">
    <cfRule type="top10" dxfId="3202" priority="29" rank="1"/>
  </conditionalFormatting>
  <conditionalFormatting sqref="F6">
    <cfRule type="top10" dxfId="3201" priority="30" rank="1"/>
  </conditionalFormatting>
  <conditionalFormatting sqref="E6">
    <cfRule type="top10" dxfId="3200" priority="31" rank="1"/>
  </conditionalFormatting>
  <conditionalFormatting sqref="I8">
    <cfRule type="top10" dxfId="3199" priority="20" rank="1"/>
  </conditionalFormatting>
  <conditionalFormatting sqref="H8">
    <cfRule type="top10" dxfId="3198" priority="21" rank="1"/>
  </conditionalFormatting>
  <conditionalFormatting sqref="G8">
    <cfRule type="top10" dxfId="3197" priority="22" rank="1"/>
  </conditionalFormatting>
  <conditionalFormatting sqref="F8">
    <cfRule type="top10" dxfId="3196" priority="23" rank="1"/>
  </conditionalFormatting>
  <conditionalFormatting sqref="E8">
    <cfRule type="top10" dxfId="3195" priority="24" rank="1"/>
  </conditionalFormatting>
  <conditionalFormatting sqref="J8">
    <cfRule type="top10" dxfId="3194" priority="25" rank="1"/>
  </conditionalFormatting>
  <conditionalFormatting sqref="E8:J8">
    <cfRule type="cellIs" dxfId="3193" priority="19" operator="equal">
      <formula>200</formula>
    </cfRule>
  </conditionalFormatting>
  <conditionalFormatting sqref="F9">
    <cfRule type="top10" dxfId="3192" priority="17" rank="1"/>
  </conditionalFormatting>
  <conditionalFormatting sqref="G9">
    <cfRule type="top10" dxfId="3191" priority="16" rank="1"/>
  </conditionalFormatting>
  <conditionalFormatting sqref="H9">
    <cfRule type="top10" dxfId="3190" priority="15" rank="1"/>
  </conditionalFormatting>
  <conditionalFormatting sqref="I9">
    <cfRule type="top10" dxfId="3189" priority="13" rank="1"/>
  </conditionalFormatting>
  <conditionalFormatting sqref="J9">
    <cfRule type="top10" dxfId="3188" priority="14" rank="1"/>
  </conditionalFormatting>
  <conditionalFormatting sqref="E9">
    <cfRule type="top10" dxfId="3187" priority="18" rank="1"/>
  </conditionalFormatting>
  <conditionalFormatting sqref="J10">
    <cfRule type="top10" dxfId="3186" priority="7" rank="1"/>
  </conditionalFormatting>
  <conditionalFormatting sqref="I10">
    <cfRule type="top10" dxfId="3185" priority="8" rank="1"/>
  </conditionalFormatting>
  <conditionalFormatting sqref="H10">
    <cfRule type="top10" dxfId="3184" priority="9" rank="1"/>
  </conditionalFormatting>
  <conditionalFormatting sqref="G10">
    <cfRule type="top10" dxfId="3183" priority="10" rank="1"/>
  </conditionalFormatting>
  <conditionalFormatting sqref="F10">
    <cfRule type="top10" dxfId="3182" priority="11" rank="1"/>
  </conditionalFormatting>
  <conditionalFormatting sqref="E10">
    <cfRule type="top10" dxfId="3181" priority="12" rank="1"/>
  </conditionalFormatting>
  <conditionalFormatting sqref="J11">
    <cfRule type="top10" dxfId="3180" priority="1" rank="1"/>
  </conditionalFormatting>
  <conditionalFormatting sqref="I11">
    <cfRule type="top10" dxfId="3179" priority="2" rank="1"/>
  </conditionalFormatting>
  <conditionalFormatting sqref="H11">
    <cfRule type="top10" dxfId="3178" priority="3" rank="1"/>
  </conditionalFormatting>
  <conditionalFormatting sqref="G11">
    <cfRule type="top10" dxfId="3177" priority="4" rank="1"/>
  </conditionalFormatting>
  <conditionalFormatting sqref="F11">
    <cfRule type="top10" dxfId="3176" priority="5" rank="1"/>
  </conditionalFormatting>
  <conditionalFormatting sqref="E11">
    <cfRule type="top10" dxfId="3175" priority="6" rank="1"/>
  </conditionalFormatting>
  <hyperlinks>
    <hyperlink ref="Q1" location="'Texas 2022'!A1" display="Back to Ranking" xr:uid="{D6555A08-155D-419B-ADF4-B0B2A00EABF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F865333-43BC-42E2-930C-58B13DF92A2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68FBD-5C57-491D-A4EA-888BEF583077}">
  <sheetPr codeName="Sheet8"/>
  <dimension ref="A1:Q40"/>
  <sheetViews>
    <sheetView topLeftCell="A11" workbookViewId="0">
      <selection activeCell="A26" sqref="A26:O26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22</v>
      </c>
    </row>
    <row r="2" spans="1:17" x14ac:dyDescent="0.3">
      <c r="A2" s="10" t="s">
        <v>36</v>
      </c>
      <c r="B2" s="11" t="s">
        <v>46</v>
      </c>
      <c r="C2" s="12">
        <v>44632</v>
      </c>
      <c r="D2" s="13" t="s">
        <v>37</v>
      </c>
      <c r="E2" s="14">
        <v>182</v>
      </c>
      <c r="F2" s="14">
        <v>188</v>
      </c>
      <c r="G2" s="14">
        <v>190</v>
      </c>
      <c r="H2" s="14">
        <v>183</v>
      </c>
      <c r="I2" s="14"/>
      <c r="J2" s="14"/>
      <c r="K2" s="15">
        <v>4</v>
      </c>
      <c r="L2" s="15">
        <v>743</v>
      </c>
      <c r="M2" s="16">
        <v>185.75</v>
      </c>
      <c r="N2" s="17">
        <v>11</v>
      </c>
      <c r="O2" s="18">
        <v>196.75</v>
      </c>
    </row>
    <row r="3" spans="1:17" x14ac:dyDescent="0.3">
      <c r="A3" s="10" t="s">
        <v>36</v>
      </c>
      <c r="B3" s="11" t="s">
        <v>46</v>
      </c>
      <c r="C3" s="12">
        <v>44646</v>
      </c>
      <c r="D3" s="13" t="s">
        <v>37</v>
      </c>
      <c r="E3" s="14">
        <v>191</v>
      </c>
      <c r="F3" s="14">
        <v>184</v>
      </c>
      <c r="G3" s="14">
        <v>189</v>
      </c>
      <c r="H3" s="14">
        <v>184</v>
      </c>
      <c r="I3" s="14"/>
      <c r="J3" s="14"/>
      <c r="K3" s="15">
        <v>4</v>
      </c>
      <c r="L3" s="15">
        <v>748</v>
      </c>
      <c r="M3" s="16">
        <v>187</v>
      </c>
      <c r="N3" s="17">
        <v>11</v>
      </c>
      <c r="O3" s="18">
        <v>198</v>
      </c>
    </row>
    <row r="4" spans="1:17" x14ac:dyDescent="0.3">
      <c r="A4" s="10" t="s">
        <v>80</v>
      </c>
      <c r="B4" s="11" t="s">
        <v>46</v>
      </c>
      <c r="C4" s="12">
        <v>44647</v>
      </c>
      <c r="D4" s="13" t="s">
        <v>60</v>
      </c>
      <c r="E4" s="14">
        <v>192</v>
      </c>
      <c r="F4" s="14">
        <v>194</v>
      </c>
      <c r="G4" s="14">
        <v>192</v>
      </c>
      <c r="H4" s="14">
        <v>193</v>
      </c>
      <c r="I4" s="14"/>
      <c r="J4" s="14"/>
      <c r="K4" s="15">
        <v>4</v>
      </c>
      <c r="L4" s="15">
        <v>771</v>
      </c>
      <c r="M4" s="16">
        <v>192.75</v>
      </c>
      <c r="N4" s="17">
        <v>7</v>
      </c>
      <c r="O4" s="18">
        <v>199.75</v>
      </c>
    </row>
    <row r="5" spans="1:17" x14ac:dyDescent="0.3">
      <c r="A5" s="10" t="s">
        <v>36</v>
      </c>
      <c r="B5" s="11" t="s">
        <v>46</v>
      </c>
      <c r="C5" s="12">
        <v>44660</v>
      </c>
      <c r="D5" s="13" t="s">
        <v>37</v>
      </c>
      <c r="E5" s="14">
        <v>187</v>
      </c>
      <c r="F5" s="14">
        <v>183</v>
      </c>
      <c r="G5" s="14">
        <v>187</v>
      </c>
      <c r="H5" s="14">
        <v>184</v>
      </c>
      <c r="I5" s="14"/>
      <c r="J5" s="14"/>
      <c r="K5" s="15">
        <v>4</v>
      </c>
      <c r="L5" s="15">
        <v>741</v>
      </c>
      <c r="M5" s="16">
        <v>185.25</v>
      </c>
      <c r="N5" s="17">
        <v>5</v>
      </c>
      <c r="O5" s="18">
        <v>190.25</v>
      </c>
    </row>
    <row r="6" spans="1:17" x14ac:dyDescent="0.3">
      <c r="A6" s="10" t="s">
        <v>36</v>
      </c>
      <c r="B6" s="11" t="s">
        <v>46</v>
      </c>
      <c r="C6" s="12">
        <v>44674</v>
      </c>
      <c r="D6" s="13" t="s">
        <v>37</v>
      </c>
      <c r="E6" s="14">
        <v>187</v>
      </c>
      <c r="F6" s="14">
        <v>185</v>
      </c>
      <c r="G6" s="14">
        <v>181</v>
      </c>
      <c r="H6" s="14">
        <v>188</v>
      </c>
      <c r="I6" s="14"/>
      <c r="J6" s="14"/>
      <c r="K6" s="15">
        <v>4</v>
      </c>
      <c r="L6" s="15">
        <v>741</v>
      </c>
      <c r="M6" s="16">
        <v>185.25</v>
      </c>
      <c r="N6" s="17">
        <v>8</v>
      </c>
      <c r="O6" s="18">
        <v>193.25</v>
      </c>
    </row>
    <row r="7" spans="1:17" x14ac:dyDescent="0.3">
      <c r="A7" s="10" t="s">
        <v>80</v>
      </c>
      <c r="B7" s="11" t="s">
        <v>46</v>
      </c>
      <c r="C7" s="12">
        <v>44675</v>
      </c>
      <c r="D7" s="13" t="s">
        <v>60</v>
      </c>
      <c r="E7" s="14">
        <v>190</v>
      </c>
      <c r="F7" s="14">
        <v>194</v>
      </c>
      <c r="G7" s="14">
        <v>195</v>
      </c>
      <c r="H7" s="14">
        <v>192</v>
      </c>
      <c r="I7" s="14"/>
      <c r="J7" s="14"/>
      <c r="K7" s="15">
        <v>4</v>
      </c>
      <c r="L7" s="15">
        <v>771</v>
      </c>
      <c r="M7" s="16">
        <v>192.75</v>
      </c>
      <c r="N7" s="17">
        <v>6</v>
      </c>
      <c r="O7" s="18">
        <v>198.75</v>
      </c>
    </row>
    <row r="8" spans="1:17" x14ac:dyDescent="0.3">
      <c r="A8" s="39" t="s">
        <v>36</v>
      </c>
      <c r="B8" s="11" t="s">
        <v>46</v>
      </c>
      <c r="C8" s="12">
        <v>44695</v>
      </c>
      <c r="D8" s="13" t="s">
        <v>37</v>
      </c>
      <c r="E8" s="14">
        <v>198</v>
      </c>
      <c r="F8" s="14">
        <v>193.001</v>
      </c>
      <c r="G8" s="14">
        <v>193</v>
      </c>
      <c r="H8" s="14">
        <v>194</v>
      </c>
      <c r="I8" s="14"/>
      <c r="J8" s="14"/>
      <c r="K8" s="15">
        <v>4</v>
      </c>
      <c r="L8" s="15">
        <v>778.00099999999998</v>
      </c>
      <c r="M8" s="16">
        <v>194.50024999999999</v>
      </c>
      <c r="N8" s="17">
        <v>13</v>
      </c>
      <c r="O8" s="18">
        <v>207.50024999999999</v>
      </c>
    </row>
    <row r="9" spans="1:17" ht="15" thickBot="1" x14ac:dyDescent="0.35">
      <c r="A9" s="10" t="s">
        <v>36</v>
      </c>
      <c r="B9" s="11" t="s">
        <v>46</v>
      </c>
      <c r="C9" s="12">
        <v>44709</v>
      </c>
      <c r="D9" s="13" t="s">
        <v>37</v>
      </c>
      <c r="E9" s="14">
        <v>179</v>
      </c>
      <c r="F9" s="14">
        <v>168</v>
      </c>
      <c r="G9" s="14">
        <v>185</v>
      </c>
      <c r="H9" s="14">
        <v>187</v>
      </c>
      <c r="I9" s="14"/>
      <c r="J9" s="14"/>
      <c r="K9" s="15">
        <v>4</v>
      </c>
      <c r="L9" s="15">
        <v>719</v>
      </c>
      <c r="M9" s="16">
        <v>179.75</v>
      </c>
      <c r="N9" s="17">
        <v>6</v>
      </c>
      <c r="O9" s="18">
        <v>185.75</v>
      </c>
    </row>
    <row r="10" spans="1:17" ht="15" thickBot="1" x14ac:dyDescent="0.35">
      <c r="A10" s="49" t="s">
        <v>36</v>
      </c>
      <c r="B10" s="49" t="s">
        <v>46</v>
      </c>
      <c r="C10" s="50">
        <v>44710</v>
      </c>
      <c r="D10" s="49" t="s">
        <v>101</v>
      </c>
      <c r="E10" s="49">
        <v>192</v>
      </c>
      <c r="F10" s="49">
        <v>189</v>
      </c>
      <c r="G10" s="51">
        <v>195</v>
      </c>
      <c r="H10" s="49">
        <v>186</v>
      </c>
      <c r="I10" s="52"/>
      <c r="J10" s="52"/>
      <c r="K10" s="49">
        <v>4</v>
      </c>
      <c r="L10" s="49">
        <v>762</v>
      </c>
      <c r="M10" s="53">
        <v>190.5</v>
      </c>
      <c r="N10" s="49">
        <v>4</v>
      </c>
      <c r="O10" s="53">
        <v>194.5</v>
      </c>
    </row>
    <row r="11" spans="1:17" x14ac:dyDescent="0.3">
      <c r="A11" s="10" t="s">
        <v>36</v>
      </c>
      <c r="B11" s="11" t="s">
        <v>46</v>
      </c>
      <c r="C11" s="12">
        <v>44723</v>
      </c>
      <c r="D11" s="13" t="s">
        <v>37</v>
      </c>
      <c r="E11" s="14">
        <v>194</v>
      </c>
      <c r="F11" s="14">
        <v>191</v>
      </c>
      <c r="G11" s="14">
        <v>186</v>
      </c>
      <c r="H11" s="14">
        <v>186</v>
      </c>
      <c r="I11" s="14"/>
      <c r="J11" s="14"/>
      <c r="K11" s="15">
        <v>4</v>
      </c>
      <c r="L11" s="15">
        <v>757</v>
      </c>
      <c r="M11" s="16">
        <v>189.25</v>
      </c>
      <c r="N11" s="17">
        <v>11</v>
      </c>
      <c r="O11" s="18">
        <v>200.25</v>
      </c>
    </row>
    <row r="12" spans="1:17" x14ac:dyDescent="0.3">
      <c r="A12" s="10" t="s">
        <v>36</v>
      </c>
      <c r="B12" s="11" t="s">
        <v>46</v>
      </c>
      <c r="C12" s="12">
        <v>44731</v>
      </c>
      <c r="D12" s="13" t="s">
        <v>37</v>
      </c>
      <c r="E12" s="14">
        <v>192</v>
      </c>
      <c r="F12" s="14">
        <v>193</v>
      </c>
      <c r="G12" s="14">
        <v>185</v>
      </c>
      <c r="H12" s="14">
        <v>188</v>
      </c>
      <c r="I12" s="14">
        <v>190</v>
      </c>
      <c r="J12" s="14">
        <v>196</v>
      </c>
      <c r="K12" s="15">
        <v>6</v>
      </c>
      <c r="L12" s="15">
        <v>1144</v>
      </c>
      <c r="M12" s="16">
        <v>190.66666666666666</v>
      </c>
      <c r="N12" s="17">
        <v>10</v>
      </c>
      <c r="O12" s="18">
        <v>200.66666666666666</v>
      </c>
    </row>
    <row r="13" spans="1:17" x14ac:dyDescent="0.3">
      <c r="A13" s="10" t="s">
        <v>36</v>
      </c>
      <c r="B13" s="11" t="s">
        <v>46</v>
      </c>
      <c r="C13" s="12">
        <v>44737</v>
      </c>
      <c r="D13" s="13" t="s">
        <v>37</v>
      </c>
      <c r="E13" s="14">
        <v>189</v>
      </c>
      <c r="F13" s="14">
        <v>195</v>
      </c>
      <c r="G13" s="14">
        <v>185</v>
      </c>
      <c r="H13" s="14">
        <v>186</v>
      </c>
      <c r="I13" s="14"/>
      <c r="J13" s="14"/>
      <c r="K13" s="15">
        <v>4</v>
      </c>
      <c r="L13" s="15">
        <v>755</v>
      </c>
      <c r="M13" s="16">
        <v>188.75</v>
      </c>
      <c r="N13" s="17">
        <v>13</v>
      </c>
      <c r="O13" s="18">
        <v>201.75</v>
      </c>
    </row>
    <row r="14" spans="1:17" x14ac:dyDescent="0.3">
      <c r="A14" s="10" t="s">
        <v>36</v>
      </c>
      <c r="B14" s="11" t="s">
        <v>46</v>
      </c>
      <c r="C14" s="12">
        <v>44751</v>
      </c>
      <c r="D14" s="13" t="s">
        <v>37</v>
      </c>
      <c r="E14" s="14">
        <v>196</v>
      </c>
      <c r="F14" s="14">
        <v>198</v>
      </c>
      <c r="G14" s="14">
        <v>189</v>
      </c>
      <c r="H14" s="14">
        <v>190</v>
      </c>
      <c r="I14" s="14"/>
      <c r="J14" s="14"/>
      <c r="K14" s="15">
        <v>4</v>
      </c>
      <c r="L14" s="15">
        <v>773</v>
      </c>
      <c r="M14" s="16">
        <v>193.25</v>
      </c>
      <c r="N14" s="17">
        <v>13</v>
      </c>
      <c r="O14" s="18">
        <v>206.25</v>
      </c>
    </row>
    <row r="15" spans="1:17" x14ac:dyDescent="0.3">
      <c r="A15" s="10" t="s">
        <v>36</v>
      </c>
      <c r="B15" s="11" t="s">
        <v>46</v>
      </c>
      <c r="C15" s="12">
        <v>44765</v>
      </c>
      <c r="D15" s="13" t="s">
        <v>37</v>
      </c>
      <c r="E15" s="14">
        <v>193</v>
      </c>
      <c r="F15" s="14">
        <v>193</v>
      </c>
      <c r="G15" s="14">
        <v>193</v>
      </c>
      <c r="H15" s="14">
        <v>185</v>
      </c>
      <c r="I15" s="14"/>
      <c r="J15" s="14"/>
      <c r="K15" s="15">
        <v>4</v>
      </c>
      <c r="L15" s="15">
        <v>764</v>
      </c>
      <c r="M15" s="16">
        <v>191</v>
      </c>
      <c r="N15" s="17">
        <v>11</v>
      </c>
      <c r="O15" s="18">
        <v>202</v>
      </c>
    </row>
    <row r="16" spans="1:17" x14ac:dyDescent="0.3">
      <c r="A16" s="10" t="s">
        <v>36</v>
      </c>
      <c r="B16" s="11" t="s">
        <v>46</v>
      </c>
      <c r="C16" s="12">
        <v>44772</v>
      </c>
      <c r="D16" s="13" t="s">
        <v>37</v>
      </c>
      <c r="E16" s="14">
        <v>192</v>
      </c>
      <c r="F16" s="14">
        <v>195</v>
      </c>
      <c r="G16" s="14">
        <v>184</v>
      </c>
      <c r="H16" s="14">
        <v>190</v>
      </c>
      <c r="I16" s="14">
        <v>191</v>
      </c>
      <c r="J16" s="14">
        <v>191</v>
      </c>
      <c r="K16" s="15">
        <v>6</v>
      </c>
      <c r="L16" s="15">
        <v>1143</v>
      </c>
      <c r="M16" s="16">
        <v>190.5</v>
      </c>
      <c r="N16" s="17">
        <v>30</v>
      </c>
      <c r="O16" s="18">
        <v>220.5</v>
      </c>
    </row>
    <row r="17" spans="1:15" x14ac:dyDescent="0.3">
      <c r="A17" s="10" t="s">
        <v>80</v>
      </c>
      <c r="B17" s="11" t="s">
        <v>46</v>
      </c>
      <c r="C17" s="12">
        <v>44773</v>
      </c>
      <c r="D17" s="13" t="s">
        <v>107</v>
      </c>
      <c r="E17" s="14">
        <v>190</v>
      </c>
      <c r="F17" s="14">
        <v>191</v>
      </c>
      <c r="G17" s="14">
        <v>178</v>
      </c>
      <c r="H17" s="14">
        <v>187</v>
      </c>
      <c r="I17" s="14"/>
      <c r="J17" s="14"/>
      <c r="K17" s="15">
        <v>4</v>
      </c>
      <c r="L17" s="15">
        <v>746</v>
      </c>
      <c r="M17" s="16">
        <v>186.5</v>
      </c>
      <c r="N17" s="17">
        <v>3</v>
      </c>
      <c r="O17" s="18">
        <v>189.5</v>
      </c>
    </row>
    <row r="18" spans="1:15" x14ac:dyDescent="0.3">
      <c r="A18" s="10" t="s">
        <v>36</v>
      </c>
      <c r="B18" s="11" t="s">
        <v>46</v>
      </c>
      <c r="C18" s="12">
        <v>44786</v>
      </c>
      <c r="D18" s="13" t="s">
        <v>37</v>
      </c>
      <c r="E18" s="14">
        <v>189</v>
      </c>
      <c r="F18" s="14">
        <v>191</v>
      </c>
      <c r="G18" s="14">
        <v>191</v>
      </c>
      <c r="H18" s="14">
        <v>184.001</v>
      </c>
      <c r="I18" s="14"/>
      <c r="J18" s="14"/>
      <c r="K18" s="15">
        <v>4</v>
      </c>
      <c r="L18" s="15">
        <v>755.00099999999998</v>
      </c>
      <c r="M18" s="16">
        <v>188.75024999999999</v>
      </c>
      <c r="N18" s="17">
        <v>11</v>
      </c>
      <c r="O18" s="18">
        <v>199.75024999999999</v>
      </c>
    </row>
    <row r="19" spans="1:15" x14ac:dyDescent="0.3">
      <c r="A19" s="10" t="s">
        <v>36</v>
      </c>
      <c r="B19" s="11" t="s">
        <v>46</v>
      </c>
      <c r="C19" s="12">
        <v>44800</v>
      </c>
      <c r="D19" s="13" t="s">
        <v>37</v>
      </c>
      <c r="E19" s="14">
        <v>195</v>
      </c>
      <c r="F19" s="14">
        <v>194</v>
      </c>
      <c r="G19" s="14">
        <v>189</v>
      </c>
      <c r="H19" s="14">
        <v>190</v>
      </c>
      <c r="I19" s="14"/>
      <c r="J19" s="14"/>
      <c r="K19" s="15">
        <v>4</v>
      </c>
      <c r="L19" s="15">
        <v>768</v>
      </c>
      <c r="M19" s="16">
        <v>192</v>
      </c>
      <c r="N19" s="17">
        <v>11</v>
      </c>
      <c r="O19" s="18">
        <v>203</v>
      </c>
    </row>
    <row r="20" spans="1:15" x14ac:dyDescent="0.3">
      <c r="A20" s="10" t="s">
        <v>36</v>
      </c>
      <c r="B20" s="11" t="s">
        <v>46</v>
      </c>
      <c r="C20" s="12">
        <v>44810</v>
      </c>
      <c r="D20" s="13" t="s">
        <v>37</v>
      </c>
      <c r="E20" s="14">
        <v>195</v>
      </c>
      <c r="F20" s="14">
        <v>198</v>
      </c>
      <c r="G20" s="14">
        <v>197</v>
      </c>
      <c r="H20" s="14">
        <v>192</v>
      </c>
      <c r="I20" s="14"/>
      <c r="J20" s="14"/>
      <c r="K20" s="15">
        <v>4</v>
      </c>
      <c r="L20" s="15">
        <v>782</v>
      </c>
      <c r="M20" s="16">
        <v>195.5</v>
      </c>
      <c r="N20" s="17">
        <v>13</v>
      </c>
      <c r="O20" s="18">
        <v>208.5</v>
      </c>
    </row>
    <row r="21" spans="1:15" x14ac:dyDescent="0.3">
      <c r="A21" s="10" t="s">
        <v>36</v>
      </c>
      <c r="B21" s="11" t="s">
        <v>46</v>
      </c>
      <c r="C21" s="12">
        <v>44814</v>
      </c>
      <c r="D21" s="13" t="s">
        <v>37</v>
      </c>
      <c r="E21" s="14">
        <v>189</v>
      </c>
      <c r="F21" s="14">
        <v>192</v>
      </c>
      <c r="G21" s="14">
        <v>190</v>
      </c>
      <c r="H21" s="14">
        <v>191</v>
      </c>
      <c r="I21" s="14"/>
      <c r="J21" s="14"/>
      <c r="K21" s="15">
        <v>4</v>
      </c>
      <c r="L21" s="15">
        <v>762</v>
      </c>
      <c r="M21" s="16">
        <v>190.5</v>
      </c>
      <c r="N21" s="17">
        <v>13</v>
      </c>
      <c r="O21" s="18">
        <v>203.5</v>
      </c>
    </row>
    <row r="22" spans="1:15" x14ac:dyDescent="0.3">
      <c r="A22" s="10" t="s">
        <v>36</v>
      </c>
      <c r="B22" s="11" t="s">
        <v>46</v>
      </c>
      <c r="C22" s="12">
        <v>44814</v>
      </c>
      <c r="D22" s="13" t="s">
        <v>37</v>
      </c>
      <c r="E22" s="14">
        <v>189</v>
      </c>
      <c r="F22" s="14">
        <v>192</v>
      </c>
      <c r="G22" s="14">
        <v>190</v>
      </c>
      <c r="H22" s="14">
        <v>191</v>
      </c>
      <c r="I22" s="14"/>
      <c r="J22" s="14"/>
      <c r="K22" s="15">
        <v>4</v>
      </c>
      <c r="L22" s="15">
        <v>762</v>
      </c>
      <c r="M22" s="16">
        <v>190.5</v>
      </c>
      <c r="N22" s="17">
        <v>13</v>
      </c>
      <c r="O22" s="18">
        <v>203.5</v>
      </c>
    </row>
    <row r="23" spans="1:15" x14ac:dyDescent="0.3">
      <c r="A23" s="10" t="s">
        <v>36</v>
      </c>
      <c r="B23" s="11" t="s">
        <v>46</v>
      </c>
      <c r="C23" s="12">
        <v>44828</v>
      </c>
      <c r="D23" s="13" t="s">
        <v>37</v>
      </c>
      <c r="E23" s="14">
        <v>192</v>
      </c>
      <c r="F23" s="14">
        <v>191</v>
      </c>
      <c r="G23" s="14">
        <v>191</v>
      </c>
      <c r="H23" s="14">
        <v>193</v>
      </c>
      <c r="I23" s="14"/>
      <c r="J23" s="14"/>
      <c r="K23" s="15">
        <v>4</v>
      </c>
      <c r="L23" s="15">
        <v>767</v>
      </c>
      <c r="M23" s="16">
        <v>191.75</v>
      </c>
      <c r="N23" s="17">
        <v>13</v>
      </c>
      <c r="O23" s="18">
        <v>204.75</v>
      </c>
    </row>
    <row r="24" spans="1:15" x14ac:dyDescent="0.3">
      <c r="A24" s="10" t="s">
        <v>36</v>
      </c>
      <c r="B24" s="11" t="s">
        <v>46</v>
      </c>
      <c r="C24" s="12">
        <v>44863</v>
      </c>
      <c r="D24" s="13" t="s">
        <v>37</v>
      </c>
      <c r="E24" s="14">
        <v>192</v>
      </c>
      <c r="F24" s="14">
        <v>191</v>
      </c>
      <c r="G24" s="14">
        <v>193</v>
      </c>
      <c r="H24" s="14">
        <v>199</v>
      </c>
      <c r="I24" s="14"/>
      <c r="J24" s="14"/>
      <c r="K24" s="15">
        <v>4</v>
      </c>
      <c r="L24" s="15">
        <v>775</v>
      </c>
      <c r="M24" s="16">
        <v>193.75</v>
      </c>
      <c r="N24" s="17">
        <v>7</v>
      </c>
      <c r="O24" s="18">
        <v>200.75</v>
      </c>
    </row>
    <row r="25" spans="1:15" x14ac:dyDescent="0.3">
      <c r="A25" s="10" t="s">
        <v>36</v>
      </c>
      <c r="B25" s="11" t="s">
        <v>46</v>
      </c>
      <c r="C25" s="12">
        <v>44870</v>
      </c>
      <c r="D25" s="13" t="s">
        <v>37</v>
      </c>
      <c r="E25" s="14">
        <v>195</v>
      </c>
      <c r="F25" s="14">
        <v>191</v>
      </c>
      <c r="G25" s="14">
        <v>196</v>
      </c>
      <c r="H25" s="14">
        <v>191</v>
      </c>
      <c r="I25" s="14"/>
      <c r="J25" s="14"/>
      <c r="K25" s="15">
        <v>4</v>
      </c>
      <c r="L25" s="15">
        <v>773</v>
      </c>
      <c r="M25" s="16">
        <v>193.25</v>
      </c>
      <c r="N25" s="17">
        <v>9</v>
      </c>
      <c r="O25" s="18">
        <v>202.25</v>
      </c>
    </row>
    <row r="26" spans="1:15" x14ac:dyDescent="0.3">
      <c r="A26" s="10" t="s">
        <v>36</v>
      </c>
      <c r="B26" s="11" t="s">
        <v>46</v>
      </c>
      <c r="C26" s="12">
        <v>44876</v>
      </c>
      <c r="D26" s="13" t="s">
        <v>37</v>
      </c>
      <c r="E26" s="14">
        <v>195</v>
      </c>
      <c r="F26" s="14">
        <v>196</v>
      </c>
      <c r="G26" s="14">
        <v>194</v>
      </c>
      <c r="H26" s="14">
        <v>195</v>
      </c>
      <c r="I26" s="14">
        <v>197</v>
      </c>
      <c r="J26" s="14">
        <v>196</v>
      </c>
      <c r="K26" s="15">
        <v>6</v>
      </c>
      <c r="L26" s="15">
        <v>1173</v>
      </c>
      <c r="M26" s="16">
        <v>195.5</v>
      </c>
      <c r="N26" s="17">
        <v>26</v>
      </c>
      <c r="O26" s="18">
        <v>221.5</v>
      </c>
    </row>
    <row r="28" spans="1:15" x14ac:dyDescent="0.3">
      <c r="K28" s="8">
        <f>SUM(K2:K27)</f>
        <v>106</v>
      </c>
      <c r="L28" s="8">
        <f>SUM(L2:L27)</f>
        <v>20173.002</v>
      </c>
      <c r="M28" s="7">
        <f>SUM(L28/K28)</f>
        <v>190.31133962264153</v>
      </c>
      <c r="N28" s="8">
        <f>SUM(N2:N27)</f>
        <v>278</v>
      </c>
      <c r="O28" s="9">
        <f>SUM(M28+N28)</f>
        <v>468.31133962264153</v>
      </c>
    </row>
    <row r="34" spans="1:15" ht="28.8" x14ac:dyDescent="0.3">
      <c r="A34" s="1" t="s">
        <v>1</v>
      </c>
      <c r="B34" s="2" t="s">
        <v>2</v>
      </c>
      <c r="C34" s="2" t="s">
        <v>3</v>
      </c>
      <c r="D34" s="3" t="s">
        <v>4</v>
      </c>
      <c r="E34" s="4" t="s">
        <v>5</v>
      </c>
      <c r="F34" s="4" t="s">
        <v>6</v>
      </c>
      <c r="G34" s="4" t="s">
        <v>7</v>
      </c>
      <c r="H34" s="4" t="s">
        <v>8</v>
      </c>
      <c r="I34" s="4" t="s">
        <v>9</v>
      </c>
      <c r="J34" s="4" t="s">
        <v>10</v>
      </c>
      <c r="K34" s="4" t="s">
        <v>11</v>
      </c>
      <c r="L34" s="3" t="s">
        <v>12</v>
      </c>
      <c r="M34" s="5" t="s">
        <v>13</v>
      </c>
      <c r="N34" s="2" t="s">
        <v>14</v>
      </c>
      <c r="O34" s="6" t="s">
        <v>15</v>
      </c>
    </row>
    <row r="35" spans="1:15" x14ac:dyDescent="0.3">
      <c r="A35" s="10" t="s">
        <v>21</v>
      </c>
      <c r="B35" s="11" t="s">
        <v>46</v>
      </c>
      <c r="C35" s="12">
        <v>44684</v>
      </c>
      <c r="D35" s="13" t="s">
        <v>37</v>
      </c>
      <c r="E35" s="14">
        <v>194</v>
      </c>
      <c r="F35" s="14">
        <v>192</v>
      </c>
      <c r="G35" s="14">
        <v>189</v>
      </c>
      <c r="H35" s="14">
        <v>190</v>
      </c>
      <c r="I35" s="14"/>
      <c r="J35" s="14"/>
      <c r="K35" s="15">
        <v>4</v>
      </c>
      <c r="L35" s="15">
        <v>765</v>
      </c>
      <c r="M35" s="16">
        <v>191.25</v>
      </c>
      <c r="N35" s="17">
        <v>5</v>
      </c>
      <c r="O35" s="18">
        <v>196.25</v>
      </c>
    </row>
    <row r="36" spans="1:15" x14ac:dyDescent="0.3">
      <c r="A36" s="10" t="s">
        <v>86</v>
      </c>
      <c r="B36" s="11" t="s">
        <v>46</v>
      </c>
      <c r="C36" s="12">
        <v>44829</v>
      </c>
      <c r="D36" s="13" t="s">
        <v>60</v>
      </c>
      <c r="E36" s="14">
        <v>186</v>
      </c>
      <c r="F36" s="14">
        <v>187</v>
      </c>
      <c r="G36" s="14">
        <v>191</v>
      </c>
      <c r="H36" s="14">
        <v>187</v>
      </c>
      <c r="I36" s="14"/>
      <c r="J36" s="14"/>
      <c r="K36" s="15">
        <v>4</v>
      </c>
      <c r="L36" s="15">
        <v>751</v>
      </c>
      <c r="M36" s="16">
        <v>187.75</v>
      </c>
      <c r="N36" s="17">
        <v>3</v>
      </c>
      <c r="O36" s="18">
        <v>190.75</v>
      </c>
    </row>
    <row r="37" spans="1:15" x14ac:dyDescent="0.3">
      <c r="A37" s="10" t="s">
        <v>21</v>
      </c>
      <c r="B37" s="11" t="s">
        <v>46</v>
      </c>
      <c r="C37" s="12">
        <v>44838</v>
      </c>
      <c r="D37" s="13" t="s">
        <v>37</v>
      </c>
      <c r="E37" s="14">
        <v>191</v>
      </c>
      <c r="F37" s="14">
        <v>190</v>
      </c>
      <c r="G37" s="14">
        <v>187</v>
      </c>
      <c r="H37" s="14">
        <v>190</v>
      </c>
      <c r="I37" s="14"/>
      <c r="J37" s="14"/>
      <c r="K37" s="15">
        <v>4</v>
      </c>
      <c r="L37" s="15">
        <v>758</v>
      </c>
      <c r="M37" s="16">
        <v>189.5</v>
      </c>
      <c r="N37" s="17">
        <v>2</v>
      </c>
      <c r="O37" s="18">
        <v>191.5</v>
      </c>
    </row>
    <row r="38" spans="1:15" x14ac:dyDescent="0.3">
      <c r="A38" s="10" t="s">
        <v>21</v>
      </c>
      <c r="B38" s="11" t="s">
        <v>46</v>
      </c>
      <c r="C38" s="12">
        <v>44842</v>
      </c>
      <c r="D38" s="13" t="s">
        <v>51</v>
      </c>
      <c r="E38" s="14">
        <v>185</v>
      </c>
      <c r="F38" s="14">
        <v>185</v>
      </c>
      <c r="G38" s="14">
        <v>186</v>
      </c>
      <c r="H38" s="14">
        <v>183</v>
      </c>
      <c r="I38" s="14">
        <v>189</v>
      </c>
      <c r="J38" s="14">
        <v>188</v>
      </c>
      <c r="K38" s="15">
        <f t="shared" ref="K38" si="0">COUNT(E38:J38)</f>
        <v>6</v>
      </c>
      <c r="L38" s="15">
        <f t="shared" ref="L38" si="1">SUM(E38:J38)</f>
        <v>1116</v>
      </c>
      <c r="M38" s="16">
        <f t="shared" ref="M38" si="2">IFERROR(L38/K38,0)</f>
        <v>186</v>
      </c>
      <c r="N38" s="17">
        <v>8</v>
      </c>
      <c r="O38" s="18">
        <f t="shared" ref="O38" si="3">SUM(M38+N38)</f>
        <v>194</v>
      </c>
    </row>
    <row r="40" spans="1:15" x14ac:dyDescent="0.3">
      <c r="K40" s="8">
        <f>SUM(K30:K39)</f>
        <v>18</v>
      </c>
      <c r="L40" s="8">
        <f>SUM(L30:L39)</f>
        <v>3390</v>
      </c>
      <c r="M40" s="7">
        <f>SUM(L40/K40)</f>
        <v>188.33333333333334</v>
      </c>
      <c r="N40" s="8">
        <f>SUM(N30:N39)</f>
        <v>18</v>
      </c>
      <c r="O40" s="9">
        <f>SUM(M40+N40)</f>
        <v>206.33333333333334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 B34" name="Range1_2"/>
    <protectedRange algorithmName="SHA-512" hashValue="ON39YdpmFHfN9f47KpiRvqrKx0V9+erV1CNkpWzYhW/Qyc6aT8rEyCrvauWSYGZK2ia3o7vd3akF07acHAFpOA==" saltValue="yVW9XmDwTqEnmpSGai0KYg==" spinCount="100000" sqref="I2:J2 B2:C2" name="Range1_6"/>
    <protectedRange algorithmName="SHA-512" hashValue="ON39YdpmFHfN9f47KpiRvqrKx0V9+erV1CNkpWzYhW/Qyc6aT8rEyCrvauWSYGZK2ia3o7vd3akF07acHAFpOA==" saltValue="yVW9XmDwTqEnmpSGai0KYg==" spinCount="100000" sqref="D2" name="Range1_1_4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I3:J3 B3:C3" name="Range1_10"/>
    <protectedRange algorithmName="SHA-512" hashValue="ON39YdpmFHfN9f47KpiRvqrKx0V9+erV1CNkpWzYhW/Qyc6aT8rEyCrvauWSYGZK2ia3o7vd3akF07acHAFpOA==" saltValue="yVW9XmDwTqEnmpSGai0KYg==" spinCount="100000" sqref="D3" name="Range1_1_8"/>
    <protectedRange algorithmName="SHA-512" hashValue="ON39YdpmFHfN9f47KpiRvqrKx0V9+erV1CNkpWzYhW/Qyc6aT8rEyCrvauWSYGZK2ia3o7vd3akF07acHAFpOA==" saltValue="yVW9XmDwTqEnmpSGai0KYg==" spinCount="100000" sqref="E3:H3" name="Range1_3_3"/>
    <protectedRange algorithmName="SHA-512" hashValue="ON39YdpmFHfN9f47KpiRvqrKx0V9+erV1CNkpWzYhW/Qyc6aT8rEyCrvauWSYGZK2ia3o7vd3akF07acHAFpOA==" saltValue="yVW9XmDwTqEnmpSGai0KYg==" spinCount="100000" sqref="I4:J4 B4:C4" name="Range1_6_1"/>
    <protectedRange algorithmName="SHA-512" hashValue="ON39YdpmFHfN9f47KpiRvqrKx0V9+erV1CNkpWzYhW/Qyc6aT8rEyCrvauWSYGZK2ia3o7vd3akF07acHAFpOA==" saltValue="yVW9XmDwTqEnmpSGai0KYg==" spinCount="100000" sqref="D4" name="Range1_1_4_1"/>
    <protectedRange algorithmName="SHA-512" hashValue="ON39YdpmFHfN9f47KpiRvqrKx0V9+erV1CNkpWzYhW/Qyc6aT8rEyCrvauWSYGZK2ia3o7vd3akF07acHAFpOA==" saltValue="yVW9XmDwTqEnmpSGai0KYg==" spinCount="100000" sqref="E4:H4" name="Range1_3_1_1"/>
    <protectedRange algorithmName="SHA-512" hashValue="ON39YdpmFHfN9f47KpiRvqrKx0V9+erV1CNkpWzYhW/Qyc6aT8rEyCrvauWSYGZK2ia3o7vd3akF07acHAFpOA==" saltValue="yVW9XmDwTqEnmpSGai0KYg==" spinCount="100000" sqref="I5:J5 B5:C5" name="Range1_6_2"/>
    <protectedRange algorithmName="SHA-512" hashValue="ON39YdpmFHfN9f47KpiRvqrKx0V9+erV1CNkpWzYhW/Qyc6aT8rEyCrvauWSYGZK2ia3o7vd3akF07acHAFpOA==" saltValue="yVW9XmDwTqEnmpSGai0KYg==" spinCount="100000" sqref="D5" name="Range1_1_5"/>
    <protectedRange algorithmName="SHA-512" hashValue="ON39YdpmFHfN9f47KpiRvqrKx0V9+erV1CNkpWzYhW/Qyc6aT8rEyCrvauWSYGZK2ia3o7vd3akF07acHAFpOA==" saltValue="yVW9XmDwTqEnmpSGai0KYg==" spinCount="100000" sqref="E5:H5" name="Range1_3_1_2"/>
    <protectedRange algorithmName="SHA-512" hashValue="ON39YdpmFHfN9f47KpiRvqrKx0V9+erV1CNkpWzYhW/Qyc6aT8rEyCrvauWSYGZK2ia3o7vd3akF07acHAFpOA==" saltValue="yVW9XmDwTqEnmpSGai0KYg==" spinCount="100000" sqref="I6:J6 B6:C6" name="Range1_7"/>
    <protectedRange algorithmName="SHA-512" hashValue="ON39YdpmFHfN9f47KpiRvqrKx0V9+erV1CNkpWzYhW/Qyc6aT8rEyCrvauWSYGZK2ia3o7vd3akF07acHAFpOA==" saltValue="yVW9XmDwTqEnmpSGai0KYg==" spinCount="100000" sqref="D6" name="Range1_1_6"/>
    <protectedRange algorithmName="SHA-512" hashValue="ON39YdpmFHfN9f47KpiRvqrKx0V9+erV1CNkpWzYhW/Qyc6aT8rEyCrvauWSYGZK2ia3o7vd3akF07acHAFpOA==" saltValue="yVW9XmDwTqEnmpSGai0KYg==" spinCount="100000" sqref="E6:H6" name="Range1_3_4"/>
    <protectedRange algorithmName="SHA-512" hashValue="ON39YdpmFHfN9f47KpiRvqrKx0V9+erV1CNkpWzYhW/Qyc6aT8rEyCrvauWSYGZK2ia3o7vd3akF07acHAFpOA==" saltValue="yVW9XmDwTqEnmpSGai0KYg==" spinCount="100000" sqref="I7:J7 B7:C7" name="Range1_23"/>
    <protectedRange algorithmName="SHA-512" hashValue="ON39YdpmFHfN9f47KpiRvqrKx0V9+erV1CNkpWzYhW/Qyc6aT8rEyCrvauWSYGZK2ia3o7vd3akF07acHAFpOA==" saltValue="yVW9XmDwTqEnmpSGai0KYg==" spinCount="100000" sqref="D7" name="Range1_1_18"/>
    <protectedRange algorithmName="SHA-512" hashValue="ON39YdpmFHfN9f47KpiRvqrKx0V9+erV1CNkpWzYhW/Qyc6aT8rEyCrvauWSYGZK2ia3o7vd3akF07acHAFpOA==" saltValue="yVW9XmDwTqEnmpSGai0KYg==" spinCount="100000" sqref="E7:H7" name="Range1_3_8"/>
    <protectedRange algorithmName="SHA-512" hashValue="ON39YdpmFHfN9f47KpiRvqrKx0V9+erV1CNkpWzYhW/Qyc6aT8rEyCrvauWSYGZK2ia3o7vd3akF07acHAFpOA==" saltValue="yVW9XmDwTqEnmpSGai0KYg==" spinCount="100000" sqref="E35:J35 B35:C35" name="Range1_9_1_1"/>
    <protectedRange algorithmName="SHA-512" hashValue="ON39YdpmFHfN9f47KpiRvqrKx0V9+erV1CNkpWzYhW/Qyc6aT8rEyCrvauWSYGZK2ia3o7vd3akF07acHAFpOA==" saltValue="yVW9XmDwTqEnmpSGai0KYg==" spinCount="100000" sqref="D35" name="Range1_1_6_1_1"/>
    <protectedRange algorithmName="SHA-512" hashValue="ON39YdpmFHfN9f47KpiRvqrKx0V9+erV1CNkpWzYhW/Qyc6aT8rEyCrvauWSYGZK2ia3o7vd3akF07acHAFpOA==" saltValue="yVW9XmDwTqEnmpSGai0KYg==" spinCount="100000" sqref="I8:J8 B8:C8" name="Range1_9_1"/>
    <protectedRange algorithmName="SHA-512" hashValue="ON39YdpmFHfN9f47KpiRvqrKx0V9+erV1CNkpWzYhW/Qyc6aT8rEyCrvauWSYGZK2ia3o7vd3akF07acHAFpOA==" saltValue="yVW9XmDwTqEnmpSGai0KYg==" spinCount="100000" sqref="D8" name="Range1_1_11_1"/>
    <protectedRange algorithmName="SHA-512" hashValue="ON39YdpmFHfN9f47KpiRvqrKx0V9+erV1CNkpWzYhW/Qyc6aT8rEyCrvauWSYGZK2ia3o7vd3akF07acHAFpOA==" saltValue="yVW9XmDwTqEnmpSGai0KYg==" spinCount="100000" sqref="E8:H8" name="Range1_3_9_1"/>
    <protectedRange algorithmName="SHA-512" hashValue="ON39YdpmFHfN9f47KpiRvqrKx0V9+erV1CNkpWzYhW/Qyc6aT8rEyCrvauWSYGZK2ia3o7vd3akF07acHAFpOA==" saltValue="yVW9XmDwTqEnmpSGai0KYg==" spinCount="100000" sqref="I9:J9 B9:C9" name="Range1_3_7"/>
    <protectedRange algorithmName="SHA-512" hashValue="ON39YdpmFHfN9f47KpiRvqrKx0V9+erV1CNkpWzYhW/Qyc6aT8rEyCrvauWSYGZK2ia3o7vd3akF07acHAFpOA==" saltValue="yVW9XmDwTqEnmpSGai0KYg==" spinCount="100000" sqref="D9" name="Range1_1_6_2"/>
    <protectedRange algorithmName="SHA-512" hashValue="ON39YdpmFHfN9f47KpiRvqrKx0V9+erV1CNkpWzYhW/Qyc6aT8rEyCrvauWSYGZK2ia3o7vd3akF07acHAFpOA==" saltValue="yVW9XmDwTqEnmpSGai0KYg==" spinCount="100000" sqref="E9:H9" name="Range1_3_2_1"/>
    <protectedRange algorithmName="SHA-512" hashValue="ON39YdpmFHfN9f47KpiRvqrKx0V9+erV1CNkpWzYhW/Qyc6aT8rEyCrvauWSYGZK2ia3o7vd3akF07acHAFpOA==" saltValue="yVW9XmDwTqEnmpSGai0KYg==" spinCount="100000" sqref="I11:J11 B11:C11" name="Range1_8"/>
    <protectedRange algorithmName="SHA-512" hashValue="ON39YdpmFHfN9f47KpiRvqrKx0V9+erV1CNkpWzYhW/Qyc6aT8rEyCrvauWSYGZK2ia3o7vd3akF07acHAFpOA==" saltValue="yVW9XmDwTqEnmpSGai0KYg==" spinCount="100000" sqref="D11" name="Range1_1_3"/>
    <protectedRange algorithmName="SHA-512" hashValue="ON39YdpmFHfN9f47KpiRvqrKx0V9+erV1CNkpWzYhW/Qyc6aT8rEyCrvauWSYGZK2ia3o7vd3akF07acHAFpOA==" saltValue="yVW9XmDwTqEnmpSGai0KYg==" spinCount="100000" sqref="E11:H11" name="Range1_3_11"/>
    <protectedRange algorithmName="SHA-512" hashValue="ON39YdpmFHfN9f47KpiRvqrKx0V9+erV1CNkpWzYhW/Qyc6aT8rEyCrvauWSYGZK2ia3o7vd3akF07acHAFpOA==" saltValue="yVW9XmDwTqEnmpSGai0KYg==" spinCount="100000" sqref="I12:J12 B12:C12" name="Range1_20_1"/>
    <protectedRange algorithmName="SHA-512" hashValue="ON39YdpmFHfN9f47KpiRvqrKx0V9+erV1CNkpWzYhW/Qyc6aT8rEyCrvauWSYGZK2ia3o7vd3akF07acHAFpOA==" saltValue="yVW9XmDwTqEnmpSGai0KYg==" spinCount="100000" sqref="D12" name="Range1_1_16_1"/>
    <protectedRange algorithmName="SHA-512" hashValue="ON39YdpmFHfN9f47KpiRvqrKx0V9+erV1CNkpWzYhW/Qyc6aT8rEyCrvauWSYGZK2ia3o7vd3akF07acHAFpOA==" saltValue="yVW9XmDwTqEnmpSGai0KYg==" spinCount="100000" sqref="E12:H12" name="Range1_3_4_1"/>
    <protectedRange algorithmName="SHA-512" hashValue="ON39YdpmFHfN9f47KpiRvqrKx0V9+erV1CNkpWzYhW/Qyc6aT8rEyCrvauWSYGZK2ia3o7vd3akF07acHAFpOA==" saltValue="yVW9XmDwTqEnmpSGai0KYg==" spinCount="100000" sqref="I13:J13 B13:C13" name="Range1_21_1"/>
    <protectedRange algorithmName="SHA-512" hashValue="ON39YdpmFHfN9f47KpiRvqrKx0V9+erV1CNkpWzYhW/Qyc6aT8rEyCrvauWSYGZK2ia3o7vd3akF07acHAFpOA==" saltValue="yVW9XmDwTqEnmpSGai0KYg==" spinCount="100000" sqref="D13" name="Range1_1_17"/>
    <protectedRange algorithmName="SHA-512" hashValue="ON39YdpmFHfN9f47KpiRvqrKx0V9+erV1CNkpWzYhW/Qyc6aT8rEyCrvauWSYGZK2ia3o7vd3akF07acHAFpOA==" saltValue="yVW9XmDwTqEnmpSGai0KYg==" spinCount="100000" sqref="E13:H13" name="Range1_3_5_2"/>
    <protectedRange algorithmName="SHA-512" hashValue="ON39YdpmFHfN9f47KpiRvqrKx0V9+erV1CNkpWzYhW/Qyc6aT8rEyCrvauWSYGZK2ia3o7vd3akF07acHAFpOA==" saltValue="yVW9XmDwTqEnmpSGai0KYg==" spinCount="100000" sqref="I14:J14 B14:C14" name="Range1_16"/>
    <protectedRange algorithmName="SHA-512" hashValue="ON39YdpmFHfN9f47KpiRvqrKx0V9+erV1CNkpWzYhW/Qyc6aT8rEyCrvauWSYGZK2ia3o7vd3akF07acHAFpOA==" saltValue="yVW9XmDwTqEnmpSGai0KYg==" spinCount="100000" sqref="D14" name="Range1_1_25"/>
    <protectedRange algorithmName="SHA-512" hashValue="ON39YdpmFHfN9f47KpiRvqrKx0V9+erV1CNkpWzYhW/Qyc6aT8rEyCrvauWSYGZK2ia3o7vd3akF07acHAFpOA==" saltValue="yVW9XmDwTqEnmpSGai0KYg==" spinCount="100000" sqref="E14:H14" name="Range1_3_12"/>
    <protectedRange algorithmName="SHA-512" hashValue="ON39YdpmFHfN9f47KpiRvqrKx0V9+erV1CNkpWzYhW/Qyc6aT8rEyCrvauWSYGZK2ia3o7vd3akF07acHAFpOA==" saltValue="yVW9XmDwTqEnmpSGai0KYg==" spinCount="100000" sqref="I15:J15 B15:C15" name="Range1_18"/>
    <protectedRange algorithmName="SHA-512" hashValue="ON39YdpmFHfN9f47KpiRvqrKx0V9+erV1CNkpWzYhW/Qyc6aT8rEyCrvauWSYGZK2ia3o7vd3akF07acHAFpOA==" saltValue="yVW9XmDwTqEnmpSGai0KYg==" spinCount="100000" sqref="D15" name="Range1_1_6_1"/>
    <protectedRange algorithmName="SHA-512" hashValue="ON39YdpmFHfN9f47KpiRvqrKx0V9+erV1CNkpWzYhW/Qyc6aT8rEyCrvauWSYGZK2ia3o7vd3akF07acHAFpOA==" saltValue="yVW9XmDwTqEnmpSGai0KYg==" spinCount="100000" sqref="E15:H15" name="Range1_3_4_2"/>
    <protectedRange algorithmName="SHA-512" hashValue="ON39YdpmFHfN9f47KpiRvqrKx0V9+erV1CNkpWzYhW/Qyc6aT8rEyCrvauWSYGZK2ia3o7vd3akF07acHAFpOA==" saltValue="yVW9XmDwTqEnmpSGai0KYg==" spinCount="100000" sqref="I16:J16 B16:C16" name="Range1_8_4"/>
    <protectedRange algorithmName="SHA-512" hashValue="ON39YdpmFHfN9f47KpiRvqrKx0V9+erV1CNkpWzYhW/Qyc6aT8rEyCrvauWSYGZK2ia3o7vd3akF07acHAFpOA==" saltValue="yVW9XmDwTqEnmpSGai0KYg==" spinCount="100000" sqref="D16" name="Range1_1_5_3"/>
    <protectedRange algorithmName="SHA-512" hashValue="ON39YdpmFHfN9f47KpiRvqrKx0V9+erV1CNkpWzYhW/Qyc6aT8rEyCrvauWSYGZK2ia3o7vd3akF07acHAFpOA==" saltValue="yVW9XmDwTqEnmpSGai0KYg==" spinCount="100000" sqref="E16:H16" name="Range1_3_2_2"/>
    <protectedRange algorithmName="SHA-512" hashValue="ON39YdpmFHfN9f47KpiRvqrKx0V9+erV1CNkpWzYhW/Qyc6aT8rEyCrvauWSYGZK2ia3o7vd3akF07acHAFpOA==" saltValue="yVW9XmDwTqEnmpSGai0KYg==" spinCount="100000" sqref="I17:J17 B17:C17" name="Range1_22"/>
    <protectedRange algorithmName="SHA-512" hashValue="ON39YdpmFHfN9f47KpiRvqrKx0V9+erV1CNkpWzYhW/Qyc6aT8rEyCrvauWSYGZK2ia3o7vd3akF07acHAFpOA==" saltValue="yVW9XmDwTqEnmpSGai0KYg==" spinCount="100000" sqref="D17" name="Range1_1_12"/>
    <protectedRange algorithmName="SHA-512" hashValue="ON39YdpmFHfN9f47KpiRvqrKx0V9+erV1CNkpWzYhW/Qyc6aT8rEyCrvauWSYGZK2ia3o7vd3akF07acHAFpOA==" saltValue="yVW9XmDwTqEnmpSGai0KYg==" spinCount="100000" sqref="E17:H17" name="Range1_3_6"/>
    <protectedRange algorithmName="SHA-512" hashValue="ON39YdpmFHfN9f47KpiRvqrKx0V9+erV1CNkpWzYhW/Qyc6aT8rEyCrvauWSYGZK2ia3o7vd3akF07acHAFpOA==" saltValue="yVW9XmDwTqEnmpSGai0KYg==" spinCount="100000" sqref="I18:J18 B18:C18" name="Range1_25"/>
    <protectedRange algorithmName="SHA-512" hashValue="ON39YdpmFHfN9f47KpiRvqrKx0V9+erV1CNkpWzYhW/Qyc6aT8rEyCrvauWSYGZK2ia3o7vd3akF07acHAFpOA==" saltValue="yVW9XmDwTqEnmpSGai0KYg==" spinCount="100000" sqref="D18" name="Range1_1_13"/>
    <protectedRange algorithmName="SHA-512" hashValue="ON39YdpmFHfN9f47KpiRvqrKx0V9+erV1CNkpWzYhW/Qyc6aT8rEyCrvauWSYGZK2ia3o7vd3akF07acHAFpOA==" saltValue="yVW9XmDwTqEnmpSGai0KYg==" spinCount="100000" sqref="E18:H18" name="Range1_3_14"/>
    <protectedRange algorithmName="SHA-512" hashValue="ON39YdpmFHfN9f47KpiRvqrKx0V9+erV1CNkpWzYhW/Qyc6aT8rEyCrvauWSYGZK2ia3o7vd3akF07acHAFpOA==" saltValue="yVW9XmDwTqEnmpSGai0KYg==" spinCount="100000" sqref="I19:J19 B19:C19" name="Range1_28_1"/>
    <protectedRange algorithmName="SHA-512" hashValue="ON39YdpmFHfN9f47KpiRvqrKx0V9+erV1CNkpWzYhW/Qyc6aT8rEyCrvauWSYGZK2ia3o7vd3akF07acHAFpOA==" saltValue="yVW9XmDwTqEnmpSGai0KYg==" spinCount="100000" sqref="D19" name="Range1_1_10_1"/>
    <protectedRange algorithmName="SHA-512" hashValue="ON39YdpmFHfN9f47KpiRvqrKx0V9+erV1CNkpWzYhW/Qyc6aT8rEyCrvauWSYGZK2ia3o7vd3akF07acHAFpOA==" saltValue="yVW9XmDwTqEnmpSGai0KYg==" spinCount="100000" sqref="E19:H19" name="Range1_3_3_1"/>
    <protectedRange algorithmName="SHA-512" hashValue="ON39YdpmFHfN9f47KpiRvqrKx0V9+erV1CNkpWzYhW/Qyc6aT8rEyCrvauWSYGZK2ia3o7vd3akF07acHAFpOA==" saltValue="yVW9XmDwTqEnmpSGai0KYg==" spinCount="100000" sqref="I20:J20 B20:C20" name="Range1_1_14"/>
    <protectedRange algorithmName="SHA-512" hashValue="ON39YdpmFHfN9f47KpiRvqrKx0V9+erV1CNkpWzYhW/Qyc6aT8rEyCrvauWSYGZK2ia3o7vd3akF07acHAFpOA==" saltValue="yVW9XmDwTqEnmpSGai0KYg==" spinCount="100000" sqref="D20" name="Range1_1_1_13"/>
    <protectedRange algorithmName="SHA-512" hashValue="ON39YdpmFHfN9f47KpiRvqrKx0V9+erV1CNkpWzYhW/Qyc6aT8rEyCrvauWSYGZK2ia3o7vd3akF07acHAFpOA==" saltValue="yVW9XmDwTqEnmpSGai0KYg==" spinCount="100000" sqref="E20:H20" name="Range1_3_15"/>
    <protectedRange algorithmName="SHA-512" hashValue="ON39YdpmFHfN9f47KpiRvqrKx0V9+erV1CNkpWzYhW/Qyc6aT8rEyCrvauWSYGZK2ia3o7vd3akF07acHAFpOA==" saltValue="yVW9XmDwTqEnmpSGai0KYg==" spinCount="100000" sqref="I21:J21 B21:C21" name="Range1_33"/>
    <protectedRange algorithmName="SHA-512" hashValue="ON39YdpmFHfN9f47KpiRvqrKx0V9+erV1CNkpWzYhW/Qyc6aT8rEyCrvauWSYGZK2ia3o7vd3akF07acHAFpOA==" saltValue="yVW9XmDwTqEnmpSGai0KYg==" spinCount="100000" sqref="D21" name="Range1_1_1_14"/>
    <protectedRange algorithmName="SHA-512" hashValue="ON39YdpmFHfN9f47KpiRvqrKx0V9+erV1CNkpWzYhW/Qyc6aT8rEyCrvauWSYGZK2ia3o7vd3akF07acHAFpOA==" saltValue="yVW9XmDwTqEnmpSGai0KYg==" spinCount="100000" sqref="E21:H21" name="Range1_3_17"/>
    <protectedRange algorithmName="SHA-512" hashValue="ON39YdpmFHfN9f47KpiRvqrKx0V9+erV1CNkpWzYhW/Qyc6aT8rEyCrvauWSYGZK2ia3o7vd3akF07acHAFpOA==" saltValue="yVW9XmDwTqEnmpSGai0KYg==" spinCount="100000" sqref="B22:C22 E22:J22" name="Range1_5"/>
    <protectedRange algorithmName="SHA-512" hashValue="ON39YdpmFHfN9f47KpiRvqrKx0V9+erV1CNkpWzYhW/Qyc6aT8rEyCrvauWSYGZK2ia3o7vd3akF07acHAFpOA==" saltValue="yVW9XmDwTqEnmpSGai0KYg==" spinCount="100000" sqref="D22" name="Range1_1_3_1"/>
    <protectedRange algorithmName="SHA-512" hashValue="ON39YdpmFHfN9f47KpiRvqrKx0V9+erV1CNkpWzYhW/Qyc6aT8rEyCrvauWSYGZK2ia3o7vd3akF07acHAFpOA==" saltValue="yVW9XmDwTqEnmpSGai0KYg==" spinCount="100000" sqref="I23:J23 B23:C23" name="Range1_10_1"/>
    <protectedRange algorithmName="SHA-512" hashValue="ON39YdpmFHfN9f47KpiRvqrKx0V9+erV1CNkpWzYhW/Qyc6aT8rEyCrvauWSYGZK2ia3o7vd3akF07acHAFpOA==" saltValue="yVW9XmDwTqEnmpSGai0KYg==" spinCount="100000" sqref="D23" name="Range1_1_9"/>
    <protectedRange algorithmName="SHA-512" hashValue="ON39YdpmFHfN9f47KpiRvqrKx0V9+erV1CNkpWzYhW/Qyc6aT8rEyCrvauWSYGZK2ia3o7vd3akF07acHAFpOA==" saltValue="yVW9XmDwTqEnmpSGai0KYg==" spinCount="100000" sqref="E23:H23" name="Range1_3_2"/>
    <protectedRange algorithmName="SHA-512" hashValue="ON39YdpmFHfN9f47KpiRvqrKx0V9+erV1CNkpWzYhW/Qyc6aT8rEyCrvauWSYGZK2ia3o7vd3akF07acHAFpOA==" saltValue="yVW9XmDwTqEnmpSGai0KYg==" spinCount="100000" sqref="E36:J36 B36:C36" name="Range1_13"/>
    <protectedRange algorithmName="SHA-512" hashValue="ON39YdpmFHfN9f47KpiRvqrKx0V9+erV1CNkpWzYhW/Qyc6aT8rEyCrvauWSYGZK2ia3o7vd3akF07acHAFpOA==" saltValue="yVW9XmDwTqEnmpSGai0KYg==" spinCount="100000" sqref="D36" name="Range1_1_12_1"/>
    <protectedRange algorithmName="SHA-512" hashValue="ON39YdpmFHfN9f47KpiRvqrKx0V9+erV1CNkpWzYhW/Qyc6aT8rEyCrvauWSYGZK2ia3o7vd3akF07acHAFpOA==" saltValue="yVW9XmDwTqEnmpSGai0KYg==" spinCount="100000" sqref="E37:J37 B37:C37" name="Range1_4_15"/>
    <protectedRange algorithmName="SHA-512" hashValue="ON39YdpmFHfN9f47KpiRvqrKx0V9+erV1CNkpWzYhW/Qyc6aT8rEyCrvauWSYGZK2ia3o7vd3akF07acHAFpOA==" saltValue="yVW9XmDwTqEnmpSGai0KYg==" spinCount="100000" sqref="D37" name="Range1_1_2_17"/>
    <protectedRange algorithmName="SHA-512" hashValue="ON39YdpmFHfN9f47KpiRvqrKx0V9+erV1CNkpWzYhW/Qyc6aT8rEyCrvauWSYGZK2ia3o7vd3akF07acHAFpOA==" saltValue="yVW9XmDwTqEnmpSGai0KYg==" spinCount="100000" sqref="E38:J38 B38:C38" name="Range1_38"/>
    <protectedRange algorithmName="SHA-512" hashValue="ON39YdpmFHfN9f47KpiRvqrKx0V9+erV1CNkpWzYhW/Qyc6aT8rEyCrvauWSYGZK2ia3o7vd3akF07acHAFpOA==" saltValue="yVW9XmDwTqEnmpSGai0KYg==" spinCount="100000" sqref="D38" name="Range1_1_30"/>
    <protectedRange algorithmName="SHA-512" hashValue="ON39YdpmFHfN9f47KpiRvqrKx0V9+erV1CNkpWzYhW/Qyc6aT8rEyCrvauWSYGZK2ia3o7vd3akF07acHAFpOA==" saltValue="yVW9XmDwTqEnmpSGai0KYg==" spinCount="100000" sqref="I24:J24 B24:C24" name="Range1_10_4"/>
    <protectedRange algorithmName="SHA-512" hashValue="ON39YdpmFHfN9f47KpiRvqrKx0V9+erV1CNkpWzYhW/Qyc6aT8rEyCrvauWSYGZK2ia3o7vd3akF07acHAFpOA==" saltValue="yVW9XmDwTqEnmpSGai0KYg==" spinCount="100000" sqref="D24" name="Range1_1_8_1_1"/>
    <protectedRange algorithmName="SHA-512" hashValue="ON39YdpmFHfN9f47KpiRvqrKx0V9+erV1CNkpWzYhW/Qyc6aT8rEyCrvauWSYGZK2ia3o7vd3akF07acHAFpOA==" saltValue="yVW9XmDwTqEnmpSGai0KYg==" spinCount="100000" sqref="E24:H24" name="Range1_3_2_1_1"/>
    <protectedRange algorithmName="SHA-512" hashValue="ON39YdpmFHfN9f47KpiRvqrKx0V9+erV1CNkpWzYhW/Qyc6aT8rEyCrvauWSYGZK2ia3o7vd3akF07acHAFpOA==" saltValue="yVW9XmDwTqEnmpSGai0KYg==" spinCount="100000" sqref="I25:J25 B25:C25" name="Range1_11_2"/>
    <protectedRange algorithmName="SHA-512" hashValue="ON39YdpmFHfN9f47KpiRvqrKx0V9+erV1CNkpWzYhW/Qyc6aT8rEyCrvauWSYGZK2ia3o7vd3akF07acHAFpOA==" saltValue="yVW9XmDwTqEnmpSGai0KYg==" spinCount="100000" sqref="D25" name="Range1_1_5_5"/>
    <protectedRange algorithmName="SHA-512" hashValue="ON39YdpmFHfN9f47KpiRvqrKx0V9+erV1CNkpWzYhW/Qyc6aT8rEyCrvauWSYGZK2ia3o7vd3akF07acHAFpOA==" saltValue="yVW9XmDwTqEnmpSGai0KYg==" spinCount="100000" sqref="E25:H25" name="Range1_3_2_4"/>
    <protectedRange algorithmName="SHA-512" hashValue="ON39YdpmFHfN9f47KpiRvqrKx0V9+erV1CNkpWzYhW/Qyc6aT8rEyCrvauWSYGZK2ia3o7vd3akF07acHAFpOA==" saltValue="yVW9XmDwTqEnmpSGai0KYg==" spinCount="100000" sqref="I26:J26 B26:C26" name="Range1_44"/>
    <protectedRange algorithmName="SHA-512" hashValue="ON39YdpmFHfN9f47KpiRvqrKx0V9+erV1CNkpWzYhW/Qyc6aT8rEyCrvauWSYGZK2ia3o7vd3akF07acHAFpOA==" saltValue="yVW9XmDwTqEnmpSGai0KYg==" spinCount="100000" sqref="D26" name="Range1_1_40"/>
    <protectedRange algorithmName="SHA-512" hashValue="ON39YdpmFHfN9f47KpiRvqrKx0V9+erV1CNkpWzYhW/Qyc6aT8rEyCrvauWSYGZK2ia3o7vd3akF07acHAFpOA==" saltValue="yVW9XmDwTqEnmpSGai0KYg==" spinCount="100000" sqref="E26:H26" name="Range1_3_21"/>
  </protectedRanges>
  <conditionalFormatting sqref="F2">
    <cfRule type="top10" dxfId="3174" priority="169" rank="1"/>
  </conditionalFormatting>
  <conditionalFormatting sqref="G2">
    <cfRule type="top10" dxfId="3173" priority="168" rank="1"/>
  </conditionalFormatting>
  <conditionalFormatting sqref="H2">
    <cfRule type="top10" dxfId="3172" priority="167" rank="1"/>
  </conditionalFormatting>
  <conditionalFormatting sqref="I2">
    <cfRule type="top10" dxfId="3171" priority="165" rank="1"/>
  </conditionalFormatting>
  <conditionalFormatting sqref="J2">
    <cfRule type="top10" dxfId="3170" priority="166" rank="1"/>
  </conditionalFormatting>
  <conditionalFormatting sqref="E2">
    <cfRule type="top10" dxfId="3169" priority="170" rank="1"/>
  </conditionalFormatting>
  <conditionalFormatting sqref="F3">
    <cfRule type="top10" dxfId="3168" priority="163" rank="1"/>
  </conditionalFormatting>
  <conditionalFormatting sqref="G3">
    <cfRule type="top10" dxfId="3167" priority="162" rank="1"/>
  </conditionalFormatting>
  <conditionalFormatting sqref="H3">
    <cfRule type="top10" dxfId="3166" priority="161" rank="1"/>
  </conditionalFormatting>
  <conditionalFormatting sqref="I3">
    <cfRule type="top10" dxfId="3165" priority="159" rank="1"/>
  </conditionalFormatting>
  <conditionalFormatting sqref="J3">
    <cfRule type="top10" dxfId="3164" priority="160" rank="1"/>
  </conditionalFormatting>
  <conditionalFormatting sqref="E3">
    <cfRule type="top10" dxfId="3163" priority="164" rank="1"/>
  </conditionalFormatting>
  <conditionalFormatting sqref="F4">
    <cfRule type="top10" dxfId="3162" priority="157" rank="1"/>
  </conditionalFormatting>
  <conditionalFormatting sqref="G4">
    <cfRule type="top10" dxfId="3161" priority="156" rank="1"/>
  </conditionalFormatting>
  <conditionalFormatting sqref="H4">
    <cfRule type="top10" dxfId="3160" priority="155" rank="1"/>
  </conditionalFormatting>
  <conditionalFormatting sqref="I4">
    <cfRule type="top10" dxfId="3159" priority="153" rank="1"/>
  </conditionalFormatting>
  <conditionalFormatting sqref="J4">
    <cfRule type="top10" dxfId="3158" priority="154" rank="1"/>
  </conditionalFormatting>
  <conditionalFormatting sqref="E4">
    <cfRule type="top10" dxfId="3157" priority="158" rank="1"/>
  </conditionalFormatting>
  <conditionalFormatting sqref="F5">
    <cfRule type="top10" dxfId="3156" priority="151" rank="1"/>
  </conditionalFormatting>
  <conditionalFormatting sqref="G5">
    <cfRule type="top10" dxfId="3155" priority="150" rank="1"/>
  </conditionalFormatting>
  <conditionalFormatting sqref="H5">
    <cfRule type="top10" dxfId="3154" priority="149" rank="1"/>
  </conditionalFormatting>
  <conditionalFormatting sqref="I5">
    <cfRule type="top10" dxfId="3153" priority="147" rank="1"/>
  </conditionalFormatting>
  <conditionalFormatting sqref="J5">
    <cfRule type="top10" dxfId="3152" priority="148" rank="1"/>
  </conditionalFormatting>
  <conditionalFormatting sqref="E5">
    <cfRule type="top10" dxfId="3151" priority="152" rank="1"/>
  </conditionalFormatting>
  <conditionalFormatting sqref="F6">
    <cfRule type="top10" dxfId="3150" priority="145" rank="1"/>
  </conditionalFormatting>
  <conditionalFormatting sqref="G6">
    <cfRule type="top10" dxfId="3149" priority="144" rank="1"/>
  </conditionalFormatting>
  <conditionalFormatting sqref="H6">
    <cfRule type="top10" dxfId="3148" priority="143" rank="1"/>
  </conditionalFormatting>
  <conditionalFormatting sqref="I6">
    <cfRule type="top10" dxfId="3147" priority="141" rank="1"/>
  </conditionalFormatting>
  <conditionalFormatting sqref="J6">
    <cfRule type="top10" dxfId="3146" priority="142" rank="1"/>
  </conditionalFormatting>
  <conditionalFormatting sqref="E6">
    <cfRule type="top10" dxfId="3145" priority="146" rank="1"/>
  </conditionalFormatting>
  <conditionalFormatting sqref="F7">
    <cfRule type="top10" dxfId="3144" priority="139" rank="1"/>
  </conditionalFormatting>
  <conditionalFormatting sqref="G7">
    <cfRule type="top10" dxfId="3143" priority="138" rank="1"/>
  </conditionalFormatting>
  <conditionalFormatting sqref="H7">
    <cfRule type="top10" dxfId="3142" priority="137" rank="1"/>
  </conditionalFormatting>
  <conditionalFormatting sqref="I7">
    <cfRule type="top10" dxfId="3141" priority="135" rank="1"/>
  </conditionalFormatting>
  <conditionalFormatting sqref="J7">
    <cfRule type="top10" dxfId="3140" priority="136" rank="1"/>
  </conditionalFormatting>
  <conditionalFormatting sqref="E7">
    <cfRule type="top10" dxfId="3139" priority="140" rank="1"/>
  </conditionalFormatting>
  <conditionalFormatting sqref="E35">
    <cfRule type="top10" dxfId="3138" priority="134" rank="1"/>
  </conditionalFormatting>
  <conditionalFormatting sqref="F35">
    <cfRule type="top10" dxfId="3137" priority="133" rank="1"/>
  </conditionalFormatting>
  <conditionalFormatting sqref="G35">
    <cfRule type="top10" dxfId="3136" priority="132" rank="1"/>
  </conditionalFormatting>
  <conditionalFormatting sqref="H35">
    <cfRule type="top10" dxfId="3135" priority="131" rank="1"/>
  </conditionalFormatting>
  <conditionalFormatting sqref="I35">
    <cfRule type="top10" dxfId="3134" priority="130" rank="1"/>
  </conditionalFormatting>
  <conditionalFormatting sqref="J35">
    <cfRule type="top10" dxfId="3133" priority="129" rank="1"/>
  </conditionalFormatting>
  <conditionalFormatting sqref="F8">
    <cfRule type="top10" dxfId="3132" priority="127" rank="1"/>
  </conditionalFormatting>
  <conditionalFormatting sqref="G8">
    <cfRule type="top10" dxfId="3131" priority="126" rank="1"/>
  </conditionalFormatting>
  <conditionalFormatting sqref="H8">
    <cfRule type="top10" dxfId="3130" priority="125" rank="1"/>
  </conditionalFormatting>
  <conditionalFormatting sqref="I8">
    <cfRule type="top10" dxfId="3129" priority="123" rank="1"/>
  </conditionalFormatting>
  <conditionalFormatting sqref="J8">
    <cfRule type="top10" dxfId="3128" priority="124" rank="1"/>
  </conditionalFormatting>
  <conditionalFormatting sqref="E8">
    <cfRule type="top10" dxfId="3127" priority="128" rank="1"/>
  </conditionalFormatting>
  <conditionalFormatting sqref="F9">
    <cfRule type="top10" dxfId="3126" priority="121" rank="1"/>
  </conditionalFormatting>
  <conditionalFormatting sqref="G9">
    <cfRule type="top10" dxfId="3125" priority="120" rank="1"/>
  </conditionalFormatting>
  <conditionalFormatting sqref="H9">
    <cfRule type="top10" dxfId="3124" priority="119" rank="1"/>
  </conditionalFormatting>
  <conditionalFormatting sqref="I9">
    <cfRule type="top10" dxfId="3123" priority="117" rank="1"/>
  </conditionalFormatting>
  <conditionalFormatting sqref="J9">
    <cfRule type="top10" dxfId="3122" priority="118" rank="1"/>
  </conditionalFormatting>
  <conditionalFormatting sqref="E9">
    <cfRule type="top10" dxfId="3121" priority="122" rank="1"/>
  </conditionalFormatting>
  <conditionalFormatting sqref="F11">
    <cfRule type="top10" dxfId="3120" priority="115" rank="1"/>
  </conditionalFormatting>
  <conditionalFormatting sqref="G11">
    <cfRule type="top10" dxfId="3119" priority="114" rank="1"/>
  </conditionalFormatting>
  <conditionalFormatting sqref="H11">
    <cfRule type="top10" dxfId="3118" priority="113" rank="1"/>
  </conditionalFormatting>
  <conditionalFormatting sqref="I11">
    <cfRule type="top10" dxfId="3117" priority="111" rank="1"/>
  </conditionalFormatting>
  <conditionalFormatting sqref="J11">
    <cfRule type="top10" dxfId="3116" priority="112" rank="1"/>
  </conditionalFormatting>
  <conditionalFormatting sqref="E11">
    <cfRule type="top10" dxfId="3115" priority="116" rank="1"/>
  </conditionalFormatting>
  <conditionalFormatting sqref="F12">
    <cfRule type="top10" dxfId="3114" priority="109" rank="1"/>
  </conditionalFormatting>
  <conditionalFormatting sqref="G12">
    <cfRule type="top10" dxfId="3113" priority="108" rank="1"/>
  </conditionalFormatting>
  <conditionalFormatting sqref="H12">
    <cfRule type="top10" dxfId="3112" priority="107" rank="1"/>
  </conditionalFormatting>
  <conditionalFormatting sqref="I12">
    <cfRule type="top10" dxfId="3111" priority="105" rank="1"/>
  </conditionalFormatting>
  <conditionalFormatting sqref="J12">
    <cfRule type="top10" dxfId="3110" priority="106" rank="1"/>
  </conditionalFormatting>
  <conditionalFormatting sqref="E12">
    <cfRule type="top10" dxfId="3109" priority="110" rank="1"/>
  </conditionalFormatting>
  <conditionalFormatting sqref="F13">
    <cfRule type="top10" dxfId="3108" priority="103" rank="1"/>
  </conditionalFormatting>
  <conditionalFormatting sqref="G13">
    <cfRule type="top10" dxfId="3107" priority="102" rank="1"/>
  </conditionalFormatting>
  <conditionalFormatting sqref="H13">
    <cfRule type="top10" dxfId="3106" priority="101" rank="1"/>
  </conditionalFormatting>
  <conditionalFormatting sqref="I13">
    <cfRule type="top10" dxfId="3105" priority="99" rank="1"/>
  </conditionalFormatting>
  <conditionalFormatting sqref="J13">
    <cfRule type="top10" dxfId="3104" priority="100" rank="1"/>
  </conditionalFormatting>
  <conditionalFormatting sqref="E13">
    <cfRule type="top10" dxfId="3103" priority="104" rank="1"/>
  </conditionalFormatting>
  <conditionalFormatting sqref="F14">
    <cfRule type="top10" dxfId="3102" priority="97" rank="1"/>
  </conditionalFormatting>
  <conditionalFormatting sqref="G14">
    <cfRule type="top10" dxfId="3101" priority="96" rank="1"/>
  </conditionalFormatting>
  <conditionalFormatting sqref="H14">
    <cfRule type="top10" dxfId="3100" priority="95" rank="1"/>
  </conditionalFormatting>
  <conditionalFormatting sqref="I14">
    <cfRule type="top10" dxfId="3099" priority="93" rank="1"/>
  </conditionalFormatting>
  <conditionalFormatting sqref="J14">
    <cfRule type="top10" dxfId="3098" priority="94" rank="1"/>
  </conditionalFormatting>
  <conditionalFormatting sqref="E14">
    <cfRule type="top10" dxfId="3097" priority="98" rank="1"/>
  </conditionalFormatting>
  <conditionalFormatting sqref="F15">
    <cfRule type="top10" dxfId="3096" priority="91" rank="1"/>
  </conditionalFormatting>
  <conditionalFormatting sqref="G15">
    <cfRule type="top10" dxfId="3095" priority="90" rank="1"/>
  </conditionalFormatting>
  <conditionalFormatting sqref="H15">
    <cfRule type="top10" dxfId="3094" priority="89" rank="1"/>
  </conditionalFormatting>
  <conditionalFormatting sqref="I15">
    <cfRule type="top10" dxfId="3093" priority="87" rank="1"/>
  </conditionalFormatting>
  <conditionalFormatting sqref="J15">
    <cfRule type="top10" dxfId="3092" priority="88" rank="1"/>
  </conditionalFormatting>
  <conditionalFormatting sqref="E15">
    <cfRule type="top10" dxfId="3091" priority="92" rank="1"/>
  </conditionalFormatting>
  <conditionalFormatting sqref="F16">
    <cfRule type="top10" dxfId="3090" priority="85" rank="1"/>
  </conditionalFormatting>
  <conditionalFormatting sqref="G16">
    <cfRule type="top10" dxfId="3089" priority="84" rank="1"/>
  </conditionalFormatting>
  <conditionalFormatting sqref="H16">
    <cfRule type="top10" dxfId="3088" priority="83" rank="1"/>
  </conditionalFormatting>
  <conditionalFormatting sqref="I16">
    <cfRule type="top10" dxfId="3087" priority="81" rank="1"/>
  </conditionalFormatting>
  <conditionalFormatting sqref="J16">
    <cfRule type="top10" dxfId="3086" priority="82" rank="1"/>
  </conditionalFormatting>
  <conditionalFormatting sqref="E16">
    <cfRule type="top10" dxfId="3085" priority="86" rank="1"/>
  </conditionalFormatting>
  <conditionalFormatting sqref="F17">
    <cfRule type="top10" dxfId="3084" priority="78" rank="1"/>
  </conditionalFormatting>
  <conditionalFormatting sqref="I17">
    <cfRule type="top10" dxfId="3083" priority="75" rank="1"/>
    <cfRule type="top10" dxfId="3082" priority="80" rank="1"/>
  </conditionalFormatting>
  <conditionalFormatting sqref="E17">
    <cfRule type="top10" dxfId="3081" priority="79" rank="1"/>
  </conditionalFormatting>
  <conditionalFormatting sqref="G17">
    <cfRule type="top10" dxfId="3080" priority="77" rank="1"/>
  </conditionalFormatting>
  <conditionalFormatting sqref="H17">
    <cfRule type="top10" dxfId="3079" priority="76" rank="1"/>
  </conditionalFormatting>
  <conditionalFormatting sqref="J17">
    <cfRule type="top10" dxfId="3078" priority="74" rank="1"/>
  </conditionalFormatting>
  <conditionalFormatting sqref="E17:J17">
    <cfRule type="cellIs" dxfId="3077" priority="73" operator="greaterThanOrEqual">
      <formula>200</formula>
    </cfRule>
  </conditionalFormatting>
  <conditionalFormatting sqref="F18">
    <cfRule type="top10" dxfId="3076" priority="71" rank="1"/>
  </conditionalFormatting>
  <conditionalFormatting sqref="G18">
    <cfRule type="top10" dxfId="3075" priority="70" rank="1"/>
  </conditionalFormatting>
  <conditionalFormatting sqref="H18">
    <cfRule type="top10" dxfId="3074" priority="69" rank="1"/>
  </conditionalFormatting>
  <conditionalFormatting sqref="I18">
    <cfRule type="top10" dxfId="3073" priority="67" rank="1"/>
  </conditionalFormatting>
  <conditionalFormatting sqref="J18">
    <cfRule type="top10" dxfId="3072" priority="68" rank="1"/>
  </conditionalFormatting>
  <conditionalFormatting sqref="E18">
    <cfRule type="top10" dxfId="3071" priority="72" rank="1"/>
  </conditionalFormatting>
  <conditionalFormatting sqref="F19">
    <cfRule type="top10" dxfId="3070" priority="65" rank="1"/>
  </conditionalFormatting>
  <conditionalFormatting sqref="G19">
    <cfRule type="top10" dxfId="3069" priority="64" rank="1"/>
  </conditionalFormatting>
  <conditionalFormatting sqref="H19">
    <cfRule type="top10" dxfId="3068" priority="63" rank="1"/>
  </conditionalFormatting>
  <conditionalFormatting sqref="I19">
    <cfRule type="top10" dxfId="3067" priority="61" rank="1"/>
  </conditionalFormatting>
  <conditionalFormatting sqref="J19">
    <cfRule type="top10" dxfId="3066" priority="62" rank="1"/>
  </conditionalFormatting>
  <conditionalFormatting sqref="E19">
    <cfRule type="top10" dxfId="3065" priority="66" rank="1"/>
  </conditionalFormatting>
  <conditionalFormatting sqref="F20">
    <cfRule type="top10" dxfId="3064" priority="59" rank="1"/>
  </conditionalFormatting>
  <conditionalFormatting sqref="G20">
    <cfRule type="top10" dxfId="3063" priority="58" rank="1"/>
  </conditionalFormatting>
  <conditionalFormatting sqref="H20">
    <cfRule type="top10" dxfId="3062" priority="57" rank="1"/>
  </conditionalFormatting>
  <conditionalFormatting sqref="I20">
    <cfRule type="top10" dxfId="3061" priority="55" rank="1"/>
  </conditionalFormatting>
  <conditionalFormatting sqref="J20">
    <cfRule type="top10" dxfId="3060" priority="56" rank="1"/>
  </conditionalFormatting>
  <conditionalFormatting sqref="E20">
    <cfRule type="top10" dxfId="3059" priority="60" rank="1"/>
  </conditionalFormatting>
  <conditionalFormatting sqref="F21">
    <cfRule type="top10" dxfId="3058" priority="53" rank="1"/>
  </conditionalFormatting>
  <conditionalFormatting sqref="G21">
    <cfRule type="top10" dxfId="3057" priority="52" rank="1"/>
  </conditionalFormatting>
  <conditionalFormatting sqref="H21">
    <cfRule type="top10" dxfId="3056" priority="51" rank="1"/>
  </conditionalFormatting>
  <conditionalFormatting sqref="I21">
    <cfRule type="top10" dxfId="3055" priority="49" rank="1"/>
  </conditionalFormatting>
  <conditionalFormatting sqref="J21">
    <cfRule type="top10" dxfId="3054" priority="50" rank="1"/>
  </conditionalFormatting>
  <conditionalFormatting sqref="E21">
    <cfRule type="top10" dxfId="3053" priority="54" rank="1"/>
  </conditionalFormatting>
  <conditionalFormatting sqref="I22">
    <cfRule type="top10" dxfId="3052" priority="43" rank="1"/>
  </conditionalFormatting>
  <conditionalFormatting sqref="H22">
    <cfRule type="top10" dxfId="3051" priority="44" rank="1"/>
  </conditionalFormatting>
  <conditionalFormatting sqref="J22">
    <cfRule type="top10" dxfId="3050" priority="45" rank="1"/>
  </conditionalFormatting>
  <conditionalFormatting sqref="G22">
    <cfRule type="top10" dxfId="3049" priority="46" rank="1"/>
  </conditionalFormatting>
  <conditionalFormatting sqref="F22">
    <cfRule type="top10" dxfId="3048" priority="47" rank="1"/>
  </conditionalFormatting>
  <conditionalFormatting sqref="E22">
    <cfRule type="top10" dxfId="3047" priority="48" rank="1"/>
  </conditionalFormatting>
  <conditionalFormatting sqref="F23">
    <cfRule type="top10" dxfId="3046" priority="41" rank="1"/>
  </conditionalFormatting>
  <conditionalFormatting sqref="G23">
    <cfRule type="top10" dxfId="3045" priority="40" rank="1"/>
  </conditionalFormatting>
  <conditionalFormatting sqref="H23">
    <cfRule type="top10" dxfId="3044" priority="39" rank="1"/>
  </conditionalFormatting>
  <conditionalFormatting sqref="I23">
    <cfRule type="top10" dxfId="3043" priority="37" rank="1"/>
  </conditionalFormatting>
  <conditionalFormatting sqref="J23">
    <cfRule type="top10" dxfId="3042" priority="38" rank="1"/>
  </conditionalFormatting>
  <conditionalFormatting sqref="E23">
    <cfRule type="top10" dxfId="3041" priority="42" rank="1"/>
  </conditionalFormatting>
  <conditionalFormatting sqref="E36">
    <cfRule type="top10" dxfId="3040" priority="36" rank="1"/>
  </conditionalFormatting>
  <conditionalFormatting sqref="F36">
    <cfRule type="top10" dxfId="3039" priority="35" rank="1"/>
  </conditionalFormatting>
  <conditionalFormatting sqref="G36">
    <cfRule type="top10" dxfId="3038" priority="34" rank="1"/>
  </conditionalFormatting>
  <conditionalFormatting sqref="H36">
    <cfRule type="top10" dxfId="3037" priority="33" rank="1"/>
  </conditionalFormatting>
  <conditionalFormatting sqref="I36">
    <cfRule type="top10" dxfId="3036" priority="32" rank="1"/>
  </conditionalFormatting>
  <conditionalFormatting sqref="J36">
    <cfRule type="top10" dxfId="3035" priority="31" rank="1"/>
  </conditionalFormatting>
  <conditionalFormatting sqref="E37">
    <cfRule type="top10" dxfId="3034" priority="30" rank="1"/>
  </conditionalFormatting>
  <conditionalFormatting sqref="F37">
    <cfRule type="top10" dxfId="3033" priority="29" rank="1"/>
  </conditionalFormatting>
  <conditionalFormatting sqref="G37">
    <cfRule type="top10" dxfId="3032" priority="28" rank="1"/>
  </conditionalFormatting>
  <conditionalFormatting sqref="H37">
    <cfRule type="top10" dxfId="3031" priority="27" rank="1"/>
  </conditionalFormatting>
  <conditionalFormatting sqref="I37">
    <cfRule type="top10" dxfId="3030" priority="26" rank="1"/>
  </conditionalFormatting>
  <conditionalFormatting sqref="J37">
    <cfRule type="top10" dxfId="3029" priority="25" rank="1"/>
  </conditionalFormatting>
  <conditionalFormatting sqref="E38">
    <cfRule type="top10" dxfId="3028" priority="19" rank="1"/>
  </conditionalFormatting>
  <conditionalFormatting sqref="F38">
    <cfRule type="top10" dxfId="3027" priority="20" rank="1"/>
  </conditionalFormatting>
  <conditionalFormatting sqref="G38">
    <cfRule type="top10" dxfId="3026" priority="21" rank="1"/>
  </conditionalFormatting>
  <conditionalFormatting sqref="H38">
    <cfRule type="top10" dxfId="3025" priority="22" rank="1"/>
  </conditionalFormatting>
  <conditionalFormatting sqref="I38">
    <cfRule type="top10" dxfId="3024" priority="23" rank="1"/>
  </conditionalFormatting>
  <conditionalFormatting sqref="J38">
    <cfRule type="top10" dxfId="3023" priority="24" rank="1"/>
  </conditionalFormatting>
  <conditionalFormatting sqref="F24">
    <cfRule type="top10" dxfId="3022" priority="17" rank="1"/>
  </conditionalFormatting>
  <conditionalFormatting sqref="G24">
    <cfRule type="top10" dxfId="3021" priority="16" rank="1"/>
  </conditionalFormatting>
  <conditionalFormatting sqref="H24">
    <cfRule type="top10" dxfId="3020" priority="15" rank="1"/>
  </conditionalFormatting>
  <conditionalFormatting sqref="I24">
    <cfRule type="top10" dxfId="3019" priority="13" rank="1"/>
  </conditionalFormatting>
  <conditionalFormatting sqref="J24">
    <cfRule type="top10" dxfId="3018" priority="14" rank="1"/>
  </conditionalFormatting>
  <conditionalFormatting sqref="E24">
    <cfRule type="top10" dxfId="3017" priority="18" rank="1"/>
  </conditionalFormatting>
  <conditionalFormatting sqref="F25">
    <cfRule type="top10" dxfId="3016" priority="11" rank="1"/>
  </conditionalFormatting>
  <conditionalFormatting sqref="G25">
    <cfRule type="top10" dxfId="3015" priority="10" rank="1"/>
  </conditionalFormatting>
  <conditionalFormatting sqref="H25">
    <cfRule type="top10" dxfId="3014" priority="9" rank="1"/>
  </conditionalFormatting>
  <conditionalFormatting sqref="I25">
    <cfRule type="top10" dxfId="3013" priority="7" rank="1"/>
  </conditionalFormatting>
  <conditionalFormatting sqref="J25">
    <cfRule type="top10" dxfId="3012" priority="8" rank="1"/>
  </conditionalFormatting>
  <conditionalFormatting sqref="E25">
    <cfRule type="top10" dxfId="3011" priority="12" rank="1"/>
  </conditionalFormatting>
  <conditionalFormatting sqref="F26">
    <cfRule type="top10" dxfId="3010" priority="5" rank="1"/>
  </conditionalFormatting>
  <conditionalFormatting sqref="G26">
    <cfRule type="top10" dxfId="3009" priority="4" rank="1"/>
  </conditionalFormatting>
  <conditionalFormatting sqref="H26">
    <cfRule type="top10" dxfId="3008" priority="3" rank="1"/>
  </conditionalFormatting>
  <conditionalFormatting sqref="I26">
    <cfRule type="top10" dxfId="3007" priority="1" rank="1"/>
  </conditionalFormatting>
  <conditionalFormatting sqref="J26">
    <cfRule type="top10" dxfId="3006" priority="2" rank="1"/>
  </conditionalFormatting>
  <conditionalFormatting sqref="E26">
    <cfRule type="top10" dxfId="3005" priority="6" rank="1"/>
  </conditionalFormatting>
  <hyperlinks>
    <hyperlink ref="Q1" location="'Texas 2022'!A1" display="Back to Ranking" xr:uid="{F370DEA3-487B-4BDB-9EAB-2C84599BA56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2BC0148-518E-4E64-84F3-C86A426EA898}">
          <x14:formula1>
            <xm:f>'C:\Users\abra2\Desktop\ABRA Files and More\AUTO BENCH REST ASSOCIATION FILE\ABRA 2019\Georgia\[Georgia Results 01 19 20.xlsm]DATA SHEET'!#REF!</xm:f>
          </x14:formula1>
          <xm:sqref>B1 B34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F86E4-9136-40E2-932C-ACCE70527FF3}">
  <sheetPr codeName="Sheet9"/>
  <dimension ref="A1:Q24"/>
  <sheetViews>
    <sheetView topLeftCell="A9" workbookViewId="0">
      <selection activeCell="A22" sqref="A22:O22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22</v>
      </c>
    </row>
    <row r="2" spans="1:17" x14ac:dyDescent="0.3">
      <c r="A2" s="10" t="s">
        <v>21</v>
      </c>
      <c r="B2" s="11" t="s">
        <v>40</v>
      </c>
      <c r="C2" s="12">
        <v>44618</v>
      </c>
      <c r="D2" s="13" t="s">
        <v>37</v>
      </c>
      <c r="E2" s="14">
        <v>190</v>
      </c>
      <c r="F2" s="14">
        <v>187</v>
      </c>
      <c r="G2" s="14">
        <v>191</v>
      </c>
      <c r="H2" s="14">
        <v>192</v>
      </c>
      <c r="I2" s="14"/>
      <c r="J2" s="14"/>
      <c r="K2" s="15">
        <v>4</v>
      </c>
      <c r="L2" s="15">
        <v>760</v>
      </c>
      <c r="M2" s="16">
        <v>190</v>
      </c>
      <c r="N2" s="17">
        <v>11</v>
      </c>
      <c r="O2" s="18">
        <v>201</v>
      </c>
    </row>
    <row r="3" spans="1:17" x14ac:dyDescent="0.3">
      <c r="A3" s="10" t="s">
        <v>21</v>
      </c>
      <c r="B3" s="11" t="s">
        <v>40</v>
      </c>
      <c r="C3" s="12">
        <v>44646</v>
      </c>
      <c r="D3" s="13" t="s">
        <v>37</v>
      </c>
      <c r="E3" s="14">
        <v>185.001</v>
      </c>
      <c r="F3" s="14">
        <v>178</v>
      </c>
      <c r="G3" s="14">
        <v>180</v>
      </c>
      <c r="H3" s="14">
        <v>184</v>
      </c>
      <c r="I3" s="14"/>
      <c r="J3" s="14"/>
      <c r="K3" s="15">
        <v>4</v>
      </c>
      <c r="L3" s="15">
        <v>727.00099999999998</v>
      </c>
      <c r="M3" s="16">
        <v>181.75024999999999</v>
      </c>
      <c r="N3" s="17">
        <v>3</v>
      </c>
      <c r="O3" s="18">
        <v>184.75024999999999</v>
      </c>
    </row>
    <row r="4" spans="1:17" x14ac:dyDescent="0.3">
      <c r="A4" s="10" t="s">
        <v>21</v>
      </c>
      <c r="B4" s="11" t="s">
        <v>40</v>
      </c>
      <c r="C4" s="12">
        <v>44656</v>
      </c>
      <c r="D4" s="13" t="s">
        <v>37</v>
      </c>
      <c r="E4" s="14">
        <v>173</v>
      </c>
      <c r="F4" s="14">
        <v>178</v>
      </c>
      <c r="G4" s="14">
        <v>178</v>
      </c>
      <c r="H4" s="14">
        <v>182</v>
      </c>
      <c r="I4" s="14"/>
      <c r="J4" s="14"/>
      <c r="K4" s="15">
        <v>4</v>
      </c>
      <c r="L4" s="15">
        <v>711</v>
      </c>
      <c r="M4" s="16">
        <v>177.75</v>
      </c>
      <c r="N4" s="17">
        <v>2</v>
      </c>
      <c r="O4" s="18">
        <v>179.75</v>
      </c>
    </row>
    <row r="5" spans="1:17" x14ac:dyDescent="0.3">
      <c r="A5" s="10" t="s">
        <v>21</v>
      </c>
      <c r="B5" s="11" t="s">
        <v>40</v>
      </c>
      <c r="C5" s="12">
        <v>44660</v>
      </c>
      <c r="D5" s="13" t="s">
        <v>37</v>
      </c>
      <c r="E5" s="14">
        <v>182.001</v>
      </c>
      <c r="F5" s="14">
        <v>183.001</v>
      </c>
      <c r="G5" s="14">
        <v>181</v>
      </c>
      <c r="H5" s="14">
        <v>177</v>
      </c>
      <c r="I5" s="14"/>
      <c r="J5" s="14"/>
      <c r="K5" s="15">
        <v>4</v>
      </c>
      <c r="L5" s="15">
        <v>723.00199999999995</v>
      </c>
      <c r="M5" s="16">
        <v>180.75049999999999</v>
      </c>
      <c r="N5" s="17">
        <v>2</v>
      </c>
      <c r="O5" s="18">
        <v>182.75049999999999</v>
      </c>
    </row>
    <row r="6" spans="1:17" x14ac:dyDescent="0.3">
      <c r="A6" s="10" t="s">
        <v>21</v>
      </c>
      <c r="B6" s="11" t="s">
        <v>40</v>
      </c>
      <c r="C6" s="12">
        <v>44684</v>
      </c>
      <c r="D6" s="13" t="s">
        <v>37</v>
      </c>
      <c r="E6" s="14">
        <v>191</v>
      </c>
      <c r="F6" s="14">
        <v>188</v>
      </c>
      <c r="G6" s="14">
        <v>191</v>
      </c>
      <c r="H6" s="14">
        <v>185</v>
      </c>
      <c r="I6" s="14"/>
      <c r="J6" s="14"/>
      <c r="K6" s="15">
        <v>4</v>
      </c>
      <c r="L6" s="15">
        <v>755</v>
      </c>
      <c r="M6" s="16">
        <v>188.75</v>
      </c>
      <c r="N6" s="17">
        <v>2</v>
      </c>
      <c r="O6" s="18">
        <v>190.75</v>
      </c>
    </row>
    <row r="7" spans="1:17" x14ac:dyDescent="0.3">
      <c r="A7" s="39" t="s">
        <v>21</v>
      </c>
      <c r="B7" s="11" t="s">
        <v>40</v>
      </c>
      <c r="C7" s="12">
        <v>44695</v>
      </c>
      <c r="D7" s="13" t="s">
        <v>37</v>
      </c>
      <c r="E7" s="14">
        <v>184</v>
      </c>
      <c r="F7" s="14">
        <v>187</v>
      </c>
      <c r="G7" s="14">
        <v>190</v>
      </c>
      <c r="H7" s="14">
        <v>191.001</v>
      </c>
      <c r="I7" s="14"/>
      <c r="J7" s="14"/>
      <c r="K7" s="15">
        <v>4</v>
      </c>
      <c r="L7" s="15">
        <v>752.00099999999998</v>
      </c>
      <c r="M7" s="16">
        <v>188.00024999999999</v>
      </c>
      <c r="N7" s="17">
        <v>4</v>
      </c>
      <c r="O7" s="18">
        <v>192.00024999999999</v>
      </c>
    </row>
    <row r="8" spans="1:17" x14ac:dyDescent="0.3">
      <c r="A8" s="10" t="s">
        <v>21</v>
      </c>
      <c r="B8" s="11" t="s">
        <v>40</v>
      </c>
      <c r="C8" s="12">
        <v>44709</v>
      </c>
      <c r="D8" s="13" t="s">
        <v>37</v>
      </c>
      <c r="E8" s="14">
        <v>178</v>
      </c>
      <c r="F8" s="14">
        <v>171</v>
      </c>
      <c r="G8" s="14">
        <v>186</v>
      </c>
      <c r="H8" s="14">
        <v>180</v>
      </c>
      <c r="I8" s="14"/>
      <c r="J8" s="14"/>
      <c r="K8" s="15">
        <v>4</v>
      </c>
      <c r="L8" s="15">
        <v>715</v>
      </c>
      <c r="M8" s="16">
        <v>178.75</v>
      </c>
      <c r="N8" s="17">
        <v>4</v>
      </c>
      <c r="O8" s="18">
        <v>182.75</v>
      </c>
    </row>
    <row r="9" spans="1:17" x14ac:dyDescent="0.3">
      <c r="A9" s="10" t="s">
        <v>21</v>
      </c>
      <c r="B9" s="11" t="s">
        <v>40</v>
      </c>
      <c r="C9" s="12">
        <v>44747</v>
      </c>
      <c r="D9" s="13" t="s">
        <v>37</v>
      </c>
      <c r="E9" s="14">
        <v>183</v>
      </c>
      <c r="F9" s="14">
        <v>184</v>
      </c>
      <c r="G9" s="14">
        <v>187</v>
      </c>
      <c r="H9" s="14">
        <v>187</v>
      </c>
      <c r="I9" s="14"/>
      <c r="J9" s="14"/>
      <c r="K9" s="15">
        <v>4</v>
      </c>
      <c r="L9" s="15">
        <v>741</v>
      </c>
      <c r="M9" s="16">
        <v>185.25</v>
      </c>
      <c r="N9" s="17">
        <v>3</v>
      </c>
      <c r="O9" s="18">
        <v>188.25</v>
      </c>
    </row>
    <row r="10" spans="1:17" x14ac:dyDescent="0.3">
      <c r="A10" s="10" t="s">
        <v>21</v>
      </c>
      <c r="B10" s="11" t="s">
        <v>40</v>
      </c>
      <c r="C10" s="12">
        <v>44751</v>
      </c>
      <c r="D10" s="13" t="s">
        <v>37</v>
      </c>
      <c r="E10" s="14">
        <v>188.001</v>
      </c>
      <c r="F10" s="14">
        <v>186</v>
      </c>
      <c r="G10" s="14">
        <v>191</v>
      </c>
      <c r="H10" s="14">
        <v>183.001</v>
      </c>
      <c r="I10" s="14"/>
      <c r="J10" s="14"/>
      <c r="K10" s="15">
        <v>4</v>
      </c>
      <c r="L10" s="15">
        <v>748.00199999999995</v>
      </c>
      <c r="M10" s="16">
        <v>187.00049999999999</v>
      </c>
      <c r="N10" s="17">
        <v>3</v>
      </c>
      <c r="O10" s="18">
        <v>190.00049999999999</v>
      </c>
    </row>
    <row r="11" spans="1:17" x14ac:dyDescent="0.3">
      <c r="A11" s="10" t="s">
        <v>21</v>
      </c>
      <c r="B11" s="11" t="s">
        <v>40</v>
      </c>
      <c r="C11" s="12">
        <v>44765</v>
      </c>
      <c r="D11" s="13" t="s">
        <v>37</v>
      </c>
      <c r="E11" s="14">
        <v>182</v>
      </c>
      <c r="F11" s="14">
        <v>182</v>
      </c>
      <c r="G11" s="14">
        <v>182</v>
      </c>
      <c r="H11" s="14">
        <v>183</v>
      </c>
      <c r="I11" s="14"/>
      <c r="J11" s="14"/>
      <c r="K11" s="15">
        <v>4</v>
      </c>
      <c r="L11" s="15">
        <v>729</v>
      </c>
      <c r="M11" s="16">
        <v>182.25</v>
      </c>
      <c r="N11" s="17">
        <v>2</v>
      </c>
      <c r="O11" s="18">
        <v>184.25</v>
      </c>
    </row>
    <row r="12" spans="1:17" x14ac:dyDescent="0.3">
      <c r="A12" s="10" t="s">
        <v>21</v>
      </c>
      <c r="B12" s="11" t="s">
        <v>40</v>
      </c>
      <c r="C12" s="12">
        <v>44772</v>
      </c>
      <c r="D12" s="13" t="s">
        <v>37</v>
      </c>
      <c r="E12" s="14">
        <v>184</v>
      </c>
      <c r="F12" s="14">
        <v>185.001</v>
      </c>
      <c r="G12" s="14">
        <v>178</v>
      </c>
      <c r="H12" s="14">
        <v>189</v>
      </c>
      <c r="I12" s="14">
        <v>183</v>
      </c>
      <c r="J12" s="14">
        <v>186</v>
      </c>
      <c r="K12" s="15">
        <v>6</v>
      </c>
      <c r="L12" s="15">
        <v>1105.001</v>
      </c>
      <c r="M12" s="16">
        <v>184.16683333333333</v>
      </c>
      <c r="N12" s="17">
        <v>8</v>
      </c>
      <c r="O12" s="18">
        <v>192.16683333333333</v>
      </c>
    </row>
    <row r="13" spans="1:17" x14ac:dyDescent="0.3">
      <c r="A13" s="10" t="s">
        <v>21</v>
      </c>
      <c r="B13" s="11" t="s">
        <v>40</v>
      </c>
      <c r="C13" s="12">
        <v>44775</v>
      </c>
      <c r="D13" s="13" t="s">
        <v>37</v>
      </c>
      <c r="E13" s="14">
        <v>178</v>
      </c>
      <c r="F13" s="14">
        <v>188</v>
      </c>
      <c r="G13" s="14">
        <v>181</v>
      </c>
      <c r="H13" s="14">
        <v>191</v>
      </c>
      <c r="I13" s="14"/>
      <c r="J13" s="14"/>
      <c r="K13" s="15">
        <v>4</v>
      </c>
      <c r="L13" s="15">
        <v>738</v>
      </c>
      <c r="M13" s="16">
        <v>184.5</v>
      </c>
      <c r="N13" s="17">
        <v>2</v>
      </c>
      <c r="O13" s="18">
        <v>186.5</v>
      </c>
    </row>
    <row r="14" spans="1:17" x14ac:dyDescent="0.3">
      <c r="A14" s="10" t="s">
        <v>21</v>
      </c>
      <c r="B14" s="11" t="s">
        <v>40</v>
      </c>
      <c r="C14" s="12">
        <v>44786</v>
      </c>
      <c r="D14" s="13" t="s">
        <v>37</v>
      </c>
      <c r="E14" s="14">
        <v>185</v>
      </c>
      <c r="F14" s="14">
        <v>186</v>
      </c>
      <c r="G14" s="14">
        <v>194</v>
      </c>
      <c r="H14" s="14">
        <v>190</v>
      </c>
      <c r="I14" s="14"/>
      <c r="J14" s="14"/>
      <c r="K14" s="15">
        <v>4</v>
      </c>
      <c r="L14" s="15">
        <v>755</v>
      </c>
      <c r="M14" s="16">
        <v>188.75</v>
      </c>
      <c r="N14" s="17">
        <v>3</v>
      </c>
      <c r="O14" s="18">
        <v>191.75</v>
      </c>
    </row>
    <row r="15" spans="1:17" x14ac:dyDescent="0.3">
      <c r="A15" s="10" t="s">
        <v>21</v>
      </c>
      <c r="B15" s="11" t="s">
        <v>40</v>
      </c>
      <c r="C15" s="12">
        <v>44800</v>
      </c>
      <c r="D15" s="13" t="s">
        <v>37</v>
      </c>
      <c r="E15" s="14">
        <v>185</v>
      </c>
      <c r="F15" s="14">
        <v>184</v>
      </c>
      <c r="G15" s="14">
        <v>187</v>
      </c>
      <c r="H15" s="14">
        <v>194</v>
      </c>
      <c r="I15" s="14"/>
      <c r="J15" s="14"/>
      <c r="K15" s="15">
        <v>4</v>
      </c>
      <c r="L15" s="15">
        <v>750</v>
      </c>
      <c r="M15" s="16">
        <v>187.5</v>
      </c>
      <c r="N15" s="17">
        <v>4</v>
      </c>
      <c r="O15" s="18">
        <v>191.5</v>
      </c>
    </row>
    <row r="16" spans="1:17" x14ac:dyDescent="0.3">
      <c r="A16" s="10" t="s">
        <v>21</v>
      </c>
      <c r="B16" s="11" t="s">
        <v>40</v>
      </c>
      <c r="C16" s="12">
        <v>44810</v>
      </c>
      <c r="D16" s="13" t="s">
        <v>37</v>
      </c>
      <c r="E16" s="14">
        <v>188</v>
      </c>
      <c r="F16" s="14">
        <v>185</v>
      </c>
      <c r="G16" s="14">
        <v>191</v>
      </c>
      <c r="H16" s="14">
        <v>192</v>
      </c>
      <c r="I16" s="14"/>
      <c r="J16" s="14"/>
      <c r="K16" s="15">
        <v>4</v>
      </c>
      <c r="L16" s="15">
        <v>756</v>
      </c>
      <c r="M16" s="16">
        <v>189</v>
      </c>
      <c r="N16" s="17">
        <v>2</v>
      </c>
      <c r="O16" s="18">
        <v>191</v>
      </c>
    </row>
    <row r="17" spans="1:15" x14ac:dyDescent="0.3">
      <c r="A17" s="10" t="s">
        <v>21</v>
      </c>
      <c r="B17" s="11" t="s">
        <v>40</v>
      </c>
      <c r="C17" s="12">
        <v>44814</v>
      </c>
      <c r="D17" s="13" t="s">
        <v>37</v>
      </c>
      <c r="E17" s="14">
        <v>189</v>
      </c>
      <c r="F17" s="14">
        <v>191</v>
      </c>
      <c r="G17" s="14">
        <v>183</v>
      </c>
      <c r="H17" s="14">
        <v>177</v>
      </c>
      <c r="I17" s="14"/>
      <c r="J17" s="14"/>
      <c r="K17" s="15">
        <v>4</v>
      </c>
      <c r="L17" s="15">
        <v>740</v>
      </c>
      <c r="M17" s="16">
        <v>185</v>
      </c>
      <c r="N17" s="17">
        <v>2</v>
      </c>
      <c r="O17" s="18">
        <v>187</v>
      </c>
    </row>
    <row r="18" spans="1:15" x14ac:dyDescent="0.3">
      <c r="A18" s="10" t="s">
        <v>21</v>
      </c>
      <c r="B18" s="11" t="s">
        <v>40</v>
      </c>
      <c r="C18" s="12">
        <v>44828</v>
      </c>
      <c r="D18" s="13" t="s">
        <v>37</v>
      </c>
      <c r="E18" s="14">
        <v>175</v>
      </c>
      <c r="F18" s="14">
        <v>187</v>
      </c>
      <c r="G18" s="14">
        <v>183</v>
      </c>
      <c r="H18" s="14">
        <v>188</v>
      </c>
      <c r="I18" s="14"/>
      <c r="J18" s="14"/>
      <c r="K18" s="15">
        <v>4</v>
      </c>
      <c r="L18" s="15">
        <v>733</v>
      </c>
      <c r="M18" s="16">
        <v>183.25</v>
      </c>
      <c r="N18" s="17">
        <v>3</v>
      </c>
      <c r="O18" s="18">
        <v>186.25</v>
      </c>
    </row>
    <row r="19" spans="1:15" x14ac:dyDescent="0.3">
      <c r="A19" s="10" t="s">
        <v>21</v>
      </c>
      <c r="B19" s="11" t="s">
        <v>40</v>
      </c>
      <c r="C19" s="12">
        <v>44838</v>
      </c>
      <c r="D19" s="13" t="s">
        <v>37</v>
      </c>
      <c r="E19" s="14">
        <v>184</v>
      </c>
      <c r="F19" s="14">
        <v>190.001</v>
      </c>
      <c r="G19" s="14">
        <v>191.001</v>
      </c>
      <c r="H19" s="14">
        <v>193.001</v>
      </c>
      <c r="I19" s="14"/>
      <c r="J19" s="14"/>
      <c r="K19" s="15">
        <v>4</v>
      </c>
      <c r="L19" s="15">
        <v>758.00299999999993</v>
      </c>
      <c r="M19" s="16">
        <v>189.50074999999998</v>
      </c>
      <c r="N19" s="17">
        <v>2</v>
      </c>
      <c r="O19" s="18">
        <v>191.50074999999998</v>
      </c>
    </row>
    <row r="20" spans="1:15" x14ac:dyDescent="0.3">
      <c r="A20" s="10" t="s">
        <v>21</v>
      </c>
      <c r="B20" s="11" t="s">
        <v>40</v>
      </c>
      <c r="C20" s="12">
        <v>44863</v>
      </c>
      <c r="D20" s="13" t="s">
        <v>37</v>
      </c>
      <c r="E20" s="14">
        <v>190</v>
      </c>
      <c r="F20" s="14">
        <v>187</v>
      </c>
      <c r="G20" s="14">
        <v>183</v>
      </c>
      <c r="H20" s="14">
        <v>189</v>
      </c>
      <c r="I20" s="14"/>
      <c r="J20" s="14"/>
      <c r="K20" s="15">
        <v>4</v>
      </c>
      <c r="L20" s="15">
        <v>749</v>
      </c>
      <c r="M20" s="16">
        <v>187.25</v>
      </c>
      <c r="N20" s="17">
        <v>2</v>
      </c>
      <c r="O20" s="18">
        <v>189.25</v>
      </c>
    </row>
    <row r="21" spans="1:15" x14ac:dyDescent="0.3">
      <c r="A21" s="10" t="s">
        <v>21</v>
      </c>
      <c r="B21" s="11" t="s">
        <v>40</v>
      </c>
      <c r="C21" s="12">
        <v>44870</v>
      </c>
      <c r="D21" s="13" t="s">
        <v>37</v>
      </c>
      <c r="E21" s="14">
        <v>189</v>
      </c>
      <c r="F21" s="14">
        <v>188</v>
      </c>
      <c r="G21" s="14">
        <v>186.001</v>
      </c>
      <c r="H21" s="14">
        <v>184</v>
      </c>
      <c r="I21" s="14"/>
      <c r="J21" s="14"/>
      <c r="K21" s="15">
        <v>4</v>
      </c>
      <c r="L21" s="15">
        <v>747.00099999999998</v>
      </c>
      <c r="M21" s="16">
        <v>186.75024999999999</v>
      </c>
      <c r="N21" s="17">
        <v>2</v>
      </c>
      <c r="O21" s="18">
        <v>188.75024999999999</v>
      </c>
    </row>
    <row r="22" spans="1:15" x14ac:dyDescent="0.3">
      <c r="A22" s="10" t="s">
        <v>21</v>
      </c>
      <c r="B22" s="11" t="s">
        <v>40</v>
      </c>
      <c r="C22" s="12">
        <v>44876</v>
      </c>
      <c r="D22" s="13" t="s">
        <v>37</v>
      </c>
      <c r="E22" s="14">
        <v>194</v>
      </c>
      <c r="F22" s="14">
        <v>195.001</v>
      </c>
      <c r="G22" s="14">
        <v>196</v>
      </c>
      <c r="H22" s="14">
        <v>192</v>
      </c>
      <c r="I22" s="14">
        <v>192</v>
      </c>
      <c r="J22" s="14">
        <v>189</v>
      </c>
      <c r="K22" s="15">
        <v>6</v>
      </c>
      <c r="L22" s="15">
        <v>1158.001</v>
      </c>
      <c r="M22" s="16">
        <v>193.00016666666667</v>
      </c>
      <c r="N22" s="17">
        <v>16</v>
      </c>
      <c r="O22" s="18">
        <v>209.00016666666667</v>
      </c>
    </row>
    <row r="24" spans="1:15" x14ac:dyDescent="0.3">
      <c r="K24" s="8">
        <f>SUM(K2:K23)</f>
        <v>88</v>
      </c>
      <c r="L24" s="8">
        <f>SUM(L2:L23)</f>
        <v>16350.012000000001</v>
      </c>
      <c r="M24" s="7">
        <f>SUM(L24/K24)</f>
        <v>185.79559090909092</v>
      </c>
      <c r="N24" s="8">
        <f>SUM(N2:N23)</f>
        <v>82</v>
      </c>
      <c r="O24" s="9">
        <f>SUM(M24+N24)</f>
        <v>267.79559090909095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4"/>
    <protectedRange algorithmName="SHA-512" hashValue="ON39YdpmFHfN9f47KpiRvqrKx0V9+erV1CNkpWzYhW/Qyc6aT8rEyCrvauWSYGZK2ia3o7vd3akF07acHAFpOA==" saltValue="yVW9XmDwTqEnmpSGai0KYg==" spinCount="100000" sqref="D2" name="Range1_1_2"/>
    <protectedRange algorithmName="SHA-512" hashValue="ON39YdpmFHfN9f47KpiRvqrKx0V9+erV1CNkpWzYhW/Qyc6aT8rEyCrvauWSYGZK2ia3o7vd3akF07acHAFpOA==" saltValue="yVW9XmDwTqEnmpSGai0KYg==" spinCount="100000" sqref="E3:J3 B3:C3" name="Range1_4_3"/>
    <protectedRange algorithmName="SHA-512" hashValue="ON39YdpmFHfN9f47KpiRvqrKx0V9+erV1CNkpWzYhW/Qyc6aT8rEyCrvauWSYGZK2ia3o7vd3akF07acHAFpOA==" saltValue="yVW9XmDwTqEnmpSGai0KYg==" spinCount="100000" sqref="D3" name="Range1_1_2_3"/>
    <protectedRange algorithmName="SHA-512" hashValue="ON39YdpmFHfN9f47KpiRvqrKx0V9+erV1CNkpWzYhW/Qyc6aT8rEyCrvauWSYGZK2ia3o7vd3akF07acHAFpOA==" saltValue="yVW9XmDwTqEnmpSGai0KYg==" spinCount="100000" sqref="E4:J4 B4:C4" name="Range1_4_1"/>
    <protectedRange algorithmName="SHA-512" hashValue="ON39YdpmFHfN9f47KpiRvqrKx0V9+erV1CNkpWzYhW/Qyc6aT8rEyCrvauWSYGZK2ia3o7vd3akF07acHAFpOA==" saltValue="yVW9XmDwTqEnmpSGai0KYg==" spinCount="100000" sqref="D4" name="Range1_1_2_1"/>
    <protectedRange algorithmName="SHA-512" hashValue="ON39YdpmFHfN9f47KpiRvqrKx0V9+erV1CNkpWzYhW/Qyc6aT8rEyCrvauWSYGZK2ia3o7vd3akF07acHAFpOA==" saltValue="yVW9XmDwTqEnmpSGai0KYg==" spinCount="100000" sqref="E5:J5 B5:C5" name="Range1_4_1_1"/>
    <protectedRange algorithmName="SHA-512" hashValue="ON39YdpmFHfN9f47KpiRvqrKx0V9+erV1CNkpWzYhW/Qyc6aT8rEyCrvauWSYGZK2ia3o7vd3akF07acHAFpOA==" saltValue="yVW9XmDwTqEnmpSGai0KYg==" spinCount="100000" sqref="D5" name="Range1_1_2_1_1"/>
    <protectedRange algorithmName="SHA-512" hashValue="ON39YdpmFHfN9f47KpiRvqrKx0V9+erV1CNkpWzYhW/Qyc6aT8rEyCrvauWSYGZK2ia3o7vd3akF07acHAFpOA==" saltValue="yVW9XmDwTqEnmpSGai0KYg==" spinCount="100000" sqref="E6:J6 B6:C6" name="Range1_9_1"/>
    <protectedRange algorithmName="SHA-512" hashValue="ON39YdpmFHfN9f47KpiRvqrKx0V9+erV1CNkpWzYhW/Qyc6aT8rEyCrvauWSYGZK2ia3o7vd3akF07acHAFpOA==" saltValue="yVW9XmDwTqEnmpSGai0KYg==" spinCount="100000" sqref="D6" name="Range1_1_6_1"/>
    <protectedRange algorithmName="SHA-512" hashValue="ON39YdpmFHfN9f47KpiRvqrKx0V9+erV1CNkpWzYhW/Qyc6aT8rEyCrvauWSYGZK2ia3o7vd3akF07acHAFpOA==" saltValue="yVW9XmDwTqEnmpSGai0KYg==" spinCount="100000" sqref="E7:J7 B7:C7" name="Range1_4_7"/>
    <protectedRange algorithmName="SHA-512" hashValue="ON39YdpmFHfN9f47KpiRvqrKx0V9+erV1CNkpWzYhW/Qyc6aT8rEyCrvauWSYGZK2ia3o7vd3akF07acHAFpOA==" saltValue="yVW9XmDwTqEnmpSGai0KYg==" spinCount="100000" sqref="D7" name="Range1_1_2_8"/>
    <protectedRange algorithmName="SHA-512" hashValue="ON39YdpmFHfN9f47KpiRvqrKx0V9+erV1CNkpWzYhW/Qyc6aT8rEyCrvauWSYGZK2ia3o7vd3akF07acHAFpOA==" saltValue="yVW9XmDwTqEnmpSGai0KYg==" spinCount="100000" sqref="E8:J8 B8:C8" name="Range1_9_2"/>
    <protectedRange algorithmName="SHA-512" hashValue="ON39YdpmFHfN9f47KpiRvqrKx0V9+erV1CNkpWzYhW/Qyc6aT8rEyCrvauWSYGZK2ia3o7vd3akF07acHAFpOA==" saltValue="yVW9XmDwTqEnmpSGai0KYg==" spinCount="100000" sqref="D8" name="Range1_1_8_1"/>
    <protectedRange algorithmName="SHA-512" hashValue="ON39YdpmFHfN9f47KpiRvqrKx0V9+erV1CNkpWzYhW/Qyc6aT8rEyCrvauWSYGZK2ia3o7vd3akF07acHAFpOA==" saltValue="yVW9XmDwTqEnmpSGai0KYg==" spinCount="100000" sqref="E9:J9 B9:C9" name="Range1_7_2"/>
    <protectedRange algorithmName="SHA-512" hashValue="ON39YdpmFHfN9f47KpiRvqrKx0V9+erV1CNkpWzYhW/Qyc6aT8rEyCrvauWSYGZK2ia3o7vd3akF07acHAFpOA==" saltValue="yVW9XmDwTqEnmpSGai0KYg==" spinCount="100000" sqref="D9" name="Range1_1_5_2"/>
    <protectedRange algorithmName="SHA-512" hashValue="ON39YdpmFHfN9f47KpiRvqrKx0V9+erV1CNkpWzYhW/Qyc6aT8rEyCrvauWSYGZK2ia3o7vd3akF07acHAFpOA==" saltValue="yVW9XmDwTqEnmpSGai0KYg==" spinCount="100000" sqref="E10:J10 B10:C10" name="Range1_4_10"/>
    <protectedRange algorithmName="SHA-512" hashValue="ON39YdpmFHfN9f47KpiRvqrKx0V9+erV1CNkpWzYhW/Qyc6aT8rEyCrvauWSYGZK2ia3o7vd3akF07acHAFpOA==" saltValue="yVW9XmDwTqEnmpSGai0KYg==" spinCount="100000" sqref="D10" name="Range1_1_2_11"/>
    <protectedRange algorithmName="SHA-512" hashValue="ON39YdpmFHfN9f47KpiRvqrKx0V9+erV1CNkpWzYhW/Qyc6aT8rEyCrvauWSYGZK2ia3o7vd3akF07acHAFpOA==" saltValue="yVW9XmDwTqEnmpSGai0KYg==" spinCount="100000" sqref="E11:J11 B11:C11" name="Range1_4_1_2"/>
    <protectedRange algorithmName="SHA-512" hashValue="ON39YdpmFHfN9f47KpiRvqrKx0V9+erV1CNkpWzYhW/Qyc6aT8rEyCrvauWSYGZK2ia3o7vd3akF07acHAFpOA==" saltValue="yVW9XmDwTqEnmpSGai0KYg==" spinCount="100000" sqref="D11" name="Range1_1_2_12"/>
    <protectedRange algorithmName="SHA-512" hashValue="ON39YdpmFHfN9f47KpiRvqrKx0V9+erV1CNkpWzYhW/Qyc6aT8rEyCrvauWSYGZK2ia3o7vd3akF07acHAFpOA==" saltValue="yVW9XmDwTqEnmpSGai0KYg==" spinCount="100000" sqref="E12:J12 B12:C12" name="Range1_4_2_2"/>
    <protectedRange algorithmName="SHA-512" hashValue="ON39YdpmFHfN9f47KpiRvqrKx0V9+erV1CNkpWzYhW/Qyc6aT8rEyCrvauWSYGZK2ia3o7vd3akF07acHAFpOA==" saltValue="yVW9XmDwTqEnmpSGai0KYg==" spinCount="100000" sqref="D12" name="Range1_1_2_2_3"/>
    <protectedRange algorithmName="SHA-512" hashValue="ON39YdpmFHfN9f47KpiRvqrKx0V9+erV1CNkpWzYhW/Qyc6aT8rEyCrvauWSYGZK2ia3o7vd3akF07acHAFpOA==" saltValue="yVW9XmDwTqEnmpSGai0KYg==" spinCount="100000" sqref="E13:J13 B13:C13" name="Range1_4_1_3"/>
    <protectedRange algorithmName="SHA-512" hashValue="ON39YdpmFHfN9f47KpiRvqrKx0V9+erV1CNkpWzYhW/Qyc6aT8rEyCrvauWSYGZK2ia3o7vd3akF07acHAFpOA==" saltValue="yVW9XmDwTqEnmpSGai0KYg==" spinCount="100000" sqref="D13" name="Range1_1_2_1_3"/>
    <protectedRange algorithmName="SHA-512" hashValue="ON39YdpmFHfN9f47KpiRvqrKx0V9+erV1CNkpWzYhW/Qyc6aT8rEyCrvauWSYGZK2ia3o7vd3akF07acHAFpOA==" saltValue="yVW9XmDwTqEnmpSGai0KYg==" spinCount="100000" sqref="E14:J14 B14:C14" name="Range1_4_12"/>
    <protectedRange algorithmName="SHA-512" hashValue="ON39YdpmFHfN9f47KpiRvqrKx0V9+erV1CNkpWzYhW/Qyc6aT8rEyCrvauWSYGZK2ia3o7vd3akF07acHAFpOA==" saltValue="yVW9XmDwTqEnmpSGai0KYg==" spinCount="100000" sqref="D14" name="Range1_1_2_15"/>
    <protectedRange algorithmName="SHA-512" hashValue="ON39YdpmFHfN9f47KpiRvqrKx0V9+erV1CNkpWzYhW/Qyc6aT8rEyCrvauWSYGZK2ia3o7vd3akF07acHAFpOA==" saltValue="yVW9XmDwTqEnmpSGai0KYg==" spinCount="100000" sqref="E15:J15 B15:C15" name="Range1_4_4_2"/>
    <protectedRange algorithmName="SHA-512" hashValue="ON39YdpmFHfN9f47KpiRvqrKx0V9+erV1CNkpWzYhW/Qyc6aT8rEyCrvauWSYGZK2ia3o7vd3akF07acHAFpOA==" saltValue="yVW9XmDwTqEnmpSGai0KYg==" spinCount="100000" sqref="D15" name="Range1_1_2_10_1"/>
    <protectedRange algorithmName="SHA-512" hashValue="ON39YdpmFHfN9f47KpiRvqrKx0V9+erV1CNkpWzYhW/Qyc6aT8rEyCrvauWSYGZK2ia3o7vd3akF07acHAFpOA==" saltValue="yVW9XmDwTqEnmpSGai0KYg==" spinCount="100000" sqref="B17:C17 E17:J17" name="Range1_9"/>
    <protectedRange algorithmName="SHA-512" hashValue="ON39YdpmFHfN9f47KpiRvqrKx0V9+erV1CNkpWzYhW/Qyc6aT8rEyCrvauWSYGZK2ia3o7vd3akF07acHAFpOA==" saltValue="yVW9XmDwTqEnmpSGai0KYg==" spinCount="100000" sqref="D17" name="Range1_1_7"/>
    <protectedRange algorithmName="SHA-512" hashValue="ON39YdpmFHfN9f47KpiRvqrKx0V9+erV1CNkpWzYhW/Qyc6aT8rEyCrvauWSYGZK2ia3o7vd3akF07acHAFpOA==" saltValue="yVW9XmDwTqEnmpSGai0KYg==" spinCount="100000" sqref="E18:J18 B18:C18" name="Range1_4_1_4"/>
    <protectedRange algorithmName="SHA-512" hashValue="ON39YdpmFHfN9f47KpiRvqrKx0V9+erV1CNkpWzYhW/Qyc6aT8rEyCrvauWSYGZK2ia3o7vd3akF07acHAFpOA==" saltValue="yVW9XmDwTqEnmpSGai0KYg==" spinCount="100000" sqref="D18" name="Range1_1_2_1_2"/>
    <protectedRange algorithmName="SHA-512" hashValue="ON39YdpmFHfN9f47KpiRvqrKx0V9+erV1CNkpWzYhW/Qyc6aT8rEyCrvauWSYGZK2ia3o7vd3akF07acHAFpOA==" saltValue="yVW9XmDwTqEnmpSGai0KYg==" spinCount="100000" sqref="E19:J19 B19:C19" name="Range1_4_15"/>
    <protectedRange algorithmName="SHA-512" hashValue="ON39YdpmFHfN9f47KpiRvqrKx0V9+erV1CNkpWzYhW/Qyc6aT8rEyCrvauWSYGZK2ia3o7vd3akF07acHAFpOA==" saltValue="yVW9XmDwTqEnmpSGai0KYg==" spinCount="100000" sqref="D19" name="Range1_1_2_17"/>
    <protectedRange algorithmName="SHA-512" hashValue="ON39YdpmFHfN9f47KpiRvqrKx0V9+erV1CNkpWzYhW/Qyc6aT8rEyCrvauWSYGZK2ia3o7vd3akF07acHAFpOA==" saltValue="yVW9XmDwTqEnmpSGai0KYg==" spinCount="100000" sqref="E20:J20 B20:C20" name="Range1_12_1_2"/>
    <protectedRange algorithmName="SHA-512" hashValue="ON39YdpmFHfN9f47KpiRvqrKx0V9+erV1CNkpWzYhW/Qyc6aT8rEyCrvauWSYGZK2ia3o7vd3akF07acHAFpOA==" saltValue="yVW9XmDwTqEnmpSGai0KYg==" spinCount="100000" sqref="D20" name="Range1_1_10_1_2"/>
    <protectedRange algorithmName="SHA-512" hashValue="ON39YdpmFHfN9f47KpiRvqrKx0V9+erV1CNkpWzYhW/Qyc6aT8rEyCrvauWSYGZK2ia3o7vd3akF07acHAFpOA==" saltValue="yVW9XmDwTqEnmpSGai0KYg==" spinCount="100000" sqref="E21:J21 B21:C21" name="Range1_4_3_3"/>
    <protectedRange algorithmName="SHA-512" hashValue="ON39YdpmFHfN9f47KpiRvqrKx0V9+erV1CNkpWzYhW/Qyc6aT8rEyCrvauWSYGZK2ia3o7vd3akF07acHAFpOA==" saltValue="yVW9XmDwTqEnmpSGai0KYg==" spinCount="100000" sqref="D21" name="Range1_1_2_5_1"/>
    <protectedRange algorithmName="SHA-512" hashValue="ON39YdpmFHfN9f47KpiRvqrKx0V9+erV1CNkpWzYhW/Qyc6aT8rEyCrvauWSYGZK2ia3o7vd3akF07acHAFpOA==" saltValue="yVW9XmDwTqEnmpSGai0KYg==" spinCount="100000" sqref="E22:J22 B22:C22" name="Range1_4_18"/>
    <protectedRange algorithmName="SHA-512" hashValue="ON39YdpmFHfN9f47KpiRvqrKx0V9+erV1CNkpWzYhW/Qyc6aT8rEyCrvauWSYGZK2ia3o7vd3akF07acHAFpOA==" saltValue="yVW9XmDwTqEnmpSGai0KYg==" spinCount="100000" sqref="D22" name="Range1_1_2_19"/>
  </protectedRanges>
  <conditionalFormatting sqref="E2">
    <cfRule type="top10" dxfId="3004" priority="126" rank="1"/>
  </conditionalFormatting>
  <conditionalFormatting sqref="F2">
    <cfRule type="top10" dxfId="3003" priority="125" rank="1"/>
  </conditionalFormatting>
  <conditionalFormatting sqref="G2">
    <cfRule type="top10" dxfId="3002" priority="124" rank="1"/>
  </conditionalFormatting>
  <conditionalFormatting sqref="H2">
    <cfRule type="top10" dxfId="3001" priority="123" rank="1"/>
  </conditionalFormatting>
  <conditionalFormatting sqref="I2">
    <cfRule type="top10" dxfId="3000" priority="122" rank="1"/>
  </conditionalFormatting>
  <conditionalFormatting sqref="J2">
    <cfRule type="top10" dxfId="2999" priority="121" rank="1"/>
  </conditionalFormatting>
  <conditionalFormatting sqref="E3">
    <cfRule type="top10" dxfId="2998" priority="120" rank="1"/>
  </conditionalFormatting>
  <conditionalFormatting sqref="F3">
    <cfRule type="top10" dxfId="2997" priority="119" rank="1"/>
  </conditionalFormatting>
  <conditionalFormatting sqref="G3">
    <cfRule type="top10" dxfId="2996" priority="118" rank="1"/>
  </conditionalFormatting>
  <conditionalFormatting sqref="H3">
    <cfRule type="top10" dxfId="2995" priority="117" rank="1"/>
  </conditionalFormatting>
  <conditionalFormatting sqref="I3">
    <cfRule type="top10" dxfId="2994" priority="116" rank="1"/>
  </conditionalFormatting>
  <conditionalFormatting sqref="J3">
    <cfRule type="top10" dxfId="2993" priority="115" rank="1"/>
  </conditionalFormatting>
  <conditionalFormatting sqref="E4">
    <cfRule type="top10" dxfId="2992" priority="114" rank="1"/>
  </conditionalFormatting>
  <conditionalFormatting sqref="F4">
    <cfRule type="top10" dxfId="2991" priority="113" rank="1"/>
  </conditionalFormatting>
  <conditionalFormatting sqref="G4">
    <cfRule type="top10" dxfId="2990" priority="112" rank="1"/>
  </conditionalFormatting>
  <conditionalFormatting sqref="H4">
    <cfRule type="top10" dxfId="2989" priority="111" rank="1"/>
  </conditionalFormatting>
  <conditionalFormatting sqref="I4">
    <cfRule type="top10" dxfId="2988" priority="110" rank="1"/>
  </conditionalFormatting>
  <conditionalFormatting sqref="J4">
    <cfRule type="top10" dxfId="2987" priority="109" rank="1"/>
  </conditionalFormatting>
  <conditionalFormatting sqref="E5">
    <cfRule type="top10" dxfId="2986" priority="108" rank="1"/>
  </conditionalFormatting>
  <conditionalFormatting sqref="F5">
    <cfRule type="top10" dxfId="2985" priority="107" rank="1"/>
  </conditionalFormatting>
  <conditionalFormatting sqref="G5">
    <cfRule type="top10" dxfId="2984" priority="106" rank="1"/>
  </conditionalFormatting>
  <conditionalFormatting sqref="H5">
    <cfRule type="top10" dxfId="2983" priority="105" rank="1"/>
  </conditionalFormatting>
  <conditionalFormatting sqref="I5">
    <cfRule type="top10" dxfId="2982" priority="104" rank="1"/>
  </conditionalFormatting>
  <conditionalFormatting sqref="J5">
    <cfRule type="top10" dxfId="2981" priority="103" rank="1"/>
  </conditionalFormatting>
  <conditionalFormatting sqref="E6">
    <cfRule type="top10" dxfId="2980" priority="102" rank="1"/>
  </conditionalFormatting>
  <conditionalFormatting sqref="F6">
    <cfRule type="top10" dxfId="2979" priority="101" rank="1"/>
  </conditionalFormatting>
  <conditionalFormatting sqref="G6">
    <cfRule type="top10" dxfId="2978" priority="100" rank="1"/>
  </conditionalFormatting>
  <conditionalFormatting sqref="H6">
    <cfRule type="top10" dxfId="2977" priority="99" rank="1"/>
  </conditionalFormatting>
  <conditionalFormatting sqref="I6">
    <cfRule type="top10" dxfId="2976" priority="98" rank="1"/>
  </conditionalFormatting>
  <conditionalFormatting sqref="J6">
    <cfRule type="top10" dxfId="2975" priority="97" rank="1"/>
  </conditionalFormatting>
  <conditionalFormatting sqref="E7">
    <cfRule type="top10" dxfId="2974" priority="96" rank="1"/>
  </conditionalFormatting>
  <conditionalFormatting sqref="F7">
    <cfRule type="top10" dxfId="2973" priority="95" rank="1"/>
  </conditionalFormatting>
  <conditionalFormatting sqref="G7">
    <cfRule type="top10" dxfId="2972" priority="94" rank="1"/>
  </conditionalFormatting>
  <conditionalFormatting sqref="H7">
    <cfRule type="top10" dxfId="2971" priority="93" rank="1"/>
  </conditionalFormatting>
  <conditionalFormatting sqref="I7">
    <cfRule type="top10" dxfId="2970" priority="92" rank="1"/>
  </conditionalFormatting>
  <conditionalFormatting sqref="J7">
    <cfRule type="top10" dxfId="2969" priority="91" rank="1"/>
  </conditionalFormatting>
  <conditionalFormatting sqref="E8">
    <cfRule type="top10" dxfId="2968" priority="90" rank="1"/>
  </conditionalFormatting>
  <conditionalFormatting sqref="F8">
    <cfRule type="top10" dxfId="2967" priority="89" rank="1"/>
  </conditionalFormatting>
  <conditionalFormatting sqref="G8">
    <cfRule type="top10" dxfId="2966" priority="88" rank="1"/>
  </conditionalFormatting>
  <conditionalFormatting sqref="H8">
    <cfRule type="top10" dxfId="2965" priority="87" rank="1"/>
  </conditionalFormatting>
  <conditionalFormatting sqref="I8">
    <cfRule type="top10" dxfId="2964" priority="86" rank="1"/>
  </conditionalFormatting>
  <conditionalFormatting sqref="J8">
    <cfRule type="top10" dxfId="2963" priority="85" rank="1"/>
  </conditionalFormatting>
  <conditionalFormatting sqref="E9">
    <cfRule type="top10" dxfId="2962" priority="84" rank="1"/>
  </conditionalFormatting>
  <conditionalFormatting sqref="F9">
    <cfRule type="top10" dxfId="2961" priority="83" rank="1"/>
  </conditionalFormatting>
  <conditionalFormatting sqref="G9">
    <cfRule type="top10" dxfId="2960" priority="82" rank="1"/>
  </conditionalFormatting>
  <conditionalFormatting sqref="H9">
    <cfRule type="top10" dxfId="2959" priority="81" rank="1"/>
  </conditionalFormatting>
  <conditionalFormatting sqref="I9">
    <cfRule type="top10" dxfId="2958" priority="80" rank="1"/>
  </conditionalFormatting>
  <conditionalFormatting sqref="J9">
    <cfRule type="top10" dxfId="2957" priority="79" rank="1"/>
  </conditionalFormatting>
  <conditionalFormatting sqref="E10">
    <cfRule type="top10" dxfId="2956" priority="78" rank="1"/>
  </conditionalFormatting>
  <conditionalFormatting sqref="F10">
    <cfRule type="top10" dxfId="2955" priority="77" rank="1"/>
  </conditionalFormatting>
  <conditionalFormatting sqref="G10">
    <cfRule type="top10" dxfId="2954" priority="76" rank="1"/>
  </conditionalFormatting>
  <conditionalFormatting sqref="H10">
    <cfRule type="top10" dxfId="2953" priority="75" rank="1"/>
  </conditionalFormatting>
  <conditionalFormatting sqref="I10">
    <cfRule type="top10" dxfId="2952" priority="74" rank="1"/>
  </conditionalFormatting>
  <conditionalFormatting sqref="J10">
    <cfRule type="top10" dxfId="2951" priority="73" rank="1"/>
  </conditionalFormatting>
  <conditionalFormatting sqref="E11">
    <cfRule type="top10" dxfId="2950" priority="72" rank="1"/>
  </conditionalFormatting>
  <conditionalFormatting sqref="F11">
    <cfRule type="top10" dxfId="2949" priority="71" rank="1"/>
  </conditionalFormatting>
  <conditionalFormatting sqref="G11">
    <cfRule type="top10" dxfId="2948" priority="70" rank="1"/>
  </conditionalFormatting>
  <conditionalFormatting sqref="H11">
    <cfRule type="top10" dxfId="2947" priority="69" rank="1"/>
  </conditionalFormatting>
  <conditionalFormatting sqref="I11">
    <cfRule type="top10" dxfId="2946" priority="68" rank="1"/>
  </conditionalFormatting>
  <conditionalFormatting sqref="J11">
    <cfRule type="top10" dxfId="2945" priority="67" rank="1"/>
  </conditionalFormatting>
  <conditionalFormatting sqref="E12">
    <cfRule type="top10" dxfId="2944" priority="66" rank="1"/>
  </conditionalFormatting>
  <conditionalFormatting sqref="F12">
    <cfRule type="top10" dxfId="2943" priority="65" rank="1"/>
  </conditionalFormatting>
  <conditionalFormatting sqref="G12">
    <cfRule type="top10" dxfId="2942" priority="64" rank="1"/>
  </conditionalFormatting>
  <conditionalFormatting sqref="H12">
    <cfRule type="top10" dxfId="2941" priority="63" rank="1"/>
  </conditionalFormatting>
  <conditionalFormatting sqref="I12">
    <cfRule type="top10" dxfId="2940" priority="62" rank="1"/>
  </conditionalFormatting>
  <conditionalFormatting sqref="J12">
    <cfRule type="top10" dxfId="2939" priority="61" rank="1"/>
  </conditionalFormatting>
  <conditionalFormatting sqref="E13">
    <cfRule type="top10" dxfId="2938" priority="60" rank="1"/>
  </conditionalFormatting>
  <conditionalFormatting sqref="F13">
    <cfRule type="top10" dxfId="2937" priority="59" rank="1"/>
  </conditionalFormatting>
  <conditionalFormatting sqref="G13">
    <cfRule type="top10" dxfId="2936" priority="58" rank="1"/>
  </conditionalFormatting>
  <conditionalFormatting sqref="H13">
    <cfRule type="top10" dxfId="2935" priority="57" rank="1"/>
  </conditionalFormatting>
  <conditionalFormatting sqref="I13">
    <cfRule type="top10" dxfId="2934" priority="56" rank="1"/>
  </conditionalFormatting>
  <conditionalFormatting sqref="J13">
    <cfRule type="top10" dxfId="2933" priority="55" rank="1"/>
  </conditionalFormatting>
  <conditionalFormatting sqref="E14">
    <cfRule type="top10" dxfId="2932" priority="54" rank="1"/>
  </conditionalFormatting>
  <conditionalFormatting sqref="F14">
    <cfRule type="top10" dxfId="2931" priority="53" rank="1"/>
  </conditionalFormatting>
  <conditionalFormatting sqref="G14">
    <cfRule type="top10" dxfId="2930" priority="52" rank="1"/>
  </conditionalFormatting>
  <conditionalFormatting sqref="H14">
    <cfRule type="top10" dxfId="2929" priority="51" rank="1"/>
  </conditionalFormatting>
  <conditionalFormatting sqref="I14">
    <cfRule type="top10" dxfId="2928" priority="50" rank="1"/>
  </conditionalFormatting>
  <conditionalFormatting sqref="J14">
    <cfRule type="top10" dxfId="2927" priority="49" rank="1"/>
  </conditionalFormatting>
  <conditionalFormatting sqref="E15">
    <cfRule type="top10" dxfId="2926" priority="48" rank="1"/>
  </conditionalFormatting>
  <conditionalFormatting sqref="F15">
    <cfRule type="top10" dxfId="2925" priority="47" rank="1"/>
  </conditionalFormatting>
  <conditionalFormatting sqref="G15">
    <cfRule type="top10" dxfId="2924" priority="46" rank="1"/>
  </conditionalFormatting>
  <conditionalFormatting sqref="H15">
    <cfRule type="top10" dxfId="2923" priority="45" rank="1"/>
  </conditionalFormatting>
  <conditionalFormatting sqref="I15">
    <cfRule type="top10" dxfId="2922" priority="44" rank="1"/>
  </conditionalFormatting>
  <conditionalFormatting sqref="J15">
    <cfRule type="top10" dxfId="2921" priority="43" rank="1"/>
  </conditionalFormatting>
  <conditionalFormatting sqref="E16">
    <cfRule type="top10" dxfId="2920" priority="42" rank="1"/>
  </conditionalFormatting>
  <conditionalFormatting sqref="F16">
    <cfRule type="top10" dxfId="2919" priority="41" rank="1"/>
  </conditionalFormatting>
  <conditionalFormatting sqref="G16">
    <cfRule type="top10" dxfId="2918" priority="40" rank="1"/>
  </conditionalFormatting>
  <conditionalFormatting sqref="H16">
    <cfRule type="top10" dxfId="2917" priority="39" rank="1"/>
  </conditionalFormatting>
  <conditionalFormatting sqref="I16">
    <cfRule type="top10" dxfId="2916" priority="38" rank="1"/>
  </conditionalFormatting>
  <conditionalFormatting sqref="J16">
    <cfRule type="top10" dxfId="2915" priority="37" rank="1"/>
  </conditionalFormatting>
  <conditionalFormatting sqref="I17">
    <cfRule type="top10" dxfId="2914" priority="31" rank="1"/>
  </conditionalFormatting>
  <conditionalFormatting sqref="H17">
    <cfRule type="top10" dxfId="2913" priority="32" rank="1"/>
  </conditionalFormatting>
  <conditionalFormatting sqref="J17">
    <cfRule type="top10" dxfId="2912" priority="33" rank="1"/>
  </conditionalFormatting>
  <conditionalFormatting sqref="G17">
    <cfRule type="top10" dxfId="2911" priority="34" rank="1"/>
  </conditionalFormatting>
  <conditionalFormatting sqref="F17">
    <cfRule type="top10" dxfId="2910" priority="35" rank="1"/>
  </conditionalFormatting>
  <conditionalFormatting sqref="E17">
    <cfRule type="top10" dxfId="2909" priority="36" rank="1"/>
  </conditionalFormatting>
  <conditionalFormatting sqref="E18">
    <cfRule type="top10" dxfId="2908" priority="30" rank="1"/>
  </conditionalFormatting>
  <conditionalFormatting sqref="F18">
    <cfRule type="top10" dxfId="2907" priority="29" rank="1"/>
  </conditionalFormatting>
  <conditionalFormatting sqref="G18">
    <cfRule type="top10" dxfId="2906" priority="28" rank="1"/>
  </conditionalFormatting>
  <conditionalFormatting sqref="H18">
    <cfRule type="top10" dxfId="2905" priority="27" rank="1"/>
  </conditionalFormatting>
  <conditionalFormatting sqref="I18">
    <cfRule type="top10" dxfId="2904" priority="26" rank="1"/>
  </conditionalFormatting>
  <conditionalFormatting sqref="J18">
    <cfRule type="top10" dxfId="2903" priority="25" rank="1"/>
  </conditionalFormatting>
  <conditionalFormatting sqref="E19">
    <cfRule type="top10" dxfId="2902" priority="24" rank="1"/>
  </conditionalFormatting>
  <conditionalFormatting sqref="F19">
    <cfRule type="top10" dxfId="2901" priority="23" rank="1"/>
  </conditionalFormatting>
  <conditionalFormatting sqref="G19">
    <cfRule type="top10" dxfId="2900" priority="22" rank="1"/>
  </conditionalFormatting>
  <conditionalFormatting sqref="H19">
    <cfRule type="top10" dxfId="2899" priority="21" rank="1"/>
  </conditionalFormatting>
  <conditionalFormatting sqref="I19">
    <cfRule type="top10" dxfId="2898" priority="20" rank="1"/>
  </conditionalFormatting>
  <conditionalFormatting sqref="J19">
    <cfRule type="top10" dxfId="2897" priority="19" rank="1"/>
  </conditionalFormatting>
  <conditionalFormatting sqref="E20">
    <cfRule type="top10" dxfId="2896" priority="18" rank="1"/>
  </conditionalFormatting>
  <conditionalFormatting sqref="F20">
    <cfRule type="top10" dxfId="2895" priority="17" rank="1"/>
  </conditionalFormatting>
  <conditionalFormatting sqref="G20">
    <cfRule type="top10" dxfId="2894" priority="16" rank="1"/>
  </conditionalFormatting>
  <conditionalFormatting sqref="H20">
    <cfRule type="top10" dxfId="2893" priority="15" rank="1"/>
  </conditionalFormatting>
  <conditionalFormatting sqref="I20">
    <cfRule type="top10" dxfId="2892" priority="14" rank="1"/>
  </conditionalFormatting>
  <conditionalFormatting sqref="J20">
    <cfRule type="top10" dxfId="2891" priority="13" rank="1"/>
  </conditionalFormatting>
  <conditionalFormatting sqref="E21">
    <cfRule type="top10" dxfId="2890" priority="12" rank="1"/>
  </conditionalFormatting>
  <conditionalFormatting sqref="F21">
    <cfRule type="top10" dxfId="2889" priority="11" rank="1"/>
  </conditionalFormatting>
  <conditionalFormatting sqref="G21">
    <cfRule type="top10" dxfId="2888" priority="10" rank="1"/>
  </conditionalFormatting>
  <conditionalFormatting sqref="H21">
    <cfRule type="top10" dxfId="2887" priority="9" rank="1"/>
  </conditionalFormatting>
  <conditionalFormatting sqref="I21">
    <cfRule type="top10" dxfId="2886" priority="8" rank="1"/>
  </conditionalFormatting>
  <conditionalFormatting sqref="J21">
    <cfRule type="top10" dxfId="2885" priority="7" rank="1"/>
  </conditionalFormatting>
  <conditionalFormatting sqref="E22">
    <cfRule type="top10" dxfId="2884" priority="6" rank="1"/>
  </conditionalFormatting>
  <conditionalFormatting sqref="F22">
    <cfRule type="top10" dxfId="2883" priority="5" rank="1"/>
  </conditionalFormatting>
  <conditionalFormatting sqref="G22">
    <cfRule type="top10" dxfId="2882" priority="4" rank="1"/>
  </conditionalFormatting>
  <conditionalFormatting sqref="H22">
    <cfRule type="top10" dxfId="2881" priority="3" rank="1"/>
  </conditionalFormatting>
  <conditionalFormatting sqref="I22">
    <cfRule type="top10" dxfId="2880" priority="2" rank="1"/>
  </conditionalFormatting>
  <conditionalFormatting sqref="J22">
    <cfRule type="top10" dxfId="2879" priority="1" rank="1"/>
  </conditionalFormatting>
  <hyperlinks>
    <hyperlink ref="Q1" location="'Texas 2022'!A1" display="Back to Ranking" xr:uid="{ED8FEB8A-513C-4580-BB15-8C3069AA185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35FFE57-3883-4539-937E-D4201A80F8E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ACE895-6E4E-4406-883B-06A524476117}">
  <dimension ref="A1:Q8"/>
  <sheetViews>
    <sheetView workbookViewId="0">
      <selection activeCell="C7" sqref="C7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22</v>
      </c>
    </row>
    <row r="2" spans="1:17" x14ac:dyDescent="0.3">
      <c r="A2" s="10" t="s">
        <v>80</v>
      </c>
      <c r="B2" s="11" t="s">
        <v>116</v>
      </c>
      <c r="C2" s="12">
        <v>44824</v>
      </c>
      <c r="D2" s="13" t="s">
        <v>60</v>
      </c>
      <c r="E2" s="14">
        <v>176</v>
      </c>
      <c r="F2" s="14">
        <v>186</v>
      </c>
      <c r="G2" s="14">
        <v>181</v>
      </c>
      <c r="H2" s="14">
        <v>178</v>
      </c>
      <c r="I2" s="14"/>
      <c r="J2" s="14"/>
      <c r="K2" s="15">
        <v>4</v>
      </c>
      <c r="L2" s="15">
        <v>721</v>
      </c>
      <c r="M2" s="16">
        <v>180.25</v>
      </c>
      <c r="N2" s="17">
        <v>2</v>
      </c>
      <c r="O2" s="18">
        <v>182.25</v>
      </c>
    </row>
    <row r="3" spans="1:17" x14ac:dyDescent="0.3">
      <c r="A3" s="10" t="s">
        <v>80</v>
      </c>
      <c r="B3" s="11" t="s">
        <v>116</v>
      </c>
      <c r="C3" s="12">
        <v>44829</v>
      </c>
      <c r="D3" s="13" t="s">
        <v>60</v>
      </c>
      <c r="E3" s="14">
        <v>174</v>
      </c>
      <c r="F3" s="14">
        <v>175</v>
      </c>
      <c r="G3" s="14">
        <v>176</v>
      </c>
      <c r="H3" s="14">
        <v>167</v>
      </c>
      <c r="I3" s="14"/>
      <c r="J3" s="14"/>
      <c r="K3" s="15">
        <v>4</v>
      </c>
      <c r="L3" s="15">
        <v>692</v>
      </c>
      <c r="M3" s="16">
        <v>173</v>
      </c>
      <c r="N3" s="17">
        <v>4</v>
      </c>
      <c r="O3" s="18">
        <v>177</v>
      </c>
    </row>
    <row r="4" spans="1:17" x14ac:dyDescent="0.3">
      <c r="A4" s="10" t="s">
        <v>80</v>
      </c>
      <c r="B4" s="11" t="s">
        <v>116</v>
      </c>
      <c r="C4" s="12">
        <v>44852</v>
      </c>
      <c r="D4" s="13" t="s">
        <v>60</v>
      </c>
      <c r="E4" s="14">
        <v>176</v>
      </c>
      <c r="F4" s="14">
        <v>183</v>
      </c>
      <c r="G4" s="14">
        <v>186</v>
      </c>
      <c r="H4" s="14">
        <v>187</v>
      </c>
      <c r="I4" s="14"/>
      <c r="J4" s="14"/>
      <c r="K4" s="15">
        <v>4</v>
      </c>
      <c r="L4" s="15">
        <v>732</v>
      </c>
      <c r="M4" s="16">
        <v>183</v>
      </c>
      <c r="N4" s="17">
        <v>2</v>
      </c>
      <c r="O4" s="18">
        <v>185</v>
      </c>
    </row>
    <row r="5" spans="1:17" x14ac:dyDescent="0.3">
      <c r="A5" s="10" t="s">
        <v>80</v>
      </c>
      <c r="B5" s="11" t="s">
        <v>116</v>
      </c>
      <c r="C5" s="12">
        <v>44856</v>
      </c>
      <c r="D5" s="13" t="s">
        <v>60</v>
      </c>
      <c r="E5" s="14">
        <v>180</v>
      </c>
      <c r="F5" s="14">
        <v>183</v>
      </c>
      <c r="G5" s="14">
        <v>181</v>
      </c>
      <c r="H5" s="14">
        <v>185</v>
      </c>
      <c r="I5" s="14">
        <v>185</v>
      </c>
      <c r="J5" s="14">
        <v>179</v>
      </c>
      <c r="K5" s="15">
        <v>6</v>
      </c>
      <c r="L5" s="15">
        <v>1093</v>
      </c>
      <c r="M5" s="16">
        <v>182.16666666666666</v>
      </c>
      <c r="N5" s="17">
        <v>6</v>
      </c>
      <c r="O5" s="18">
        <v>188.16666666666666</v>
      </c>
    </row>
    <row r="6" spans="1:17" x14ac:dyDescent="0.3">
      <c r="A6" s="10" t="s">
        <v>80</v>
      </c>
      <c r="B6" s="11" t="s">
        <v>116</v>
      </c>
      <c r="C6" s="12">
        <v>44857</v>
      </c>
      <c r="D6" s="13" t="s">
        <v>60</v>
      </c>
      <c r="E6" s="14">
        <v>184</v>
      </c>
      <c r="F6" s="14">
        <v>171</v>
      </c>
      <c r="G6" s="14">
        <v>182</v>
      </c>
      <c r="H6" s="14">
        <v>183</v>
      </c>
      <c r="I6" s="14">
        <v>192</v>
      </c>
      <c r="J6" s="14">
        <v>181</v>
      </c>
      <c r="K6" s="15">
        <v>6</v>
      </c>
      <c r="L6" s="15">
        <v>1093</v>
      </c>
      <c r="M6" s="16">
        <v>182.16666666666666</v>
      </c>
      <c r="N6" s="17">
        <v>8</v>
      </c>
      <c r="O6" s="18">
        <v>190.16666666666666</v>
      </c>
    </row>
    <row r="8" spans="1:17" x14ac:dyDescent="0.3">
      <c r="K8" s="8">
        <f>SUM(K2:K7)</f>
        <v>24</v>
      </c>
      <c r="L8" s="8">
        <f>SUM(L2:L7)</f>
        <v>4331</v>
      </c>
      <c r="M8" s="7">
        <f>SUM(L8/K8)</f>
        <v>180.45833333333334</v>
      </c>
      <c r="N8" s="8">
        <f>SUM(N2:N7)</f>
        <v>22</v>
      </c>
      <c r="O8" s="9">
        <f>SUM(M8+N8)</f>
        <v>202.45833333333334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5_1"/>
    <protectedRange algorithmName="SHA-512" hashValue="ON39YdpmFHfN9f47KpiRvqrKx0V9+erV1CNkpWzYhW/Qyc6aT8rEyCrvauWSYGZK2ia3o7vd3akF07acHAFpOA==" saltValue="yVW9XmDwTqEnmpSGai0KYg==" spinCount="100000" sqref="D2" name="Range1_1_3_1"/>
    <protectedRange algorithmName="SHA-512" hashValue="ON39YdpmFHfN9f47KpiRvqrKx0V9+erV1CNkpWzYhW/Qyc6aT8rEyCrvauWSYGZK2ia3o7vd3akF07acHAFpOA==" saltValue="yVW9XmDwTqEnmpSGai0KYg==" spinCount="100000" sqref="I3:J3 B3:C3" name="Range1_11"/>
    <protectedRange algorithmName="SHA-512" hashValue="ON39YdpmFHfN9f47KpiRvqrKx0V9+erV1CNkpWzYhW/Qyc6aT8rEyCrvauWSYGZK2ia3o7vd3akF07acHAFpOA==" saltValue="yVW9XmDwTqEnmpSGai0KYg==" spinCount="100000" sqref="D3" name="Range1_1_10"/>
    <protectedRange algorithmName="SHA-512" hashValue="ON39YdpmFHfN9f47KpiRvqrKx0V9+erV1CNkpWzYhW/Qyc6aT8rEyCrvauWSYGZK2ia3o7vd3akF07acHAFpOA==" saltValue="yVW9XmDwTqEnmpSGai0KYg==" spinCount="100000" sqref="E3:H3" name="Range1_3_3"/>
    <protectedRange algorithmName="SHA-512" hashValue="ON39YdpmFHfN9f47KpiRvqrKx0V9+erV1CNkpWzYhW/Qyc6aT8rEyCrvauWSYGZK2ia3o7vd3akF07acHAFpOA==" saltValue="yVW9XmDwTqEnmpSGai0KYg==" spinCount="100000" sqref="I4:J4 B4:C4" name="Range1_27"/>
    <protectedRange algorithmName="SHA-512" hashValue="ON39YdpmFHfN9f47KpiRvqrKx0V9+erV1CNkpWzYhW/Qyc6aT8rEyCrvauWSYGZK2ia3o7vd3akF07acHAFpOA==" saltValue="yVW9XmDwTqEnmpSGai0KYg==" spinCount="100000" sqref="D4" name="Range1_1_31"/>
    <protectedRange algorithmName="SHA-512" hashValue="ON39YdpmFHfN9f47KpiRvqrKx0V9+erV1CNkpWzYhW/Qyc6aT8rEyCrvauWSYGZK2ia3o7vd3akF07acHAFpOA==" saltValue="yVW9XmDwTqEnmpSGai0KYg==" spinCount="100000" sqref="E4:H4" name="Range1_3_8"/>
    <protectedRange algorithmName="SHA-512" hashValue="ON39YdpmFHfN9f47KpiRvqrKx0V9+erV1CNkpWzYhW/Qyc6aT8rEyCrvauWSYGZK2ia3o7vd3akF07acHAFpOA==" saltValue="yVW9XmDwTqEnmpSGai0KYg==" spinCount="100000" sqref="I5:J5 B5:C5" name="Range1_39"/>
    <protectedRange algorithmName="SHA-512" hashValue="ON39YdpmFHfN9f47KpiRvqrKx0V9+erV1CNkpWzYhW/Qyc6aT8rEyCrvauWSYGZK2ia3o7vd3akF07acHAFpOA==" saltValue="yVW9XmDwTqEnmpSGai0KYg==" spinCount="100000" sqref="D5" name="Range1_1_35"/>
    <protectedRange algorithmName="SHA-512" hashValue="ON39YdpmFHfN9f47KpiRvqrKx0V9+erV1CNkpWzYhW/Qyc6aT8rEyCrvauWSYGZK2ia3o7vd3akF07acHAFpOA==" saltValue="yVW9XmDwTqEnmpSGai0KYg==" spinCount="100000" sqref="E5:H5" name="Range1_3_20"/>
    <protectedRange algorithmName="SHA-512" hashValue="ON39YdpmFHfN9f47KpiRvqrKx0V9+erV1CNkpWzYhW/Qyc6aT8rEyCrvauWSYGZK2ia3o7vd3akF07acHAFpOA==" saltValue="yVW9XmDwTqEnmpSGai0KYg==" spinCount="100000" sqref="I6:J6 B6:C6" name="Range1_43_1"/>
    <protectedRange algorithmName="SHA-512" hashValue="ON39YdpmFHfN9f47KpiRvqrKx0V9+erV1CNkpWzYhW/Qyc6aT8rEyCrvauWSYGZK2ia3o7vd3akF07acHAFpOA==" saltValue="yVW9XmDwTqEnmpSGai0KYg==" spinCount="100000" sqref="D6" name="Range1_1_39_1"/>
    <protectedRange algorithmName="SHA-512" hashValue="ON39YdpmFHfN9f47KpiRvqrKx0V9+erV1CNkpWzYhW/Qyc6aT8rEyCrvauWSYGZK2ia3o7vd3akF07acHAFpOA==" saltValue="yVW9XmDwTqEnmpSGai0KYg==" spinCount="100000" sqref="E6:H6" name="Range1_3_1_4_1"/>
  </protectedRanges>
  <conditionalFormatting sqref="I2">
    <cfRule type="top10" dxfId="2878" priority="25" rank="1"/>
  </conditionalFormatting>
  <conditionalFormatting sqref="H2">
    <cfRule type="top10" dxfId="2877" priority="26" rank="1"/>
  </conditionalFormatting>
  <conditionalFormatting sqref="J2">
    <cfRule type="top10" dxfId="2876" priority="27" rank="1"/>
  </conditionalFormatting>
  <conditionalFormatting sqref="G2">
    <cfRule type="top10" dxfId="2875" priority="28" rank="1"/>
  </conditionalFormatting>
  <conditionalFormatting sqref="F2">
    <cfRule type="top10" dxfId="2874" priority="29" rank="1"/>
  </conditionalFormatting>
  <conditionalFormatting sqref="E2">
    <cfRule type="top10" dxfId="2873" priority="30" rank="1"/>
  </conditionalFormatting>
  <conditionalFormatting sqref="F3">
    <cfRule type="top10" dxfId="2872" priority="223" rank="1"/>
  </conditionalFormatting>
  <conditionalFormatting sqref="G3">
    <cfRule type="top10" dxfId="2871" priority="224" rank="1"/>
  </conditionalFormatting>
  <conditionalFormatting sqref="H3">
    <cfRule type="top10" dxfId="2870" priority="225" rank="1"/>
  </conditionalFormatting>
  <conditionalFormatting sqref="I3">
    <cfRule type="top10" dxfId="2869" priority="226" rank="1"/>
  </conditionalFormatting>
  <conditionalFormatting sqref="J3">
    <cfRule type="top10" dxfId="2868" priority="227" rank="1"/>
  </conditionalFormatting>
  <conditionalFormatting sqref="E3">
    <cfRule type="top10" dxfId="2867" priority="228" rank="1"/>
  </conditionalFormatting>
  <conditionalFormatting sqref="F4">
    <cfRule type="top10" dxfId="2866" priority="17" rank="1"/>
  </conditionalFormatting>
  <conditionalFormatting sqref="G4">
    <cfRule type="top10" dxfId="2865" priority="16" rank="1"/>
  </conditionalFormatting>
  <conditionalFormatting sqref="H4">
    <cfRule type="top10" dxfId="2864" priority="15" rank="1"/>
  </conditionalFormatting>
  <conditionalFormatting sqref="I4">
    <cfRule type="top10" dxfId="2863" priority="13" rank="1"/>
  </conditionalFormatting>
  <conditionalFormatting sqref="J4">
    <cfRule type="top10" dxfId="2862" priority="14" rank="1"/>
  </conditionalFormatting>
  <conditionalFormatting sqref="E4">
    <cfRule type="top10" dxfId="2861" priority="18" rank="1"/>
  </conditionalFormatting>
  <conditionalFormatting sqref="F5">
    <cfRule type="top10" dxfId="2860" priority="11" rank="1"/>
  </conditionalFormatting>
  <conditionalFormatting sqref="G5">
    <cfRule type="top10" dxfId="2859" priority="10" rank="1"/>
  </conditionalFormatting>
  <conditionalFormatting sqref="H5">
    <cfRule type="top10" dxfId="2858" priority="9" rank="1"/>
  </conditionalFormatting>
  <conditionalFormatting sqref="I5">
    <cfRule type="top10" dxfId="2857" priority="7" rank="1"/>
  </conditionalFormatting>
  <conditionalFormatting sqref="J5">
    <cfRule type="top10" dxfId="2856" priority="8" rank="1"/>
  </conditionalFormatting>
  <conditionalFormatting sqref="E5">
    <cfRule type="top10" dxfId="2855" priority="12" rank="1"/>
  </conditionalFormatting>
  <conditionalFormatting sqref="F6">
    <cfRule type="top10" dxfId="2854" priority="5" rank="1"/>
  </conditionalFormatting>
  <conditionalFormatting sqref="G6">
    <cfRule type="top10" dxfId="2853" priority="4" rank="1"/>
  </conditionalFormatting>
  <conditionalFormatting sqref="H6">
    <cfRule type="top10" dxfId="2852" priority="3" rank="1"/>
  </conditionalFormatting>
  <conditionalFormatting sqref="I6">
    <cfRule type="top10" dxfId="2851" priority="1" rank="1"/>
  </conditionalFormatting>
  <conditionalFormatting sqref="J6">
    <cfRule type="top10" dxfId="2850" priority="2" rank="1"/>
  </conditionalFormatting>
  <conditionalFormatting sqref="E6">
    <cfRule type="top10" dxfId="2849" priority="6" rank="1"/>
  </conditionalFormatting>
  <hyperlinks>
    <hyperlink ref="Q1" location="'Texas 2022'!A1" display="Back to Ranking" xr:uid="{BA646074-23E1-4728-8870-7A2720BDDAF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CED7BBD-FED7-426E-9472-B0392D377C6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E25B8-C2F7-40EE-95AA-BE2B5D666B08}">
  <dimension ref="A1:Q4"/>
  <sheetViews>
    <sheetView workbookViewId="0">
      <selection activeCell="A2" sqref="A2:O2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22</v>
      </c>
    </row>
    <row r="2" spans="1:17" x14ac:dyDescent="0.3">
      <c r="A2" s="10" t="s">
        <v>80</v>
      </c>
      <c r="B2" s="11" t="s">
        <v>120</v>
      </c>
      <c r="C2" s="12">
        <v>44829</v>
      </c>
      <c r="D2" s="13" t="s">
        <v>60</v>
      </c>
      <c r="E2" s="14">
        <v>172</v>
      </c>
      <c r="F2" s="14">
        <v>167</v>
      </c>
      <c r="G2" s="14">
        <v>171</v>
      </c>
      <c r="H2" s="14">
        <v>168</v>
      </c>
      <c r="I2" s="14"/>
      <c r="J2" s="14"/>
      <c r="K2" s="15">
        <v>4</v>
      </c>
      <c r="L2" s="15">
        <v>678</v>
      </c>
      <c r="M2" s="16">
        <v>169.5</v>
      </c>
      <c r="N2" s="17">
        <v>3</v>
      </c>
      <c r="O2" s="18">
        <v>172.5</v>
      </c>
    </row>
    <row r="4" spans="1:17" x14ac:dyDescent="0.3">
      <c r="K4" s="8">
        <f>SUM(K2:K3)</f>
        <v>4</v>
      </c>
      <c r="L4" s="8">
        <f>SUM(L2:L3)</f>
        <v>678</v>
      </c>
      <c r="M4" s="7">
        <f>SUM(L4/K4)</f>
        <v>169.5</v>
      </c>
      <c r="N4" s="8">
        <f>SUM(N2:N3)</f>
        <v>3</v>
      </c>
      <c r="O4" s="9">
        <f>SUM(M4+N4)</f>
        <v>172.5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1_1"/>
    <protectedRange algorithmName="SHA-512" hashValue="ON39YdpmFHfN9f47KpiRvqrKx0V9+erV1CNkpWzYhW/Qyc6aT8rEyCrvauWSYGZK2ia3o7vd3akF07acHAFpOA==" saltValue="yVW9XmDwTqEnmpSGai0KYg==" spinCount="100000" sqref="D2" name="Range1_1_10_1"/>
    <protectedRange algorithmName="SHA-512" hashValue="ON39YdpmFHfN9f47KpiRvqrKx0V9+erV1CNkpWzYhW/Qyc6aT8rEyCrvauWSYGZK2ia3o7vd3akF07acHAFpOA==" saltValue="yVW9XmDwTqEnmpSGai0KYg==" spinCount="100000" sqref="E2:H2" name="Range1_3_3_1"/>
  </protectedRanges>
  <conditionalFormatting sqref="F2">
    <cfRule type="top10" dxfId="3608" priority="5" rank="1"/>
  </conditionalFormatting>
  <conditionalFormatting sqref="G2">
    <cfRule type="top10" dxfId="3607" priority="4" rank="1"/>
  </conditionalFormatting>
  <conditionalFormatting sqref="H2">
    <cfRule type="top10" dxfId="3606" priority="3" rank="1"/>
  </conditionalFormatting>
  <conditionalFormatting sqref="I2">
    <cfRule type="top10" dxfId="3605" priority="1" rank="1"/>
  </conditionalFormatting>
  <conditionalFormatting sqref="J2">
    <cfRule type="top10" dxfId="3604" priority="2" rank="1"/>
  </conditionalFormatting>
  <conditionalFormatting sqref="E2">
    <cfRule type="top10" dxfId="3603" priority="6" rank="1"/>
  </conditionalFormatting>
  <hyperlinks>
    <hyperlink ref="Q1" location="'Texas 2022'!A1" display="Back to Ranking" xr:uid="{C931A002-A430-4520-BAB5-184534EE964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361035D-189A-4B2B-82B9-FD1F8568E14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016E6D-5ACA-467B-AF49-84C7E189FE9D}">
  <dimension ref="A1:Q12"/>
  <sheetViews>
    <sheetView workbookViewId="0">
      <selection activeCell="D18" sqref="D18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22</v>
      </c>
    </row>
    <row r="2" spans="1:17" x14ac:dyDescent="0.3">
      <c r="A2" s="10" t="s">
        <v>36</v>
      </c>
      <c r="B2" s="11" t="s">
        <v>90</v>
      </c>
      <c r="C2" s="12">
        <v>44667</v>
      </c>
      <c r="D2" s="13" t="s">
        <v>51</v>
      </c>
      <c r="E2" s="14">
        <v>186</v>
      </c>
      <c r="F2" s="14">
        <v>189</v>
      </c>
      <c r="G2" s="14">
        <v>191</v>
      </c>
      <c r="H2" s="14">
        <v>192</v>
      </c>
      <c r="I2" s="14"/>
      <c r="J2" s="14"/>
      <c r="K2" s="15">
        <v>4</v>
      </c>
      <c r="L2" s="15">
        <v>758</v>
      </c>
      <c r="M2" s="16">
        <v>189.5</v>
      </c>
      <c r="N2" s="17">
        <v>9</v>
      </c>
      <c r="O2" s="18">
        <v>198.5</v>
      </c>
    </row>
    <row r="3" spans="1:17" x14ac:dyDescent="0.3">
      <c r="A3" s="10" t="s">
        <v>36</v>
      </c>
      <c r="B3" s="11" t="s">
        <v>90</v>
      </c>
      <c r="C3" s="12">
        <v>44751</v>
      </c>
      <c r="D3" s="13" t="s">
        <v>51</v>
      </c>
      <c r="E3" s="14">
        <v>189</v>
      </c>
      <c r="F3" s="14">
        <v>187</v>
      </c>
      <c r="G3" s="14">
        <v>184</v>
      </c>
      <c r="H3" s="14">
        <v>184</v>
      </c>
      <c r="I3" s="14"/>
      <c r="J3" s="14"/>
      <c r="K3" s="15">
        <v>4</v>
      </c>
      <c r="L3" s="15">
        <v>744</v>
      </c>
      <c r="M3" s="16">
        <v>186</v>
      </c>
      <c r="N3" s="17">
        <v>5</v>
      </c>
      <c r="O3" s="18">
        <v>191</v>
      </c>
    </row>
    <row r="5" spans="1:17" x14ac:dyDescent="0.3">
      <c r="K5" s="8">
        <f>SUM(K2:K4)</f>
        <v>8</v>
      </c>
      <c r="L5" s="8">
        <f>SUM(L2:L4)</f>
        <v>1502</v>
      </c>
      <c r="M5" s="7">
        <f>SUM(L5/K5)</f>
        <v>187.75</v>
      </c>
      <c r="N5" s="8">
        <f>SUM(N2:N4)</f>
        <v>14</v>
      </c>
      <c r="O5" s="9">
        <f>SUM(M5+N5)</f>
        <v>201.75</v>
      </c>
    </row>
    <row r="7" spans="1:17" ht="28.8" x14ac:dyDescent="0.3">
      <c r="A7" s="1" t="s">
        <v>1</v>
      </c>
      <c r="B7" s="2" t="s">
        <v>2</v>
      </c>
      <c r="C7" s="2" t="s">
        <v>3</v>
      </c>
      <c r="D7" s="3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4" t="s">
        <v>10</v>
      </c>
      <c r="K7" s="4" t="s">
        <v>11</v>
      </c>
      <c r="L7" s="3" t="s">
        <v>12</v>
      </c>
      <c r="M7" s="5" t="s">
        <v>13</v>
      </c>
      <c r="N7" s="2" t="s">
        <v>14</v>
      </c>
      <c r="O7" s="6" t="s">
        <v>15</v>
      </c>
    </row>
    <row r="8" spans="1:17" x14ac:dyDescent="0.3">
      <c r="A8" s="10" t="s">
        <v>23</v>
      </c>
      <c r="B8" s="11" t="s">
        <v>90</v>
      </c>
      <c r="C8" s="12">
        <v>44800</v>
      </c>
      <c r="D8" s="13" t="s">
        <v>51</v>
      </c>
      <c r="E8" s="14">
        <v>191</v>
      </c>
      <c r="F8" s="14">
        <v>183</v>
      </c>
      <c r="G8" s="14">
        <v>188</v>
      </c>
      <c r="H8" s="14">
        <v>183</v>
      </c>
      <c r="I8" s="14"/>
      <c r="J8" s="14"/>
      <c r="K8" s="15">
        <v>4</v>
      </c>
      <c r="L8" s="15">
        <v>745</v>
      </c>
      <c r="M8" s="16">
        <v>186.25</v>
      </c>
      <c r="N8" s="17">
        <v>11</v>
      </c>
      <c r="O8" s="18">
        <v>197.25</v>
      </c>
    </row>
    <row r="9" spans="1:17" x14ac:dyDescent="0.3">
      <c r="A9" s="10" t="s">
        <v>23</v>
      </c>
      <c r="B9" s="11" t="s">
        <v>90</v>
      </c>
      <c r="C9" s="12">
        <v>44814</v>
      </c>
      <c r="D9" s="13" t="s">
        <v>51</v>
      </c>
      <c r="E9" s="14">
        <v>188</v>
      </c>
      <c r="F9" s="14">
        <v>180</v>
      </c>
      <c r="G9" s="14">
        <v>182</v>
      </c>
      <c r="H9" s="14">
        <v>190</v>
      </c>
      <c r="I9" s="14"/>
      <c r="J9" s="14"/>
      <c r="K9" s="15">
        <v>4</v>
      </c>
      <c r="L9" s="15">
        <v>740</v>
      </c>
      <c r="M9" s="16">
        <v>185</v>
      </c>
      <c r="N9" s="17">
        <v>9</v>
      </c>
      <c r="O9" s="18">
        <v>194</v>
      </c>
    </row>
    <row r="10" spans="1:17" x14ac:dyDescent="0.3">
      <c r="A10" s="10" t="s">
        <v>23</v>
      </c>
      <c r="B10" s="11" t="s">
        <v>90</v>
      </c>
      <c r="C10" s="12">
        <v>44877</v>
      </c>
      <c r="D10" s="13" t="s">
        <v>51</v>
      </c>
      <c r="E10" s="14">
        <v>186</v>
      </c>
      <c r="F10" s="14">
        <v>182</v>
      </c>
      <c r="G10" s="14">
        <v>188</v>
      </c>
      <c r="H10" s="14">
        <v>183</v>
      </c>
      <c r="I10" s="14"/>
      <c r="J10" s="14"/>
      <c r="K10" s="15">
        <v>4</v>
      </c>
      <c r="L10" s="15">
        <v>739</v>
      </c>
      <c r="M10" s="16">
        <v>184.75</v>
      </c>
      <c r="N10" s="17">
        <v>13</v>
      </c>
      <c r="O10" s="18">
        <v>197.75</v>
      </c>
    </row>
    <row r="12" spans="1:17" x14ac:dyDescent="0.3">
      <c r="K12" s="8">
        <f>SUM(K7:K11)</f>
        <v>12</v>
      </c>
      <c r="L12" s="8">
        <f>SUM(L7:L11)</f>
        <v>2224</v>
      </c>
      <c r="M12" s="7">
        <f>SUM(L12/K12)</f>
        <v>185.33333333333334</v>
      </c>
      <c r="N12" s="8">
        <f>SUM(N7:N11)</f>
        <v>33</v>
      </c>
      <c r="O12" s="9">
        <f>SUM(M12+N12)</f>
        <v>218.33333333333334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 B7" name="Range1_2"/>
    <protectedRange algorithmName="SHA-512" hashValue="ON39YdpmFHfN9f47KpiRvqrKx0V9+erV1CNkpWzYhW/Qyc6aT8rEyCrvauWSYGZK2ia3o7vd3akF07acHAFpOA==" saltValue="yVW9XmDwTqEnmpSGai0KYg==" spinCount="100000" sqref="I2:J2 B2:C2" name="Range1_19"/>
    <protectedRange algorithmName="SHA-512" hashValue="ON39YdpmFHfN9f47KpiRvqrKx0V9+erV1CNkpWzYhW/Qyc6aT8rEyCrvauWSYGZK2ia3o7vd3akF07acHAFpOA==" saltValue="yVW9XmDwTqEnmpSGai0KYg==" spinCount="100000" sqref="D2" name="Range1_1_19"/>
    <protectedRange algorithmName="SHA-512" hashValue="ON39YdpmFHfN9f47KpiRvqrKx0V9+erV1CNkpWzYhW/Qyc6aT8rEyCrvauWSYGZK2ia3o7vd3akF07acHAFpOA==" saltValue="yVW9XmDwTqEnmpSGai0KYg==" spinCount="100000" sqref="E2:H2" name="Range1_3_6"/>
    <protectedRange algorithmName="SHA-512" hashValue="ON39YdpmFHfN9f47KpiRvqrKx0V9+erV1CNkpWzYhW/Qyc6aT8rEyCrvauWSYGZK2ia3o7vd3akF07acHAFpOA==" saltValue="yVW9XmDwTqEnmpSGai0KYg==" spinCount="100000" sqref="I3:J3 B3:C3" name="Range1_30"/>
    <protectedRange algorithmName="SHA-512" hashValue="ON39YdpmFHfN9f47KpiRvqrKx0V9+erV1CNkpWzYhW/Qyc6aT8rEyCrvauWSYGZK2ia3o7vd3akF07acHAFpOA==" saltValue="yVW9XmDwTqEnmpSGai0KYg==" spinCount="100000" sqref="D3" name="Range1_1_26"/>
    <protectedRange algorithmName="SHA-512" hashValue="ON39YdpmFHfN9f47KpiRvqrKx0V9+erV1CNkpWzYhW/Qyc6aT8rEyCrvauWSYGZK2ia3o7vd3akF07acHAFpOA==" saltValue="yVW9XmDwTqEnmpSGai0KYg==" spinCount="100000" sqref="E3:H3" name="Range1_3_13"/>
    <protectedRange algorithmName="SHA-512" hashValue="ON39YdpmFHfN9f47KpiRvqrKx0V9+erV1CNkpWzYhW/Qyc6aT8rEyCrvauWSYGZK2ia3o7vd3akF07acHAFpOA==" saltValue="yVW9XmDwTqEnmpSGai0KYg==" spinCount="100000" sqref="E8:J8 B8:C8" name="Range1_21_2"/>
    <protectedRange algorithmName="SHA-512" hashValue="ON39YdpmFHfN9f47KpiRvqrKx0V9+erV1CNkpWzYhW/Qyc6aT8rEyCrvauWSYGZK2ia3o7vd3akF07acHAFpOA==" saltValue="yVW9XmDwTqEnmpSGai0KYg==" spinCount="100000" sqref="D8" name="Range1_1_9_1"/>
    <protectedRange algorithmName="SHA-512" hashValue="ON39YdpmFHfN9f47KpiRvqrKx0V9+erV1CNkpWzYhW/Qyc6aT8rEyCrvauWSYGZK2ia3o7vd3akF07acHAFpOA==" saltValue="yVW9XmDwTqEnmpSGai0KYg==" spinCount="100000" sqref="I9:J9 B9:C9" name="Range1_6"/>
    <protectedRange algorithmName="SHA-512" hashValue="ON39YdpmFHfN9f47KpiRvqrKx0V9+erV1CNkpWzYhW/Qyc6aT8rEyCrvauWSYGZK2ia3o7vd3akF07acHAFpOA==" saltValue="yVW9XmDwTqEnmpSGai0KYg==" spinCount="100000" sqref="D9" name="Range1_1_4"/>
    <protectedRange algorithmName="SHA-512" hashValue="ON39YdpmFHfN9f47KpiRvqrKx0V9+erV1CNkpWzYhW/Qyc6aT8rEyCrvauWSYGZK2ia3o7vd3akF07acHAFpOA==" saltValue="yVW9XmDwTqEnmpSGai0KYg==" spinCount="100000" sqref="E9:H9" name="Range1_3_1"/>
    <protectedRange algorithmName="SHA-512" hashValue="ON39YdpmFHfN9f47KpiRvqrKx0V9+erV1CNkpWzYhW/Qyc6aT8rEyCrvauWSYGZK2ia3o7vd3akF07acHAFpOA==" saltValue="yVW9XmDwTqEnmpSGai0KYg==" spinCount="100000" sqref="E10:J10 B10:C10" name="Range1_47"/>
    <protectedRange algorithmName="SHA-512" hashValue="ON39YdpmFHfN9f47KpiRvqrKx0V9+erV1CNkpWzYhW/Qyc6aT8rEyCrvauWSYGZK2ia3o7vd3akF07acHAFpOA==" saltValue="yVW9XmDwTqEnmpSGai0KYg==" spinCount="100000" sqref="D10" name="Range1_1_41"/>
  </protectedRanges>
  <conditionalFormatting sqref="F2">
    <cfRule type="top10" dxfId="2848" priority="35" rank="1"/>
  </conditionalFormatting>
  <conditionalFormatting sqref="G2">
    <cfRule type="top10" dxfId="2847" priority="34" rank="1"/>
  </conditionalFormatting>
  <conditionalFormatting sqref="H2">
    <cfRule type="top10" dxfId="2846" priority="33" rank="1"/>
  </conditionalFormatting>
  <conditionalFormatting sqref="I2">
    <cfRule type="top10" dxfId="2845" priority="31" rank="1"/>
  </conditionalFormatting>
  <conditionalFormatting sqref="J2">
    <cfRule type="top10" dxfId="2844" priority="32" rank="1"/>
  </conditionalFormatting>
  <conditionalFormatting sqref="E2">
    <cfRule type="top10" dxfId="2843" priority="36" rank="1"/>
  </conditionalFormatting>
  <conditionalFormatting sqref="F3">
    <cfRule type="top10" dxfId="2842" priority="29" rank="1"/>
  </conditionalFormatting>
  <conditionalFormatting sqref="G3">
    <cfRule type="top10" dxfId="2841" priority="28" rank="1"/>
  </conditionalFormatting>
  <conditionalFormatting sqref="H3">
    <cfRule type="top10" dxfId="2840" priority="27" rank="1"/>
  </conditionalFormatting>
  <conditionalFormatting sqref="I3">
    <cfRule type="top10" dxfId="2839" priority="25" rank="1"/>
  </conditionalFormatting>
  <conditionalFormatting sqref="J3">
    <cfRule type="top10" dxfId="2838" priority="26" rank="1"/>
  </conditionalFormatting>
  <conditionalFormatting sqref="E3">
    <cfRule type="top10" dxfId="2837" priority="30" rank="1"/>
  </conditionalFormatting>
  <conditionalFormatting sqref="J8">
    <cfRule type="top10" dxfId="2836" priority="13" rank="1"/>
  </conditionalFormatting>
  <conditionalFormatting sqref="I8">
    <cfRule type="top10" dxfId="2835" priority="14" rank="1"/>
  </conditionalFormatting>
  <conditionalFormatting sqref="H8">
    <cfRule type="top10" dxfId="2834" priority="15" rank="1"/>
  </conditionalFormatting>
  <conditionalFormatting sqref="G8">
    <cfRule type="top10" dxfId="2833" priority="16" rank="1"/>
  </conditionalFormatting>
  <conditionalFormatting sqref="F8">
    <cfRule type="top10" dxfId="2832" priority="17" rank="1"/>
  </conditionalFormatting>
  <conditionalFormatting sqref="E8">
    <cfRule type="top10" dxfId="2831" priority="18" rank="1"/>
  </conditionalFormatting>
  <conditionalFormatting sqref="F9">
    <cfRule type="top10" dxfId="2830" priority="11" rank="1"/>
  </conditionalFormatting>
  <conditionalFormatting sqref="G9">
    <cfRule type="top10" dxfId="2829" priority="10" rank="1"/>
  </conditionalFormatting>
  <conditionalFormatting sqref="H9">
    <cfRule type="top10" dxfId="2828" priority="9" rank="1"/>
  </conditionalFormatting>
  <conditionalFormatting sqref="I9">
    <cfRule type="top10" dxfId="2827" priority="7" rank="1"/>
  </conditionalFormatting>
  <conditionalFormatting sqref="J9">
    <cfRule type="top10" dxfId="2826" priority="8" rank="1"/>
  </conditionalFormatting>
  <conditionalFormatting sqref="E9">
    <cfRule type="top10" dxfId="2825" priority="12" rank="1"/>
  </conditionalFormatting>
  <conditionalFormatting sqref="J10">
    <cfRule type="top10" dxfId="2824" priority="1" rank="1"/>
  </conditionalFormatting>
  <conditionalFormatting sqref="I10">
    <cfRule type="top10" dxfId="2823" priority="2" rank="1"/>
  </conditionalFormatting>
  <conditionalFormatting sqref="H10">
    <cfRule type="top10" dxfId="2822" priority="3" rank="1"/>
  </conditionalFormatting>
  <conditionalFormatting sqref="G10">
    <cfRule type="top10" dxfId="2821" priority="4" rank="1"/>
  </conditionalFormatting>
  <conditionalFormatting sqref="F10">
    <cfRule type="top10" dxfId="2820" priority="5" rank="1"/>
  </conditionalFormatting>
  <conditionalFormatting sqref="E10">
    <cfRule type="top10" dxfId="2819" priority="6" rank="1"/>
  </conditionalFormatting>
  <hyperlinks>
    <hyperlink ref="Q1" location="'Texas 2022'!A1" display="Back to Ranking" xr:uid="{9405772C-7CC7-4087-ADEF-7C5C83A409F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7E7CA77-399A-4042-A3F8-E9929B5FA2F8}">
          <x14:formula1>
            <xm:f>'C:\Users\abra2\Desktop\ABRA Files and More\AUTO BENCH REST ASSOCIATION FILE\ABRA 2019\Georgia\[Georgia Results 01 19 20.xlsm]DATA SHEET'!#REF!</xm:f>
          </x14:formula1>
          <xm:sqref>B1 B7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23371A-24BB-4D9A-8349-31BC7F0E6914}">
  <dimension ref="A1:Q4"/>
  <sheetViews>
    <sheetView workbookViewId="0">
      <selection activeCell="Q1" sqref="Q1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22</v>
      </c>
    </row>
    <row r="2" spans="1:17" x14ac:dyDescent="0.3">
      <c r="A2" s="10" t="s">
        <v>23</v>
      </c>
      <c r="B2" s="11" t="s">
        <v>108</v>
      </c>
      <c r="C2" s="12">
        <v>44761</v>
      </c>
      <c r="D2" s="13" t="s">
        <v>107</v>
      </c>
      <c r="E2" s="14">
        <v>158</v>
      </c>
      <c r="F2" s="14">
        <v>141</v>
      </c>
      <c r="G2" s="14">
        <v>156</v>
      </c>
      <c r="H2" s="14">
        <v>157</v>
      </c>
      <c r="I2" s="14"/>
      <c r="J2" s="14"/>
      <c r="K2" s="15">
        <v>4</v>
      </c>
      <c r="L2" s="15">
        <v>612</v>
      </c>
      <c r="M2" s="16">
        <v>153</v>
      </c>
      <c r="N2" s="17">
        <v>4</v>
      </c>
      <c r="O2" s="18">
        <v>157</v>
      </c>
    </row>
    <row r="4" spans="1:17" x14ac:dyDescent="0.3">
      <c r="K4" s="8">
        <f>SUM(K2:K3)</f>
        <v>4</v>
      </c>
      <c r="L4" s="8">
        <f>SUM(L2:L3)</f>
        <v>612</v>
      </c>
      <c r="M4" s="7">
        <f>SUM(L4/K4)</f>
        <v>153</v>
      </c>
      <c r="N4" s="8">
        <f>SUM(N2:N3)</f>
        <v>4</v>
      </c>
      <c r="O4" s="9">
        <f>SUM(M4+N4)</f>
        <v>157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2_10_1"/>
    <protectedRange algorithmName="SHA-512" hashValue="ON39YdpmFHfN9f47KpiRvqrKx0V9+erV1CNkpWzYhW/Qyc6aT8rEyCrvauWSYGZK2ia3o7vd3akF07acHAFpOA==" saltValue="yVW9XmDwTqEnmpSGai0KYg==" spinCount="100000" sqref="D2" name="Range1_1_1_12_1"/>
  </protectedRanges>
  <conditionalFormatting sqref="I2">
    <cfRule type="top10" dxfId="2818" priority="2" rank="1"/>
  </conditionalFormatting>
  <conditionalFormatting sqref="H2">
    <cfRule type="top10" dxfId="2817" priority="3" rank="1"/>
  </conditionalFormatting>
  <conditionalFormatting sqref="G2">
    <cfRule type="top10" dxfId="2816" priority="4" rank="1"/>
  </conditionalFormatting>
  <conditionalFormatting sqref="F2">
    <cfRule type="top10" dxfId="2815" priority="5" rank="1"/>
  </conditionalFormatting>
  <conditionalFormatting sqref="E2">
    <cfRule type="top10" dxfId="2814" priority="6" rank="1"/>
  </conditionalFormatting>
  <conditionalFormatting sqref="J2">
    <cfRule type="top10" dxfId="2813" priority="7" rank="1"/>
  </conditionalFormatting>
  <conditionalFormatting sqref="E2:J2">
    <cfRule type="cellIs" dxfId="2812" priority="1" operator="equal">
      <formula>200</formula>
    </cfRule>
  </conditionalFormatting>
  <hyperlinks>
    <hyperlink ref="Q1" location="'Texas 2022'!A1" display="Back to Ranking" xr:uid="{125B184E-B17B-43B1-900E-24266C608C3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71A1E52-CBCA-45EC-A525-5320C695C4D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C1364-2BF6-4D1E-AB5A-95B8A91F1D02}">
  <sheetPr codeName="Sheet10"/>
  <dimension ref="A1:Q33"/>
  <sheetViews>
    <sheetView workbookViewId="0">
      <selection activeCell="Q1" sqref="Q1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22</v>
      </c>
    </row>
    <row r="2" spans="1:17" x14ac:dyDescent="0.3">
      <c r="A2" s="10" t="s">
        <v>23</v>
      </c>
      <c r="B2" s="11" t="s">
        <v>39</v>
      </c>
      <c r="C2" s="12">
        <v>44618</v>
      </c>
      <c r="D2" s="13" t="s">
        <v>37</v>
      </c>
      <c r="E2" s="14">
        <v>185</v>
      </c>
      <c r="F2" s="14">
        <v>186</v>
      </c>
      <c r="G2" s="14">
        <v>178</v>
      </c>
      <c r="H2" s="14">
        <v>182</v>
      </c>
      <c r="I2" s="14"/>
      <c r="J2" s="14"/>
      <c r="K2" s="15">
        <v>4</v>
      </c>
      <c r="L2" s="15">
        <v>731</v>
      </c>
      <c r="M2" s="16">
        <v>182.75</v>
      </c>
      <c r="N2" s="17">
        <v>13</v>
      </c>
      <c r="O2" s="18">
        <v>195.75</v>
      </c>
    </row>
    <row r="3" spans="1:17" x14ac:dyDescent="0.3">
      <c r="A3" s="10" t="s">
        <v>23</v>
      </c>
      <c r="B3" s="11" t="s">
        <v>39</v>
      </c>
      <c r="C3" s="12">
        <v>44632</v>
      </c>
      <c r="D3" s="13" t="s">
        <v>37</v>
      </c>
      <c r="E3" s="14">
        <v>182</v>
      </c>
      <c r="F3" s="14">
        <v>181</v>
      </c>
      <c r="G3" s="14">
        <v>175</v>
      </c>
      <c r="H3" s="14">
        <v>174</v>
      </c>
      <c r="I3" s="14"/>
      <c r="J3" s="14"/>
      <c r="K3" s="15">
        <v>4</v>
      </c>
      <c r="L3" s="15">
        <v>712</v>
      </c>
      <c r="M3" s="16">
        <v>178</v>
      </c>
      <c r="N3" s="17">
        <v>11</v>
      </c>
      <c r="O3" s="18">
        <v>189</v>
      </c>
    </row>
    <row r="4" spans="1:17" x14ac:dyDescent="0.3">
      <c r="A4" s="10" t="s">
        <v>23</v>
      </c>
      <c r="B4" s="11" t="s">
        <v>39</v>
      </c>
      <c r="C4" s="12">
        <v>44646</v>
      </c>
      <c r="D4" s="13" t="s">
        <v>37</v>
      </c>
      <c r="E4" s="14">
        <v>169</v>
      </c>
      <c r="F4" s="14">
        <v>165</v>
      </c>
      <c r="G4" s="14">
        <v>170</v>
      </c>
      <c r="H4" s="14">
        <v>164</v>
      </c>
      <c r="I4" s="14"/>
      <c r="J4" s="14"/>
      <c r="K4" s="15">
        <v>4</v>
      </c>
      <c r="L4" s="15">
        <v>668</v>
      </c>
      <c r="M4" s="16">
        <v>167</v>
      </c>
      <c r="N4" s="17">
        <v>2</v>
      </c>
      <c r="O4" s="18">
        <v>169</v>
      </c>
    </row>
    <row r="5" spans="1:17" x14ac:dyDescent="0.3">
      <c r="A5" s="10" t="s">
        <v>23</v>
      </c>
      <c r="B5" s="11" t="s">
        <v>39</v>
      </c>
      <c r="C5" s="12">
        <v>44656</v>
      </c>
      <c r="D5" s="13" t="s">
        <v>37</v>
      </c>
      <c r="E5" s="14">
        <v>173</v>
      </c>
      <c r="F5" s="14">
        <v>168</v>
      </c>
      <c r="G5" s="14">
        <v>172</v>
      </c>
      <c r="H5" s="14">
        <v>169</v>
      </c>
      <c r="I5" s="14"/>
      <c r="J5" s="14"/>
      <c r="K5" s="15">
        <v>4</v>
      </c>
      <c r="L5" s="15">
        <v>682</v>
      </c>
      <c r="M5" s="16">
        <v>170.5</v>
      </c>
      <c r="N5" s="17">
        <v>5</v>
      </c>
      <c r="O5" s="18">
        <v>175.5</v>
      </c>
    </row>
    <row r="6" spans="1:17" x14ac:dyDescent="0.3">
      <c r="A6" s="10" t="s">
        <v>23</v>
      </c>
      <c r="B6" s="11" t="s">
        <v>39</v>
      </c>
      <c r="C6" s="12">
        <v>44660</v>
      </c>
      <c r="D6" s="13" t="s">
        <v>37</v>
      </c>
      <c r="E6" s="14">
        <v>178</v>
      </c>
      <c r="F6" s="14">
        <v>165</v>
      </c>
      <c r="G6" s="14">
        <v>175</v>
      </c>
      <c r="H6" s="14">
        <v>170</v>
      </c>
      <c r="I6" s="14"/>
      <c r="J6" s="14"/>
      <c r="K6" s="15">
        <v>4</v>
      </c>
      <c r="L6" s="15">
        <v>688</v>
      </c>
      <c r="M6" s="16">
        <v>172</v>
      </c>
      <c r="N6" s="17">
        <v>6</v>
      </c>
      <c r="O6" s="18">
        <v>178</v>
      </c>
    </row>
    <row r="7" spans="1:17" x14ac:dyDescent="0.3">
      <c r="A7" s="10" t="s">
        <v>23</v>
      </c>
      <c r="B7" s="11" t="s">
        <v>39</v>
      </c>
      <c r="C7" s="12">
        <v>44674</v>
      </c>
      <c r="D7" s="13" t="s">
        <v>37</v>
      </c>
      <c r="E7" s="14">
        <v>164.001</v>
      </c>
      <c r="F7" s="14">
        <v>154</v>
      </c>
      <c r="G7" s="14">
        <v>166</v>
      </c>
      <c r="H7" s="14">
        <v>169</v>
      </c>
      <c r="I7" s="14"/>
      <c r="J7" s="14"/>
      <c r="K7" s="15">
        <v>4</v>
      </c>
      <c r="L7" s="15">
        <v>653.00099999999998</v>
      </c>
      <c r="M7" s="16">
        <v>163.25024999999999</v>
      </c>
      <c r="N7" s="17">
        <v>3</v>
      </c>
      <c r="O7" s="18">
        <v>166.25024999999999</v>
      </c>
    </row>
    <row r="8" spans="1:17" x14ac:dyDescent="0.3">
      <c r="A8" s="10" t="s">
        <v>23</v>
      </c>
      <c r="B8" s="11" t="s">
        <v>39</v>
      </c>
      <c r="C8" s="12">
        <v>44684</v>
      </c>
      <c r="D8" s="13" t="s">
        <v>37</v>
      </c>
      <c r="E8" s="14">
        <v>179</v>
      </c>
      <c r="F8" s="14">
        <v>183</v>
      </c>
      <c r="G8" s="14">
        <v>180</v>
      </c>
      <c r="H8" s="14">
        <v>180</v>
      </c>
      <c r="I8" s="14"/>
      <c r="J8" s="14"/>
      <c r="K8" s="15">
        <v>4</v>
      </c>
      <c r="L8" s="15">
        <v>722</v>
      </c>
      <c r="M8" s="16">
        <v>180.5</v>
      </c>
      <c r="N8" s="17">
        <v>4</v>
      </c>
      <c r="O8" s="18">
        <v>184.5</v>
      </c>
    </row>
    <row r="9" spans="1:17" x14ac:dyDescent="0.3">
      <c r="A9" s="39" t="s">
        <v>23</v>
      </c>
      <c r="B9" s="11" t="s">
        <v>39</v>
      </c>
      <c r="C9" s="12">
        <v>44695</v>
      </c>
      <c r="D9" s="13" t="s">
        <v>37</v>
      </c>
      <c r="E9" s="14">
        <v>180</v>
      </c>
      <c r="F9" s="14">
        <v>183</v>
      </c>
      <c r="G9" s="14">
        <v>164</v>
      </c>
      <c r="H9" s="14">
        <v>170</v>
      </c>
      <c r="I9" s="14"/>
      <c r="J9" s="14"/>
      <c r="K9" s="15">
        <v>4</v>
      </c>
      <c r="L9" s="15">
        <v>697</v>
      </c>
      <c r="M9" s="16">
        <v>174.25</v>
      </c>
      <c r="N9" s="17">
        <v>2</v>
      </c>
      <c r="O9" s="18">
        <v>176.25</v>
      </c>
    </row>
    <row r="10" spans="1:17" x14ac:dyDescent="0.3">
      <c r="A10" s="10" t="s">
        <v>23</v>
      </c>
      <c r="B10" s="11" t="s">
        <v>39</v>
      </c>
      <c r="C10" s="12">
        <v>44709</v>
      </c>
      <c r="D10" s="13" t="s">
        <v>37</v>
      </c>
      <c r="E10" s="14">
        <v>173</v>
      </c>
      <c r="F10" s="14">
        <v>180</v>
      </c>
      <c r="G10" s="14">
        <v>181</v>
      </c>
      <c r="H10" s="14">
        <v>175</v>
      </c>
      <c r="I10" s="14"/>
      <c r="J10" s="14"/>
      <c r="K10" s="15">
        <v>4</v>
      </c>
      <c r="L10" s="15">
        <v>709</v>
      </c>
      <c r="M10" s="16">
        <v>177.25</v>
      </c>
      <c r="N10" s="17">
        <v>6</v>
      </c>
      <c r="O10" s="18">
        <v>183.25</v>
      </c>
    </row>
    <row r="11" spans="1:17" x14ac:dyDescent="0.3">
      <c r="A11" s="10" t="s">
        <v>23</v>
      </c>
      <c r="B11" s="11" t="s">
        <v>39</v>
      </c>
      <c r="C11" s="12">
        <v>44719</v>
      </c>
      <c r="D11" s="13" t="s">
        <v>37</v>
      </c>
      <c r="E11" s="14">
        <v>183</v>
      </c>
      <c r="F11" s="14">
        <v>171</v>
      </c>
      <c r="G11" s="14">
        <v>180</v>
      </c>
      <c r="H11" s="14">
        <v>184</v>
      </c>
      <c r="I11" s="14"/>
      <c r="J11" s="14"/>
      <c r="K11" s="15">
        <v>4</v>
      </c>
      <c r="L11" s="15">
        <v>718</v>
      </c>
      <c r="M11" s="16">
        <v>179.5</v>
      </c>
      <c r="N11" s="17">
        <v>5</v>
      </c>
      <c r="O11" s="18">
        <v>184.5</v>
      </c>
    </row>
    <row r="12" spans="1:17" x14ac:dyDescent="0.3">
      <c r="A12" s="10" t="s">
        <v>23</v>
      </c>
      <c r="B12" s="11" t="s">
        <v>39</v>
      </c>
      <c r="C12" s="12">
        <v>44723</v>
      </c>
      <c r="D12" s="13" t="s">
        <v>37</v>
      </c>
      <c r="E12" s="14">
        <v>180</v>
      </c>
      <c r="F12" s="14">
        <v>179</v>
      </c>
      <c r="G12" s="14">
        <v>173</v>
      </c>
      <c r="H12" s="14">
        <v>173</v>
      </c>
      <c r="I12" s="14"/>
      <c r="J12" s="14"/>
      <c r="K12" s="15">
        <v>4</v>
      </c>
      <c r="L12" s="15">
        <v>705</v>
      </c>
      <c r="M12" s="16">
        <v>176.25</v>
      </c>
      <c r="N12" s="17">
        <v>3</v>
      </c>
      <c r="O12" s="18">
        <v>179.25</v>
      </c>
    </row>
    <row r="13" spans="1:17" x14ac:dyDescent="0.3">
      <c r="A13" s="10" t="s">
        <v>23</v>
      </c>
      <c r="B13" s="11" t="s">
        <v>39</v>
      </c>
      <c r="C13" s="12">
        <v>44731</v>
      </c>
      <c r="D13" s="13" t="s">
        <v>37</v>
      </c>
      <c r="E13" s="14">
        <v>190</v>
      </c>
      <c r="F13" s="14">
        <v>184</v>
      </c>
      <c r="G13" s="14">
        <v>190.001</v>
      </c>
      <c r="H13" s="14">
        <v>188</v>
      </c>
      <c r="I13" s="14">
        <v>185</v>
      </c>
      <c r="J13" s="14">
        <v>181</v>
      </c>
      <c r="K13" s="15">
        <v>6</v>
      </c>
      <c r="L13" s="15">
        <v>1118.001</v>
      </c>
      <c r="M13" s="16">
        <v>186.33349999999999</v>
      </c>
      <c r="N13" s="17">
        <v>16</v>
      </c>
      <c r="O13" s="18">
        <v>202.33349999999999</v>
      </c>
    </row>
    <row r="14" spans="1:17" x14ac:dyDescent="0.3">
      <c r="A14" s="10" t="s">
        <v>23</v>
      </c>
      <c r="B14" s="11" t="s">
        <v>39</v>
      </c>
      <c r="C14" s="12">
        <v>44737</v>
      </c>
      <c r="D14" s="13" t="s">
        <v>37</v>
      </c>
      <c r="E14" s="14">
        <v>181</v>
      </c>
      <c r="F14" s="14">
        <v>182</v>
      </c>
      <c r="G14" s="14">
        <v>183</v>
      </c>
      <c r="H14" s="14">
        <v>185</v>
      </c>
      <c r="I14" s="14"/>
      <c r="J14" s="14"/>
      <c r="K14" s="15">
        <v>4</v>
      </c>
      <c r="L14" s="15">
        <v>731</v>
      </c>
      <c r="M14" s="16">
        <v>182.75</v>
      </c>
      <c r="N14" s="17">
        <v>4</v>
      </c>
      <c r="O14" s="18">
        <v>186.75</v>
      </c>
    </row>
    <row r="15" spans="1:17" x14ac:dyDescent="0.3">
      <c r="A15" s="10" t="s">
        <v>23</v>
      </c>
      <c r="B15" s="11" t="s">
        <v>39</v>
      </c>
      <c r="C15" s="12">
        <v>44747</v>
      </c>
      <c r="D15" s="13" t="s">
        <v>37</v>
      </c>
      <c r="E15" s="14">
        <v>177</v>
      </c>
      <c r="F15" s="14">
        <v>187</v>
      </c>
      <c r="G15" s="14">
        <v>183</v>
      </c>
      <c r="H15" s="14">
        <v>189</v>
      </c>
      <c r="I15" s="14"/>
      <c r="J15" s="14"/>
      <c r="K15" s="15">
        <v>4</v>
      </c>
      <c r="L15" s="15">
        <v>736</v>
      </c>
      <c r="M15" s="16">
        <v>184</v>
      </c>
      <c r="N15" s="17">
        <v>11</v>
      </c>
      <c r="O15" s="18">
        <v>195</v>
      </c>
    </row>
    <row r="16" spans="1:17" x14ac:dyDescent="0.3">
      <c r="A16" s="10" t="s">
        <v>23</v>
      </c>
      <c r="B16" s="11" t="s">
        <v>39</v>
      </c>
      <c r="C16" s="12">
        <v>44751</v>
      </c>
      <c r="D16" s="13" t="s">
        <v>37</v>
      </c>
      <c r="E16" s="14">
        <v>192</v>
      </c>
      <c r="F16" s="14">
        <v>193</v>
      </c>
      <c r="G16" s="14">
        <v>188</v>
      </c>
      <c r="H16" s="14">
        <v>190</v>
      </c>
      <c r="I16" s="14"/>
      <c r="J16" s="14"/>
      <c r="K16" s="15">
        <v>4</v>
      </c>
      <c r="L16" s="15">
        <v>763</v>
      </c>
      <c r="M16" s="16">
        <v>190.75</v>
      </c>
      <c r="N16" s="17">
        <v>8</v>
      </c>
      <c r="O16" s="18">
        <v>198.75</v>
      </c>
    </row>
    <row r="17" spans="1:15" x14ac:dyDescent="0.3">
      <c r="A17" s="10" t="s">
        <v>23</v>
      </c>
      <c r="B17" s="11" t="s">
        <v>39</v>
      </c>
      <c r="C17" s="12">
        <v>44765</v>
      </c>
      <c r="D17" s="13" t="s">
        <v>37</v>
      </c>
      <c r="E17" s="14">
        <v>185.001</v>
      </c>
      <c r="F17" s="14">
        <v>180</v>
      </c>
      <c r="G17" s="14">
        <v>185</v>
      </c>
      <c r="H17" s="14">
        <v>181</v>
      </c>
      <c r="I17" s="14"/>
      <c r="J17" s="14"/>
      <c r="K17" s="15">
        <v>4</v>
      </c>
      <c r="L17" s="15">
        <v>731.00099999999998</v>
      </c>
      <c r="M17" s="16">
        <v>182.75024999999999</v>
      </c>
      <c r="N17" s="17">
        <v>6</v>
      </c>
      <c r="O17" s="18">
        <v>188.75024999999999</v>
      </c>
    </row>
    <row r="18" spans="1:15" x14ac:dyDescent="0.3">
      <c r="A18" s="10" t="s">
        <v>23</v>
      </c>
      <c r="B18" s="11" t="s">
        <v>39</v>
      </c>
      <c r="C18" s="12">
        <v>44772</v>
      </c>
      <c r="D18" s="13" t="s">
        <v>37</v>
      </c>
      <c r="E18" s="14">
        <v>178</v>
      </c>
      <c r="F18" s="14">
        <v>175.001</v>
      </c>
      <c r="G18" s="14">
        <v>177.001</v>
      </c>
      <c r="H18" s="14">
        <v>180</v>
      </c>
      <c r="I18" s="14">
        <v>183.001</v>
      </c>
      <c r="J18" s="14">
        <v>182</v>
      </c>
      <c r="K18" s="15">
        <v>6</v>
      </c>
      <c r="L18" s="15">
        <v>1075.0029999999999</v>
      </c>
      <c r="M18" s="16">
        <v>179.16716666666665</v>
      </c>
      <c r="N18" s="17">
        <v>12</v>
      </c>
      <c r="O18" s="18">
        <v>191.16716666666665</v>
      </c>
    </row>
    <row r="19" spans="1:15" x14ac:dyDescent="0.3">
      <c r="A19" s="10" t="s">
        <v>23</v>
      </c>
      <c r="B19" s="11" t="s">
        <v>39</v>
      </c>
      <c r="C19" s="12">
        <v>44775</v>
      </c>
      <c r="D19" s="13" t="s">
        <v>37</v>
      </c>
      <c r="E19" s="14">
        <v>180</v>
      </c>
      <c r="F19" s="14">
        <v>189</v>
      </c>
      <c r="G19" s="14">
        <v>182.001</v>
      </c>
      <c r="H19" s="14">
        <v>179</v>
      </c>
      <c r="I19" s="14"/>
      <c r="J19" s="14"/>
      <c r="K19" s="15">
        <v>4</v>
      </c>
      <c r="L19" s="15">
        <v>730.00099999999998</v>
      </c>
      <c r="M19" s="16">
        <v>182.50024999999999</v>
      </c>
      <c r="N19" s="17">
        <v>9</v>
      </c>
      <c r="O19" s="18">
        <v>191.50024999999999</v>
      </c>
    </row>
    <row r="20" spans="1:15" x14ac:dyDescent="0.3">
      <c r="A20" s="10" t="s">
        <v>23</v>
      </c>
      <c r="B20" s="11" t="s">
        <v>39</v>
      </c>
      <c r="C20" s="12">
        <v>44786</v>
      </c>
      <c r="D20" s="13" t="s">
        <v>37</v>
      </c>
      <c r="E20" s="14">
        <v>190</v>
      </c>
      <c r="F20" s="14">
        <v>187</v>
      </c>
      <c r="G20" s="14">
        <v>183</v>
      </c>
      <c r="H20" s="14">
        <v>192</v>
      </c>
      <c r="I20" s="14"/>
      <c r="J20" s="14"/>
      <c r="K20" s="15">
        <v>4</v>
      </c>
      <c r="L20" s="15">
        <v>752</v>
      </c>
      <c r="M20" s="16">
        <v>188</v>
      </c>
      <c r="N20" s="17">
        <v>6</v>
      </c>
      <c r="O20" s="18">
        <v>194</v>
      </c>
    </row>
    <row r="21" spans="1:15" x14ac:dyDescent="0.3">
      <c r="A21" s="10" t="s">
        <v>23</v>
      </c>
      <c r="B21" s="11" t="s">
        <v>39</v>
      </c>
      <c r="C21" s="12">
        <v>44800</v>
      </c>
      <c r="D21" s="13" t="s">
        <v>37</v>
      </c>
      <c r="E21" s="14">
        <v>189</v>
      </c>
      <c r="F21" s="14">
        <v>189</v>
      </c>
      <c r="G21" s="14">
        <v>185</v>
      </c>
      <c r="H21" s="14">
        <v>188</v>
      </c>
      <c r="I21" s="14"/>
      <c r="J21" s="14"/>
      <c r="K21" s="15">
        <v>4</v>
      </c>
      <c r="L21" s="15">
        <v>751</v>
      </c>
      <c r="M21" s="16">
        <v>187.75</v>
      </c>
      <c r="N21" s="17">
        <v>8</v>
      </c>
      <c r="O21" s="18">
        <v>195.75</v>
      </c>
    </row>
    <row r="22" spans="1:15" x14ac:dyDescent="0.3">
      <c r="A22" s="10" t="s">
        <v>23</v>
      </c>
      <c r="B22" s="11" t="s">
        <v>39</v>
      </c>
      <c r="C22" s="12">
        <v>44810</v>
      </c>
      <c r="D22" s="13" t="s">
        <v>37</v>
      </c>
      <c r="E22" s="14">
        <v>195</v>
      </c>
      <c r="F22" s="14">
        <v>194</v>
      </c>
      <c r="G22" s="14">
        <v>193</v>
      </c>
      <c r="H22" s="14">
        <v>193</v>
      </c>
      <c r="I22" s="14"/>
      <c r="J22" s="14"/>
      <c r="K22" s="15">
        <v>4</v>
      </c>
      <c r="L22" s="15">
        <v>775</v>
      </c>
      <c r="M22" s="16">
        <v>193.75</v>
      </c>
      <c r="N22" s="17">
        <v>6</v>
      </c>
      <c r="O22" s="18">
        <v>199.75</v>
      </c>
    </row>
    <row r="23" spans="1:15" x14ac:dyDescent="0.3">
      <c r="A23" s="10" t="s">
        <v>23</v>
      </c>
      <c r="B23" s="11" t="s">
        <v>39</v>
      </c>
      <c r="C23" s="12">
        <v>44814</v>
      </c>
      <c r="D23" s="13" t="s">
        <v>37</v>
      </c>
      <c r="E23" s="14">
        <v>193</v>
      </c>
      <c r="F23" s="14">
        <v>194</v>
      </c>
      <c r="G23" s="14">
        <v>191</v>
      </c>
      <c r="H23" s="14">
        <v>195</v>
      </c>
      <c r="I23" s="14"/>
      <c r="J23" s="14"/>
      <c r="K23" s="15">
        <v>4</v>
      </c>
      <c r="L23" s="15">
        <v>773</v>
      </c>
      <c r="M23" s="16">
        <v>193.25</v>
      </c>
      <c r="N23" s="17">
        <v>11</v>
      </c>
      <c r="O23" s="18">
        <v>204.25</v>
      </c>
    </row>
    <row r="24" spans="1:15" x14ac:dyDescent="0.3">
      <c r="A24" s="10" t="s">
        <v>23</v>
      </c>
      <c r="B24" s="11" t="s">
        <v>39</v>
      </c>
      <c r="C24" s="12">
        <v>44828</v>
      </c>
      <c r="D24" s="13" t="s">
        <v>37</v>
      </c>
      <c r="E24" s="14">
        <v>189</v>
      </c>
      <c r="F24" s="14">
        <v>191</v>
      </c>
      <c r="G24" s="14">
        <v>187</v>
      </c>
      <c r="H24" s="14">
        <v>189</v>
      </c>
      <c r="I24" s="14"/>
      <c r="J24" s="14"/>
      <c r="K24" s="15">
        <v>4</v>
      </c>
      <c r="L24" s="15">
        <v>756</v>
      </c>
      <c r="M24" s="16">
        <v>189</v>
      </c>
      <c r="N24" s="17">
        <v>6</v>
      </c>
      <c r="O24" s="18">
        <v>195</v>
      </c>
    </row>
    <row r="25" spans="1:15" x14ac:dyDescent="0.3">
      <c r="A25" s="10" t="s">
        <v>23</v>
      </c>
      <c r="B25" s="11" t="s">
        <v>39</v>
      </c>
      <c r="C25" s="12">
        <v>44838</v>
      </c>
      <c r="D25" s="13" t="s">
        <v>37</v>
      </c>
      <c r="E25" s="14">
        <v>188</v>
      </c>
      <c r="F25" s="14">
        <v>191</v>
      </c>
      <c r="G25" s="14">
        <v>195</v>
      </c>
      <c r="H25" s="14">
        <v>196</v>
      </c>
      <c r="I25" s="14"/>
      <c r="J25" s="14"/>
      <c r="K25" s="15">
        <v>4</v>
      </c>
      <c r="L25" s="15">
        <v>770</v>
      </c>
      <c r="M25" s="16">
        <v>192.5</v>
      </c>
      <c r="N25" s="17">
        <v>11</v>
      </c>
      <c r="O25" s="18">
        <v>203.5</v>
      </c>
    </row>
    <row r="26" spans="1:15" x14ac:dyDescent="0.3">
      <c r="A26" s="10" t="s">
        <v>23</v>
      </c>
      <c r="B26" s="11" t="s">
        <v>39</v>
      </c>
      <c r="C26" s="12">
        <v>44842</v>
      </c>
      <c r="D26" s="13" t="s">
        <v>37</v>
      </c>
      <c r="E26" s="14">
        <v>193</v>
      </c>
      <c r="F26" s="14">
        <v>194</v>
      </c>
      <c r="G26" s="14">
        <v>188</v>
      </c>
      <c r="H26" s="14">
        <v>195</v>
      </c>
      <c r="I26" s="14"/>
      <c r="J26" s="14"/>
      <c r="K26" s="15">
        <v>4</v>
      </c>
      <c r="L26" s="15">
        <v>770</v>
      </c>
      <c r="M26" s="16">
        <v>192.5</v>
      </c>
      <c r="N26" s="17">
        <v>9</v>
      </c>
      <c r="O26" s="18">
        <v>201.5</v>
      </c>
    </row>
    <row r="27" spans="1:15" x14ac:dyDescent="0.3">
      <c r="A27" s="10" t="s">
        <v>23</v>
      </c>
      <c r="B27" s="11" t="s">
        <v>39</v>
      </c>
      <c r="C27" s="12">
        <v>44856</v>
      </c>
      <c r="D27" s="13" t="s">
        <v>60</v>
      </c>
      <c r="E27" s="14">
        <v>196</v>
      </c>
      <c r="F27" s="14">
        <v>187</v>
      </c>
      <c r="G27" s="14">
        <v>190</v>
      </c>
      <c r="H27" s="14">
        <v>192</v>
      </c>
      <c r="I27" s="14">
        <v>193</v>
      </c>
      <c r="J27" s="14">
        <v>191</v>
      </c>
      <c r="K27" s="15">
        <v>6</v>
      </c>
      <c r="L27" s="15">
        <v>1149</v>
      </c>
      <c r="M27" s="16">
        <v>191.5</v>
      </c>
      <c r="N27" s="17">
        <v>8</v>
      </c>
      <c r="O27" s="18">
        <v>199.5</v>
      </c>
    </row>
    <row r="28" spans="1:15" x14ac:dyDescent="0.3">
      <c r="A28" s="10" t="s">
        <v>23</v>
      </c>
      <c r="B28" s="11" t="s">
        <v>39</v>
      </c>
      <c r="C28" s="12">
        <v>44857</v>
      </c>
      <c r="D28" s="13" t="s">
        <v>60</v>
      </c>
      <c r="E28" s="14">
        <v>192</v>
      </c>
      <c r="F28" s="14">
        <v>195</v>
      </c>
      <c r="G28" s="14">
        <v>191</v>
      </c>
      <c r="H28" s="14">
        <v>195</v>
      </c>
      <c r="I28" s="14">
        <v>192</v>
      </c>
      <c r="J28" s="14">
        <v>187</v>
      </c>
      <c r="K28" s="15">
        <v>6</v>
      </c>
      <c r="L28" s="15">
        <v>1152</v>
      </c>
      <c r="M28" s="16">
        <v>192</v>
      </c>
      <c r="N28" s="17">
        <v>22</v>
      </c>
      <c r="O28" s="18">
        <v>214</v>
      </c>
    </row>
    <row r="29" spans="1:15" x14ac:dyDescent="0.3">
      <c r="A29" s="10" t="s">
        <v>23</v>
      </c>
      <c r="B29" s="11" t="s">
        <v>39</v>
      </c>
      <c r="C29" s="12">
        <v>44863</v>
      </c>
      <c r="D29" s="13" t="s">
        <v>37</v>
      </c>
      <c r="E29" s="14">
        <v>189</v>
      </c>
      <c r="F29" s="14">
        <v>189</v>
      </c>
      <c r="G29" s="14">
        <v>190</v>
      </c>
      <c r="H29" s="14">
        <v>191</v>
      </c>
      <c r="I29" s="14"/>
      <c r="J29" s="14"/>
      <c r="K29" s="15">
        <v>4</v>
      </c>
      <c r="L29" s="15">
        <v>759</v>
      </c>
      <c r="M29" s="16">
        <v>189.75</v>
      </c>
      <c r="N29" s="17">
        <v>4</v>
      </c>
      <c r="O29" s="18">
        <v>193.75</v>
      </c>
    </row>
    <row r="30" spans="1:15" x14ac:dyDescent="0.3">
      <c r="A30" s="10" t="s">
        <v>23</v>
      </c>
      <c r="B30" s="11" t="s">
        <v>39</v>
      </c>
      <c r="C30" s="12">
        <v>44870</v>
      </c>
      <c r="D30" s="13" t="s">
        <v>37</v>
      </c>
      <c r="E30" s="14">
        <v>192</v>
      </c>
      <c r="F30" s="14">
        <v>197</v>
      </c>
      <c r="G30" s="14">
        <v>191</v>
      </c>
      <c r="H30" s="14">
        <v>188</v>
      </c>
      <c r="I30" s="14"/>
      <c r="J30" s="14"/>
      <c r="K30" s="15">
        <v>4</v>
      </c>
      <c r="L30" s="15">
        <v>768</v>
      </c>
      <c r="M30" s="16">
        <v>192</v>
      </c>
      <c r="N30" s="17">
        <v>7</v>
      </c>
      <c r="O30" s="18">
        <v>199</v>
      </c>
    </row>
    <row r="31" spans="1:15" x14ac:dyDescent="0.3">
      <c r="A31" s="10" t="s">
        <v>23</v>
      </c>
      <c r="B31" s="11" t="s">
        <v>39</v>
      </c>
      <c r="C31" s="12">
        <v>44876</v>
      </c>
      <c r="D31" s="13" t="s">
        <v>37</v>
      </c>
      <c r="E31" s="14">
        <v>193</v>
      </c>
      <c r="F31" s="14">
        <v>198</v>
      </c>
      <c r="G31" s="14">
        <v>197</v>
      </c>
      <c r="H31" s="14">
        <v>191.001</v>
      </c>
      <c r="I31" s="14">
        <v>192.001</v>
      </c>
      <c r="J31" s="14">
        <v>195</v>
      </c>
      <c r="K31" s="15">
        <v>6</v>
      </c>
      <c r="L31" s="15">
        <v>1166.002</v>
      </c>
      <c r="M31" s="16">
        <v>194.33366666666666</v>
      </c>
      <c r="N31" s="17">
        <v>26</v>
      </c>
      <c r="O31" s="18">
        <v>220.33366666666666</v>
      </c>
    </row>
    <row r="32" spans="1:15" x14ac:dyDescent="0.3">
      <c r="A32" s="40"/>
      <c r="B32" s="41"/>
      <c r="C32" s="42"/>
      <c r="D32" s="43"/>
      <c r="E32" s="44"/>
      <c r="F32" s="44"/>
      <c r="G32" s="44"/>
      <c r="H32" s="44"/>
      <c r="I32" s="44"/>
      <c r="J32" s="44"/>
      <c r="K32" s="45"/>
      <c r="L32" s="45"/>
      <c r="M32" s="46"/>
      <c r="N32" s="47"/>
      <c r="O32" s="48"/>
    </row>
    <row r="33" spans="11:15" x14ac:dyDescent="0.3">
      <c r="K33" s="8">
        <f>SUM(K2:K32)</f>
        <v>130</v>
      </c>
      <c r="L33" s="8">
        <f>SUM(L2:L32)</f>
        <v>23910.009000000002</v>
      </c>
      <c r="M33" s="7">
        <f>SUM(L33/K33)</f>
        <v>183.92314615384618</v>
      </c>
      <c r="N33" s="8">
        <f>SUM(N2:N32)</f>
        <v>250</v>
      </c>
      <c r="O33" s="9">
        <f>SUM(M33+N33)</f>
        <v>433.92314615384618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2_1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3:J3 B3:C3" name="Range1_2_1_1"/>
    <protectedRange algorithmName="SHA-512" hashValue="ON39YdpmFHfN9f47KpiRvqrKx0V9+erV1CNkpWzYhW/Qyc6aT8rEyCrvauWSYGZK2ia3o7vd3akF07acHAFpOA==" saltValue="yVW9XmDwTqEnmpSGai0KYg==" spinCount="100000" sqref="D3" name="Range1_1_1_1"/>
    <protectedRange algorithmName="SHA-512" hashValue="ON39YdpmFHfN9f47KpiRvqrKx0V9+erV1CNkpWzYhW/Qyc6aT8rEyCrvauWSYGZK2ia3o7vd3akF07acHAFpOA==" saltValue="yVW9XmDwTqEnmpSGai0KYg==" spinCount="100000" sqref="E4:J4 B4:C4" name="Range1_2_2"/>
    <protectedRange algorithmName="SHA-512" hashValue="ON39YdpmFHfN9f47KpiRvqrKx0V9+erV1CNkpWzYhW/Qyc6aT8rEyCrvauWSYGZK2ia3o7vd3akF07acHAFpOA==" saltValue="yVW9XmDwTqEnmpSGai0KYg==" spinCount="100000" sqref="D4" name="Range1_1_1_3"/>
    <protectedRange algorithmName="SHA-512" hashValue="ON39YdpmFHfN9f47KpiRvqrKx0V9+erV1CNkpWzYhW/Qyc6aT8rEyCrvauWSYGZK2ia3o7vd3akF07acHAFpOA==" saltValue="yVW9XmDwTqEnmpSGai0KYg==" spinCount="100000" sqref="E5:J5 B5:C5" name="Range1_2_4"/>
    <protectedRange algorithmName="SHA-512" hashValue="ON39YdpmFHfN9f47KpiRvqrKx0V9+erV1CNkpWzYhW/Qyc6aT8rEyCrvauWSYGZK2ia3o7vd3akF07acHAFpOA==" saltValue="yVW9XmDwTqEnmpSGai0KYg==" spinCount="100000" sqref="D5" name="Range1_1_1_4"/>
    <protectedRange algorithmName="SHA-512" hashValue="ON39YdpmFHfN9f47KpiRvqrKx0V9+erV1CNkpWzYhW/Qyc6aT8rEyCrvauWSYGZK2ia3o7vd3akF07acHAFpOA==" saltValue="yVW9XmDwTqEnmpSGai0KYg==" spinCount="100000" sqref="E6:J6 B6:C6" name="Range1_2_1_2"/>
    <protectedRange algorithmName="SHA-512" hashValue="ON39YdpmFHfN9f47KpiRvqrKx0V9+erV1CNkpWzYhW/Qyc6aT8rEyCrvauWSYGZK2ia3o7vd3akF07acHAFpOA==" saltValue="yVW9XmDwTqEnmpSGai0KYg==" spinCount="100000" sqref="D6" name="Range1_1_1_4_1"/>
    <protectedRange algorithmName="SHA-512" hashValue="ON39YdpmFHfN9f47KpiRvqrKx0V9+erV1CNkpWzYhW/Qyc6aT8rEyCrvauWSYGZK2ia3o7vd3akF07acHAFpOA==" saltValue="yVW9XmDwTqEnmpSGai0KYg==" spinCount="100000" sqref="E7:J7 B7:C7" name="Range1_2_3"/>
    <protectedRange algorithmName="SHA-512" hashValue="ON39YdpmFHfN9f47KpiRvqrKx0V9+erV1CNkpWzYhW/Qyc6aT8rEyCrvauWSYGZK2ia3o7vd3akF07acHAFpOA==" saltValue="yVW9XmDwTqEnmpSGai0KYg==" spinCount="100000" sqref="D7" name="Range1_1_1_6"/>
    <protectedRange algorithmName="SHA-512" hashValue="ON39YdpmFHfN9f47KpiRvqrKx0V9+erV1CNkpWzYhW/Qyc6aT8rEyCrvauWSYGZK2ia3o7vd3akF07acHAFpOA==" saltValue="yVW9XmDwTqEnmpSGai0KYg==" spinCount="100000" sqref="E8:J8 B8:C8" name="Range1_8_1"/>
    <protectedRange algorithmName="SHA-512" hashValue="ON39YdpmFHfN9f47KpiRvqrKx0V9+erV1CNkpWzYhW/Qyc6aT8rEyCrvauWSYGZK2ia3o7vd3akF07acHAFpOA==" saltValue="yVW9XmDwTqEnmpSGai0KYg==" spinCount="100000" sqref="D8" name="Range1_1_5_1"/>
    <protectedRange algorithmName="SHA-512" hashValue="ON39YdpmFHfN9f47KpiRvqrKx0V9+erV1CNkpWzYhW/Qyc6aT8rEyCrvauWSYGZK2ia3o7vd3akF07acHAFpOA==" saltValue="yVW9XmDwTqEnmpSGai0KYg==" spinCount="100000" sqref="E9:J9 B9:C9" name="Range1_2_6"/>
    <protectedRange algorithmName="SHA-512" hashValue="ON39YdpmFHfN9f47KpiRvqrKx0V9+erV1CNkpWzYhW/Qyc6aT8rEyCrvauWSYGZK2ia3o7vd3akF07acHAFpOA==" saltValue="yVW9XmDwTqEnmpSGai0KYg==" spinCount="100000" sqref="D9" name="Range1_1_1_8"/>
    <protectedRange algorithmName="SHA-512" hashValue="ON39YdpmFHfN9f47KpiRvqrKx0V9+erV1CNkpWzYhW/Qyc6aT8rEyCrvauWSYGZK2ia3o7vd3akF07acHAFpOA==" saltValue="yVW9XmDwTqEnmpSGai0KYg==" spinCount="100000" sqref="E10:J10 B10:C10 E32:J32 B32:C32" name="Range1_8_2_1"/>
    <protectedRange algorithmName="SHA-512" hashValue="ON39YdpmFHfN9f47KpiRvqrKx0V9+erV1CNkpWzYhW/Qyc6aT8rEyCrvauWSYGZK2ia3o7vd3akF07acHAFpOA==" saltValue="yVW9XmDwTqEnmpSGai0KYg==" spinCount="100000" sqref="D10 D32" name="Range1_1_7_2_1"/>
    <protectedRange algorithmName="SHA-512" hashValue="ON39YdpmFHfN9f47KpiRvqrKx0V9+erV1CNkpWzYhW/Qyc6aT8rEyCrvauWSYGZK2ia3o7vd3akF07acHAFpOA==" saltValue="yVW9XmDwTqEnmpSGai0KYg==" spinCount="100000" sqref="E11:J11 B11:C11" name="Range1_7_4_1"/>
    <protectedRange algorithmName="SHA-512" hashValue="ON39YdpmFHfN9f47KpiRvqrKx0V9+erV1CNkpWzYhW/Qyc6aT8rEyCrvauWSYGZK2ia3o7vd3akF07acHAFpOA==" saltValue="yVW9XmDwTqEnmpSGai0KYg==" spinCount="100000" sqref="D11" name="Range1_1_5_4_1"/>
    <protectedRange algorithmName="SHA-512" hashValue="ON39YdpmFHfN9f47KpiRvqrKx0V9+erV1CNkpWzYhW/Qyc6aT8rEyCrvauWSYGZK2ia3o7vd3akF07acHAFpOA==" saltValue="yVW9XmDwTqEnmpSGai0KYg==" spinCount="100000" sqref="E12:J12 B12:C12" name="Range1_2_5"/>
    <protectedRange algorithmName="SHA-512" hashValue="ON39YdpmFHfN9f47KpiRvqrKx0V9+erV1CNkpWzYhW/Qyc6aT8rEyCrvauWSYGZK2ia3o7vd3akF07acHAFpOA==" saltValue="yVW9XmDwTqEnmpSGai0KYg==" spinCount="100000" sqref="D12" name="Range1_1_1_7"/>
    <protectedRange algorithmName="SHA-512" hashValue="ON39YdpmFHfN9f47KpiRvqrKx0V9+erV1CNkpWzYhW/Qyc6aT8rEyCrvauWSYGZK2ia3o7vd3akF07acHAFpOA==" saltValue="yVW9XmDwTqEnmpSGai0KYg==" spinCount="100000" sqref="E13:J13 B13:C13" name="Range1_2_1_2_1"/>
    <protectedRange algorithmName="SHA-512" hashValue="ON39YdpmFHfN9f47KpiRvqrKx0V9+erV1CNkpWzYhW/Qyc6aT8rEyCrvauWSYGZK2ia3o7vd3akF07acHAFpOA==" saltValue="yVW9XmDwTqEnmpSGai0KYg==" spinCount="100000" sqref="D13" name="Range1_1_1_1_1"/>
    <protectedRange algorithmName="SHA-512" hashValue="ON39YdpmFHfN9f47KpiRvqrKx0V9+erV1CNkpWzYhW/Qyc6aT8rEyCrvauWSYGZK2ia3o7vd3akF07acHAFpOA==" saltValue="yVW9XmDwTqEnmpSGai0KYg==" spinCount="100000" sqref="E14:J14 B14:C14" name="Range1_2_2_1"/>
    <protectedRange algorithmName="SHA-512" hashValue="ON39YdpmFHfN9f47KpiRvqrKx0V9+erV1CNkpWzYhW/Qyc6aT8rEyCrvauWSYGZK2ia3o7vd3akF07acHAFpOA==" saltValue="yVW9XmDwTqEnmpSGai0KYg==" spinCount="100000" sqref="D14" name="Range1_1_1_3_1"/>
    <protectedRange algorithmName="SHA-512" hashValue="ON39YdpmFHfN9f47KpiRvqrKx0V9+erV1CNkpWzYhW/Qyc6aT8rEyCrvauWSYGZK2ia3o7vd3akF07acHAFpOA==" saltValue="yVW9XmDwTqEnmpSGai0KYg==" spinCount="100000" sqref="E15:J15 B15:C15" name="Range1_6_2"/>
    <protectedRange algorithmName="SHA-512" hashValue="ON39YdpmFHfN9f47KpiRvqrKx0V9+erV1CNkpWzYhW/Qyc6aT8rEyCrvauWSYGZK2ia3o7vd3akF07acHAFpOA==" saltValue="yVW9XmDwTqEnmpSGai0KYg==" spinCount="100000" sqref="D15" name="Range1_1_4"/>
    <protectedRange algorithmName="SHA-512" hashValue="ON39YdpmFHfN9f47KpiRvqrKx0V9+erV1CNkpWzYhW/Qyc6aT8rEyCrvauWSYGZK2ia3o7vd3akF07acHAFpOA==" saltValue="yVW9XmDwTqEnmpSGai0KYg==" spinCount="100000" sqref="E16:J16 B16:C16" name="Range1_2_7"/>
    <protectedRange algorithmName="SHA-512" hashValue="ON39YdpmFHfN9f47KpiRvqrKx0V9+erV1CNkpWzYhW/Qyc6aT8rEyCrvauWSYGZK2ia3o7vd3akF07acHAFpOA==" saltValue="yVW9XmDwTqEnmpSGai0KYg==" spinCount="100000" sqref="D16" name="Range1_1_1_9"/>
    <protectedRange algorithmName="SHA-512" hashValue="ON39YdpmFHfN9f47KpiRvqrKx0V9+erV1CNkpWzYhW/Qyc6aT8rEyCrvauWSYGZK2ia3o7vd3akF07acHAFpOA==" saltValue="yVW9XmDwTqEnmpSGai0KYg==" spinCount="100000" sqref="E17:J17 B17:C17" name="Range1_2_1_3"/>
    <protectedRange algorithmName="SHA-512" hashValue="ON39YdpmFHfN9f47KpiRvqrKx0V9+erV1CNkpWzYhW/Qyc6aT8rEyCrvauWSYGZK2ia3o7vd3akF07acHAFpOA==" saltValue="yVW9XmDwTqEnmpSGai0KYg==" spinCount="100000" sqref="D17" name="Range1_1_1_4_2"/>
    <protectedRange algorithmName="SHA-512" hashValue="ON39YdpmFHfN9f47KpiRvqrKx0V9+erV1CNkpWzYhW/Qyc6aT8rEyCrvauWSYGZK2ia3o7vd3akF07acHAFpOA==" saltValue="yVW9XmDwTqEnmpSGai0KYg==" spinCount="100000" sqref="E18:J18 B18:C18" name="Range1_2_2_2"/>
    <protectedRange algorithmName="SHA-512" hashValue="ON39YdpmFHfN9f47KpiRvqrKx0V9+erV1CNkpWzYhW/Qyc6aT8rEyCrvauWSYGZK2ia3o7vd3akF07acHAFpOA==" saltValue="yVW9XmDwTqEnmpSGai0KYg==" spinCount="100000" sqref="D18" name="Range1_1_1_3_2"/>
    <protectedRange algorithmName="SHA-512" hashValue="ON39YdpmFHfN9f47KpiRvqrKx0V9+erV1CNkpWzYhW/Qyc6aT8rEyCrvauWSYGZK2ia3o7vd3akF07acHAFpOA==" saltValue="yVW9XmDwTqEnmpSGai0KYg==" spinCount="100000" sqref="E19:J19 B19:C19" name="Range1_2_1_3_1"/>
    <protectedRange algorithmName="SHA-512" hashValue="ON39YdpmFHfN9f47KpiRvqrKx0V9+erV1CNkpWzYhW/Qyc6aT8rEyCrvauWSYGZK2ia3o7vd3akF07acHAFpOA==" saltValue="yVW9XmDwTqEnmpSGai0KYg==" spinCount="100000" sqref="D19" name="Range1_1_1_1_2"/>
    <protectedRange algorithmName="SHA-512" hashValue="ON39YdpmFHfN9f47KpiRvqrKx0V9+erV1CNkpWzYhW/Qyc6aT8rEyCrvauWSYGZK2ia3o7vd3akF07acHAFpOA==" saltValue="yVW9XmDwTqEnmpSGai0KYg==" spinCount="100000" sqref="E20:J20 B20:C20" name="Range1_2_9"/>
    <protectedRange algorithmName="SHA-512" hashValue="ON39YdpmFHfN9f47KpiRvqrKx0V9+erV1CNkpWzYhW/Qyc6aT8rEyCrvauWSYGZK2ia3o7vd3akF07acHAFpOA==" saltValue="yVW9XmDwTqEnmpSGai0KYg==" spinCount="100000" sqref="D20" name="Range1_1_1_11"/>
    <protectedRange algorithmName="SHA-512" hashValue="ON39YdpmFHfN9f47KpiRvqrKx0V9+erV1CNkpWzYhW/Qyc6aT8rEyCrvauWSYGZK2ia3o7vd3akF07acHAFpOA==" saltValue="yVW9XmDwTqEnmpSGai0KYg==" spinCount="100000" sqref="E21:J21 B21:C21" name="Range1_2_3_1"/>
    <protectedRange algorithmName="SHA-512" hashValue="ON39YdpmFHfN9f47KpiRvqrKx0V9+erV1CNkpWzYhW/Qyc6aT8rEyCrvauWSYGZK2ia3o7vd3akF07acHAFpOA==" saltValue="yVW9XmDwTqEnmpSGai0KYg==" spinCount="100000" sqref="D21" name="Range1_1_1_5_1"/>
    <protectedRange algorithmName="SHA-512" hashValue="ON39YdpmFHfN9f47KpiRvqrKx0V9+erV1CNkpWzYhW/Qyc6aT8rEyCrvauWSYGZK2ia3o7vd3akF07acHAFpOA==" saltValue="yVW9XmDwTqEnmpSGai0KYg==" spinCount="100000" sqref="I23:J23 B23:C23" name="Range1_6"/>
    <protectedRange algorithmName="SHA-512" hashValue="ON39YdpmFHfN9f47KpiRvqrKx0V9+erV1CNkpWzYhW/Qyc6aT8rEyCrvauWSYGZK2ia3o7vd3akF07acHAFpOA==" saltValue="yVW9XmDwTqEnmpSGai0KYg==" spinCount="100000" sqref="D23" name="Range1_1_4_1"/>
    <protectedRange algorithmName="SHA-512" hashValue="ON39YdpmFHfN9f47KpiRvqrKx0V9+erV1CNkpWzYhW/Qyc6aT8rEyCrvauWSYGZK2ia3o7vd3akF07acHAFpOA==" saltValue="yVW9XmDwTqEnmpSGai0KYg==" spinCount="100000" sqref="E23:H23" name="Range1_3_1"/>
    <protectedRange algorithmName="SHA-512" hashValue="ON39YdpmFHfN9f47KpiRvqrKx0V9+erV1CNkpWzYhW/Qyc6aT8rEyCrvauWSYGZK2ia3o7vd3akF07acHAFpOA==" saltValue="yVW9XmDwTqEnmpSGai0KYg==" spinCount="100000" sqref="E24:J24 B24:C24" name="Range1_2_1_4"/>
    <protectedRange algorithmName="SHA-512" hashValue="ON39YdpmFHfN9f47KpiRvqrKx0V9+erV1CNkpWzYhW/Qyc6aT8rEyCrvauWSYGZK2ia3o7vd3akF07acHAFpOA==" saltValue="yVW9XmDwTqEnmpSGai0KYg==" spinCount="100000" sqref="D24" name="Range1_1_1_2"/>
    <protectedRange algorithmName="SHA-512" hashValue="ON39YdpmFHfN9f47KpiRvqrKx0V9+erV1CNkpWzYhW/Qyc6aT8rEyCrvauWSYGZK2ia3o7vd3akF07acHAFpOA==" saltValue="yVW9XmDwTqEnmpSGai0KYg==" spinCount="100000" sqref="E25:J25 B25:C25" name="Range1_2_12"/>
    <protectedRange algorithmName="SHA-512" hashValue="ON39YdpmFHfN9f47KpiRvqrKx0V9+erV1CNkpWzYhW/Qyc6aT8rEyCrvauWSYGZK2ia3o7vd3akF07acHAFpOA==" saltValue="yVW9XmDwTqEnmpSGai0KYg==" spinCount="100000" sqref="D25" name="Range1_1_1_15"/>
    <protectedRange algorithmName="SHA-512" hashValue="ON39YdpmFHfN9f47KpiRvqrKx0V9+erV1CNkpWzYhW/Qyc6aT8rEyCrvauWSYGZK2ia3o7vd3akF07acHAFpOA==" saltValue="yVW9XmDwTqEnmpSGai0KYg==" spinCount="100000" sqref="E26:J26 B26:C26" name="Range1_2_13"/>
    <protectedRange algorithmName="SHA-512" hashValue="ON39YdpmFHfN9f47KpiRvqrKx0V9+erV1CNkpWzYhW/Qyc6aT8rEyCrvauWSYGZK2ia3o7vd3akF07acHAFpOA==" saltValue="yVW9XmDwTqEnmpSGai0KYg==" spinCount="100000" sqref="D26" name="Range1_1_1_16"/>
    <protectedRange algorithmName="SHA-512" hashValue="ON39YdpmFHfN9f47KpiRvqrKx0V9+erV1CNkpWzYhW/Qyc6aT8rEyCrvauWSYGZK2ia3o7vd3akF07acHAFpOA==" saltValue="yVW9XmDwTqEnmpSGai0KYg==" spinCount="100000" sqref="E27:J27 B27:C27" name="Range1_40"/>
    <protectedRange algorithmName="SHA-512" hashValue="ON39YdpmFHfN9f47KpiRvqrKx0V9+erV1CNkpWzYhW/Qyc6aT8rEyCrvauWSYGZK2ia3o7vd3akF07acHAFpOA==" saltValue="yVW9XmDwTqEnmpSGai0KYg==" spinCount="100000" sqref="D27" name="Range1_1_36"/>
    <protectedRange algorithmName="SHA-512" hashValue="ON39YdpmFHfN9f47KpiRvqrKx0V9+erV1CNkpWzYhW/Qyc6aT8rEyCrvauWSYGZK2ia3o7vd3akF07acHAFpOA==" saltValue="yVW9XmDwTqEnmpSGai0KYg==" spinCount="100000" sqref="E28:J28 B28:C28" name="Range1_2_14"/>
    <protectedRange algorithmName="SHA-512" hashValue="ON39YdpmFHfN9f47KpiRvqrKx0V9+erV1CNkpWzYhW/Qyc6aT8rEyCrvauWSYGZK2ia3o7vd3akF07acHAFpOA==" saltValue="yVW9XmDwTqEnmpSGai0KYg==" spinCount="100000" sqref="D28" name="Range1_1_1_17"/>
    <protectedRange algorithmName="SHA-512" hashValue="ON39YdpmFHfN9f47KpiRvqrKx0V9+erV1CNkpWzYhW/Qyc6aT8rEyCrvauWSYGZK2ia3o7vd3akF07acHAFpOA==" saltValue="yVW9XmDwTqEnmpSGai0KYg==" spinCount="100000" sqref="E29:J29 B29:C29" name="Range1_11_1_1"/>
    <protectedRange algorithmName="SHA-512" hashValue="ON39YdpmFHfN9f47KpiRvqrKx0V9+erV1CNkpWzYhW/Qyc6aT8rEyCrvauWSYGZK2ia3o7vd3akF07acHAFpOA==" saltValue="yVW9XmDwTqEnmpSGai0KYg==" spinCount="100000" sqref="D29" name="Range1_1_9_3"/>
    <protectedRange algorithmName="SHA-512" hashValue="ON39YdpmFHfN9f47KpiRvqrKx0V9+erV1CNkpWzYhW/Qyc6aT8rEyCrvauWSYGZK2ia3o7vd3akF07acHAFpOA==" saltValue="yVW9XmDwTqEnmpSGai0KYg==" spinCount="100000" sqref="E30:J30 B30:C30" name="Range1_2_2_3"/>
    <protectedRange algorithmName="SHA-512" hashValue="ON39YdpmFHfN9f47KpiRvqrKx0V9+erV1CNkpWzYhW/Qyc6aT8rEyCrvauWSYGZK2ia3o7vd3akF07acHAFpOA==" saltValue="yVW9XmDwTqEnmpSGai0KYg==" spinCount="100000" sqref="D30" name="Range1_1_1_3_3"/>
    <protectedRange algorithmName="SHA-512" hashValue="ON39YdpmFHfN9f47KpiRvqrKx0V9+erV1CNkpWzYhW/Qyc6aT8rEyCrvauWSYGZK2ia3o7vd3akF07acHAFpOA==" saltValue="yVW9XmDwTqEnmpSGai0KYg==" spinCount="100000" sqref="E31:J31 B31:C31" name="Range1_2_15"/>
    <protectedRange algorithmName="SHA-512" hashValue="ON39YdpmFHfN9f47KpiRvqrKx0V9+erV1CNkpWzYhW/Qyc6aT8rEyCrvauWSYGZK2ia3o7vd3akF07acHAFpOA==" saltValue="yVW9XmDwTqEnmpSGai0KYg==" spinCount="100000" sqref="D31" name="Range1_1_1_18"/>
  </protectedRanges>
  <conditionalFormatting sqref="J2">
    <cfRule type="top10" dxfId="2811" priority="175" rank="1"/>
  </conditionalFormatting>
  <conditionalFormatting sqref="I2">
    <cfRule type="top10" dxfId="2810" priority="176" rank="1"/>
  </conditionalFormatting>
  <conditionalFormatting sqref="H2">
    <cfRule type="top10" dxfId="2809" priority="177" rank="1"/>
  </conditionalFormatting>
  <conditionalFormatting sqref="G2">
    <cfRule type="top10" dxfId="2808" priority="178" rank="1"/>
  </conditionalFormatting>
  <conditionalFormatting sqref="F2">
    <cfRule type="top10" dxfId="2807" priority="179" rank="1"/>
  </conditionalFormatting>
  <conditionalFormatting sqref="E2">
    <cfRule type="top10" dxfId="2806" priority="180" rank="1"/>
  </conditionalFormatting>
  <conditionalFormatting sqref="J3">
    <cfRule type="top10" dxfId="2805" priority="169" rank="1"/>
  </conditionalFormatting>
  <conditionalFormatting sqref="I3">
    <cfRule type="top10" dxfId="2804" priority="170" rank="1"/>
  </conditionalFormatting>
  <conditionalFormatting sqref="H3">
    <cfRule type="top10" dxfId="2803" priority="171" rank="1"/>
  </conditionalFormatting>
  <conditionalFormatting sqref="G3">
    <cfRule type="top10" dxfId="2802" priority="172" rank="1"/>
  </conditionalFormatting>
  <conditionalFormatting sqref="F3">
    <cfRule type="top10" dxfId="2801" priority="173" rank="1"/>
  </conditionalFormatting>
  <conditionalFormatting sqref="E3">
    <cfRule type="top10" dxfId="2800" priority="174" rank="1"/>
  </conditionalFormatting>
  <conditionalFormatting sqref="J4">
    <cfRule type="top10" dxfId="2799" priority="163" rank="1"/>
  </conditionalFormatting>
  <conditionalFormatting sqref="I4">
    <cfRule type="top10" dxfId="2798" priority="164" rank="1"/>
  </conditionalFormatting>
  <conditionalFormatting sqref="H4">
    <cfRule type="top10" dxfId="2797" priority="165" rank="1"/>
  </conditionalFormatting>
  <conditionalFormatting sqref="G4">
    <cfRule type="top10" dxfId="2796" priority="166" rank="1"/>
  </conditionalFormatting>
  <conditionalFormatting sqref="F4">
    <cfRule type="top10" dxfId="2795" priority="167" rank="1"/>
  </conditionalFormatting>
  <conditionalFormatting sqref="E4">
    <cfRule type="top10" dxfId="2794" priority="168" rank="1"/>
  </conditionalFormatting>
  <conditionalFormatting sqref="J5">
    <cfRule type="top10" dxfId="2793" priority="157" rank="1"/>
  </conditionalFormatting>
  <conditionalFormatting sqref="I5">
    <cfRule type="top10" dxfId="2792" priority="158" rank="1"/>
  </conditionalFormatting>
  <conditionalFormatting sqref="H5">
    <cfRule type="top10" dxfId="2791" priority="159" rank="1"/>
  </conditionalFormatting>
  <conditionalFormatting sqref="G5">
    <cfRule type="top10" dxfId="2790" priority="160" rank="1"/>
  </conditionalFormatting>
  <conditionalFormatting sqref="F5">
    <cfRule type="top10" dxfId="2789" priority="161" rank="1"/>
  </conditionalFormatting>
  <conditionalFormatting sqref="E5">
    <cfRule type="top10" dxfId="2788" priority="162" rank="1"/>
  </conditionalFormatting>
  <conditionalFormatting sqref="J6">
    <cfRule type="top10" dxfId="2787" priority="151" rank="1"/>
  </conditionalFormatting>
  <conditionalFormatting sqref="I6">
    <cfRule type="top10" dxfId="2786" priority="152" rank="1"/>
  </conditionalFormatting>
  <conditionalFormatting sqref="H6">
    <cfRule type="top10" dxfId="2785" priority="153" rank="1"/>
  </conditionalFormatting>
  <conditionalFormatting sqref="G6">
    <cfRule type="top10" dxfId="2784" priority="154" rank="1"/>
  </conditionalFormatting>
  <conditionalFormatting sqref="F6">
    <cfRule type="top10" dxfId="2783" priority="155" rank="1"/>
  </conditionalFormatting>
  <conditionalFormatting sqref="E6">
    <cfRule type="top10" dxfId="2782" priority="156" rank="1"/>
  </conditionalFormatting>
  <conditionalFormatting sqref="J7">
    <cfRule type="top10" dxfId="2781" priority="145" rank="1"/>
  </conditionalFormatting>
  <conditionalFormatting sqref="I7">
    <cfRule type="top10" dxfId="2780" priority="146" rank="1"/>
  </conditionalFormatting>
  <conditionalFormatting sqref="H7">
    <cfRule type="top10" dxfId="2779" priority="147" rank="1"/>
  </conditionalFormatting>
  <conditionalFormatting sqref="G7">
    <cfRule type="top10" dxfId="2778" priority="148" rank="1"/>
  </conditionalFormatting>
  <conditionalFormatting sqref="F7">
    <cfRule type="top10" dxfId="2777" priority="149" rank="1"/>
  </conditionalFormatting>
  <conditionalFormatting sqref="E7">
    <cfRule type="top10" dxfId="2776" priority="150" rank="1"/>
  </conditionalFormatting>
  <conditionalFormatting sqref="J8">
    <cfRule type="top10" dxfId="2775" priority="139" rank="1"/>
  </conditionalFormatting>
  <conditionalFormatting sqref="I8">
    <cfRule type="top10" dxfId="2774" priority="140" rank="1"/>
  </conditionalFormatting>
  <conditionalFormatting sqref="H8">
    <cfRule type="top10" dxfId="2773" priority="141" rank="1"/>
  </conditionalFormatting>
  <conditionalFormatting sqref="G8">
    <cfRule type="top10" dxfId="2772" priority="142" rank="1"/>
  </conditionalFormatting>
  <conditionalFormatting sqref="F8">
    <cfRule type="top10" dxfId="2771" priority="143" rank="1"/>
  </conditionalFormatting>
  <conditionalFormatting sqref="E8">
    <cfRule type="top10" dxfId="2770" priority="144" rank="1"/>
  </conditionalFormatting>
  <conditionalFormatting sqref="J9">
    <cfRule type="top10" dxfId="2769" priority="133" rank="1"/>
  </conditionalFormatting>
  <conditionalFormatting sqref="I9">
    <cfRule type="top10" dxfId="2768" priority="134" rank="1"/>
  </conditionalFormatting>
  <conditionalFormatting sqref="H9">
    <cfRule type="top10" dxfId="2767" priority="135" rank="1"/>
  </conditionalFormatting>
  <conditionalFormatting sqref="G9">
    <cfRule type="top10" dxfId="2766" priority="136" rank="1"/>
  </conditionalFormatting>
  <conditionalFormatting sqref="F9">
    <cfRule type="top10" dxfId="2765" priority="137" rank="1"/>
  </conditionalFormatting>
  <conditionalFormatting sqref="E9">
    <cfRule type="top10" dxfId="2764" priority="138" rank="1"/>
  </conditionalFormatting>
  <conditionalFormatting sqref="J32 J10">
    <cfRule type="top10" dxfId="2763" priority="205" rank="1"/>
  </conditionalFormatting>
  <conditionalFormatting sqref="I32 I10">
    <cfRule type="top10" dxfId="2762" priority="207" rank="1"/>
  </conditionalFormatting>
  <conditionalFormatting sqref="H32 H10">
    <cfRule type="top10" dxfId="2761" priority="209" rank="1"/>
  </conditionalFormatting>
  <conditionalFormatting sqref="G32 G10">
    <cfRule type="top10" dxfId="2760" priority="211" rank="1"/>
  </conditionalFormatting>
  <conditionalFormatting sqref="F32 F10">
    <cfRule type="top10" dxfId="2759" priority="213" rank="1"/>
  </conditionalFormatting>
  <conditionalFormatting sqref="E32 E10">
    <cfRule type="top10" dxfId="2758" priority="215" rank="1"/>
  </conditionalFormatting>
  <conditionalFormatting sqref="J11">
    <cfRule type="top10" dxfId="2757" priority="121" rank="1"/>
  </conditionalFormatting>
  <conditionalFormatting sqref="I11">
    <cfRule type="top10" dxfId="2756" priority="122" rank="1"/>
  </conditionalFormatting>
  <conditionalFormatting sqref="H11">
    <cfRule type="top10" dxfId="2755" priority="123" rank="1"/>
  </conditionalFormatting>
  <conditionalFormatting sqref="G11">
    <cfRule type="top10" dxfId="2754" priority="124" rank="1"/>
  </conditionalFormatting>
  <conditionalFormatting sqref="F11">
    <cfRule type="top10" dxfId="2753" priority="125" rank="1"/>
  </conditionalFormatting>
  <conditionalFormatting sqref="E11">
    <cfRule type="top10" dxfId="2752" priority="126" rank="1"/>
  </conditionalFormatting>
  <conditionalFormatting sqref="J12">
    <cfRule type="top10" dxfId="2751" priority="115" rank="1"/>
  </conditionalFormatting>
  <conditionalFormatting sqref="I12">
    <cfRule type="top10" dxfId="2750" priority="116" rank="1"/>
  </conditionalFormatting>
  <conditionalFormatting sqref="H12">
    <cfRule type="top10" dxfId="2749" priority="117" rank="1"/>
  </conditionalFormatting>
  <conditionalFormatting sqref="G12">
    <cfRule type="top10" dxfId="2748" priority="118" rank="1"/>
  </conditionalFormatting>
  <conditionalFormatting sqref="F12">
    <cfRule type="top10" dxfId="2747" priority="119" rank="1"/>
  </conditionalFormatting>
  <conditionalFormatting sqref="E12">
    <cfRule type="top10" dxfId="2746" priority="120" rank="1"/>
  </conditionalFormatting>
  <conditionalFormatting sqref="J13">
    <cfRule type="top10" dxfId="2745" priority="109" rank="1"/>
  </conditionalFormatting>
  <conditionalFormatting sqref="I13">
    <cfRule type="top10" dxfId="2744" priority="110" rank="1"/>
  </conditionalFormatting>
  <conditionalFormatting sqref="H13">
    <cfRule type="top10" dxfId="2743" priority="111" rank="1"/>
  </conditionalFormatting>
  <conditionalFormatting sqref="G13">
    <cfRule type="top10" dxfId="2742" priority="112" rank="1"/>
  </conditionalFormatting>
  <conditionalFormatting sqref="F13">
    <cfRule type="top10" dxfId="2741" priority="113" rank="1"/>
  </conditionalFormatting>
  <conditionalFormatting sqref="E13">
    <cfRule type="top10" dxfId="2740" priority="114" rank="1"/>
  </conditionalFormatting>
  <conditionalFormatting sqref="J14">
    <cfRule type="top10" dxfId="2739" priority="103" rank="1"/>
  </conditionalFormatting>
  <conditionalFormatting sqref="I14">
    <cfRule type="top10" dxfId="2738" priority="104" rank="1"/>
  </conditionalFormatting>
  <conditionalFormatting sqref="H14">
    <cfRule type="top10" dxfId="2737" priority="105" rank="1"/>
  </conditionalFormatting>
  <conditionalFormatting sqref="G14">
    <cfRule type="top10" dxfId="2736" priority="106" rank="1"/>
  </conditionalFormatting>
  <conditionalFormatting sqref="F14">
    <cfRule type="top10" dxfId="2735" priority="107" rank="1"/>
  </conditionalFormatting>
  <conditionalFormatting sqref="E14">
    <cfRule type="top10" dxfId="2734" priority="108" rank="1"/>
  </conditionalFormatting>
  <conditionalFormatting sqref="J15">
    <cfRule type="top10" dxfId="2733" priority="97" rank="1"/>
  </conditionalFormatting>
  <conditionalFormatting sqref="I15">
    <cfRule type="top10" dxfId="2732" priority="98" rank="1"/>
  </conditionalFormatting>
  <conditionalFormatting sqref="H15">
    <cfRule type="top10" dxfId="2731" priority="99" rank="1"/>
  </conditionalFormatting>
  <conditionalFormatting sqref="G15">
    <cfRule type="top10" dxfId="2730" priority="100" rank="1"/>
  </conditionalFormatting>
  <conditionalFormatting sqref="F15">
    <cfRule type="top10" dxfId="2729" priority="101" rank="1"/>
  </conditionalFormatting>
  <conditionalFormatting sqref="E15">
    <cfRule type="top10" dxfId="2728" priority="102" rank="1"/>
  </conditionalFormatting>
  <conditionalFormatting sqref="J16">
    <cfRule type="top10" dxfId="2727" priority="91" rank="1"/>
  </conditionalFormatting>
  <conditionalFormatting sqref="I16">
    <cfRule type="top10" dxfId="2726" priority="92" rank="1"/>
  </conditionalFormatting>
  <conditionalFormatting sqref="H16">
    <cfRule type="top10" dxfId="2725" priority="93" rank="1"/>
  </conditionalFormatting>
  <conditionalFormatting sqref="G16">
    <cfRule type="top10" dxfId="2724" priority="94" rank="1"/>
  </conditionalFormatting>
  <conditionalFormatting sqref="F16">
    <cfRule type="top10" dxfId="2723" priority="95" rank="1"/>
  </conditionalFormatting>
  <conditionalFormatting sqref="E16">
    <cfRule type="top10" dxfId="2722" priority="96" rank="1"/>
  </conditionalFormatting>
  <conditionalFormatting sqref="J17">
    <cfRule type="top10" dxfId="2721" priority="85" rank="1"/>
  </conditionalFormatting>
  <conditionalFormatting sqref="I17">
    <cfRule type="top10" dxfId="2720" priority="86" rank="1"/>
  </conditionalFormatting>
  <conditionalFormatting sqref="H17">
    <cfRule type="top10" dxfId="2719" priority="87" rank="1"/>
  </conditionalFormatting>
  <conditionalFormatting sqref="G17">
    <cfRule type="top10" dxfId="2718" priority="88" rank="1"/>
  </conditionalFormatting>
  <conditionalFormatting sqref="F17">
    <cfRule type="top10" dxfId="2717" priority="89" rank="1"/>
  </conditionalFormatting>
  <conditionalFormatting sqref="E17">
    <cfRule type="top10" dxfId="2716" priority="90" rank="1"/>
  </conditionalFormatting>
  <conditionalFormatting sqref="J18">
    <cfRule type="top10" dxfId="2715" priority="79" rank="1"/>
  </conditionalFormatting>
  <conditionalFormatting sqref="I18">
    <cfRule type="top10" dxfId="2714" priority="80" rank="1"/>
  </conditionalFormatting>
  <conditionalFormatting sqref="H18">
    <cfRule type="top10" dxfId="2713" priority="81" rank="1"/>
  </conditionalFormatting>
  <conditionalFormatting sqref="G18">
    <cfRule type="top10" dxfId="2712" priority="82" rank="1"/>
  </conditionalFormatting>
  <conditionalFormatting sqref="F18">
    <cfRule type="top10" dxfId="2711" priority="83" rank="1"/>
  </conditionalFormatting>
  <conditionalFormatting sqref="E18">
    <cfRule type="top10" dxfId="2710" priority="84" rank="1"/>
  </conditionalFormatting>
  <conditionalFormatting sqref="J19">
    <cfRule type="top10" dxfId="2709" priority="73" rank="1"/>
  </conditionalFormatting>
  <conditionalFormatting sqref="I19">
    <cfRule type="top10" dxfId="2708" priority="74" rank="1"/>
  </conditionalFormatting>
  <conditionalFormatting sqref="H19">
    <cfRule type="top10" dxfId="2707" priority="75" rank="1"/>
  </conditionalFormatting>
  <conditionalFormatting sqref="G19">
    <cfRule type="top10" dxfId="2706" priority="76" rank="1"/>
  </conditionalFormatting>
  <conditionalFormatting sqref="F19">
    <cfRule type="top10" dxfId="2705" priority="77" rank="1"/>
  </conditionalFormatting>
  <conditionalFormatting sqref="E19">
    <cfRule type="top10" dxfId="2704" priority="78" rank="1"/>
  </conditionalFormatting>
  <conditionalFormatting sqref="J20">
    <cfRule type="top10" dxfId="2703" priority="67" rank="1"/>
  </conditionalFormatting>
  <conditionalFormatting sqref="I20">
    <cfRule type="top10" dxfId="2702" priority="68" rank="1"/>
  </conditionalFormatting>
  <conditionalFormatting sqref="H20">
    <cfRule type="top10" dxfId="2701" priority="69" rank="1"/>
  </conditionalFormatting>
  <conditionalFormatting sqref="G20">
    <cfRule type="top10" dxfId="2700" priority="70" rank="1"/>
  </conditionalFormatting>
  <conditionalFormatting sqref="F20">
    <cfRule type="top10" dxfId="2699" priority="71" rank="1"/>
  </conditionalFormatting>
  <conditionalFormatting sqref="E20">
    <cfRule type="top10" dxfId="2698" priority="72" rank="1"/>
  </conditionalFormatting>
  <conditionalFormatting sqref="J21">
    <cfRule type="top10" dxfId="2697" priority="61" rank="1"/>
  </conditionalFormatting>
  <conditionalFormatting sqref="I21">
    <cfRule type="top10" dxfId="2696" priority="62" rank="1"/>
  </conditionalFormatting>
  <conditionalFormatting sqref="H21">
    <cfRule type="top10" dxfId="2695" priority="63" rank="1"/>
  </conditionalFormatting>
  <conditionalFormatting sqref="G21">
    <cfRule type="top10" dxfId="2694" priority="64" rank="1"/>
  </conditionalFormatting>
  <conditionalFormatting sqref="F21">
    <cfRule type="top10" dxfId="2693" priority="65" rank="1"/>
  </conditionalFormatting>
  <conditionalFormatting sqref="E21">
    <cfRule type="top10" dxfId="2692" priority="66" rank="1"/>
  </conditionalFormatting>
  <conditionalFormatting sqref="J22">
    <cfRule type="top10" dxfId="2691" priority="55" rank="1"/>
  </conditionalFormatting>
  <conditionalFormatting sqref="I22">
    <cfRule type="top10" dxfId="2690" priority="56" rank="1"/>
  </conditionalFormatting>
  <conditionalFormatting sqref="H22">
    <cfRule type="top10" dxfId="2689" priority="57" rank="1"/>
  </conditionalFormatting>
  <conditionalFormatting sqref="G22">
    <cfRule type="top10" dxfId="2688" priority="58" rank="1"/>
  </conditionalFormatting>
  <conditionalFormatting sqref="F22">
    <cfRule type="top10" dxfId="2687" priority="59" rank="1"/>
  </conditionalFormatting>
  <conditionalFormatting sqref="E22">
    <cfRule type="top10" dxfId="2686" priority="60" rank="1"/>
  </conditionalFormatting>
  <conditionalFormatting sqref="F23">
    <cfRule type="top10" dxfId="2685" priority="53" rank="1"/>
  </conditionalFormatting>
  <conditionalFormatting sqref="G23">
    <cfRule type="top10" dxfId="2684" priority="52" rank="1"/>
  </conditionalFormatting>
  <conditionalFormatting sqref="H23">
    <cfRule type="top10" dxfId="2683" priority="51" rank="1"/>
  </conditionalFormatting>
  <conditionalFormatting sqref="I23">
    <cfRule type="top10" dxfId="2682" priority="49" rank="1"/>
  </conditionalFormatting>
  <conditionalFormatting sqref="J23">
    <cfRule type="top10" dxfId="2681" priority="50" rank="1"/>
  </conditionalFormatting>
  <conditionalFormatting sqref="E23">
    <cfRule type="top10" dxfId="2680" priority="54" rank="1"/>
  </conditionalFormatting>
  <conditionalFormatting sqref="J24">
    <cfRule type="top10" dxfId="2679" priority="43" rank="1"/>
  </conditionalFormatting>
  <conditionalFormatting sqref="I24">
    <cfRule type="top10" dxfId="2678" priority="44" rank="1"/>
  </conditionalFormatting>
  <conditionalFormatting sqref="H24">
    <cfRule type="top10" dxfId="2677" priority="45" rank="1"/>
  </conditionalFormatting>
  <conditionalFormatting sqref="G24">
    <cfRule type="top10" dxfId="2676" priority="46" rank="1"/>
  </conditionalFormatting>
  <conditionalFormatting sqref="F24">
    <cfRule type="top10" dxfId="2675" priority="47" rank="1"/>
  </conditionalFormatting>
  <conditionalFormatting sqref="E24">
    <cfRule type="top10" dxfId="2674" priority="48" rank="1"/>
  </conditionalFormatting>
  <conditionalFormatting sqref="J25">
    <cfRule type="top10" dxfId="2673" priority="37" rank="1"/>
  </conditionalFormatting>
  <conditionalFormatting sqref="I25">
    <cfRule type="top10" dxfId="2672" priority="38" rank="1"/>
  </conditionalFormatting>
  <conditionalFormatting sqref="H25">
    <cfRule type="top10" dxfId="2671" priority="39" rank="1"/>
  </conditionalFormatting>
  <conditionalFormatting sqref="G25">
    <cfRule type="top10" dxfId="2670" priority="40" rank="1"/>
  </conditionalFormatting>
  <conditionalFormatting sqref="F25">
    <cfRule type="top10" dxfId="2669" priority="41" rank="1"/>
  </conditionalFormatting>
  <conditionalFormatting sqref="E25">
    <cfRule type="top10" dxfId="2668" priority="42" rank="1"/>
  </conditionalFormatting>
  <conditionalFormatting sqref="J26">
    <cfRule type="top10" dxfId="2667" priority="31" rank="1"/>
  </conditionalFormatting>
  <conditionalFormatting sqref="I26">
    <cfRule type="top10" dxfId="2666" priority="32" rank="1"/>
  </conditionalFormatting>
  <conditionalFormatting sqref="H26">
    <cfRule type="top10" dxfId="2665" priority="33" rank="1"/>
  </conditionalFormatting>
  <conditionalFormatting sqref="G26">
    <cfRule type="top10" dxfId="2664" priority="34" rank="1"/>
  </conditionalFormatting>
  <conditionalFormatting sqref="F26">
    <cfRule type="top10" dxfId="2663" priority="35" rank="1"/>
  </conditionalFormatting>
  <conditionalFormatting sqref="E26">
    <cfRule type="top10" dxfId="2662" priority="36" rank="1"/>
  </conditionalFormatting>
  <conditionalFormatting sqref="J27">
    <cfRule type="top10" dxfId="2661" priority="25" rank="1"/>
  </conditionalFormatting>
  <conditionalFormatting sqref="I27">
    <cfRule type="top10" dxfId="2660" priority="26" rank="1"/>
  </conditionalFormatting>
  <conditionalFormatting sqref="H27">
    <cfRule type="top10" dxfId="2659" priority="27" rank="1"/>
  </conditionalFormatting>
  <conditionalFormatting sqref="G27">
    <cfRule type="top10" dxfId="2658" priority="28" rank="1"/>
  </conditionalFormatting>
  <conditionalFormatting sqref="F27">
    <cfRule type="top10" dxfId="2657" priority="29" rank="1"/>
  </conditionalFormatting>
  <conditionalFormatting sqref="E27">
    <cfRule type="top10" dxfId="2656" priority="30" rank="1"/>
  </conditionalFormatting>
  <conditionalFormatting sqref="J28">
    <cfRule type="top10" dxfId="2655" priority="19" rank="1"/>
  </conditionalFormatting>
  <conditionalFormatting sqref="I28">
    <cfRule type="top10" dxfId="2654" priority="20" rank="1"/>
  </conditionalFormatting>
  <conditionalFormatting sqref="H28">
    <cfRule type="top10" dxfId="2653" priority="21" rank="1"/>
  </conditionalFormatting>
  <conditionalFormatting sqref="G28">
    <cfRule type="top10" dxfId="2652" priority="22" rank="1"/>
  </conditionalFormatting>
  <conditionalFormatting sqref="F28">
    <cfRule type="top10" dxfId="2651" priority="23" rank="1"/>
  </conditionalFormatting>
  <conditionalFormatting sqref="E28">
    <cfRule type="top10" dxfId="2650" priority="24" rank="1"/>
  </conditionalFormatting>
  <conditionalFormatting sqref="J29">
    <cfRule type="top10" dxfId="2649" priority="13" rank="1"/>
  </conditionalFormatting>
  <conditionalFormatting sqref="I29">
    <cfRule type="top10" dxfId="2648" priority="14" rank="1"/>
  </conditionalFormatting>
  <conditionalFormatting sqref="H29">
    <cfRule type="top10" dxfId="2647" priority="15" rank="1"/>
  </conditionalFormatting>
  <conditionalFormatting sqref="G29">
    <cfRule type="top10" dxfId="2646" priority="16" rank="1"/>
  </conditionalFormatting>
  <conditionalFormatting sqref="F29">
    <cfRule type="top10" dxfId="2645" priority="17" rank="1"/>
  </conditionalFormatting>
  <conditionalFormatting sqref="E29">
    <cfRule type="top10" dxfId="2644" priority="18" rank="1"/>
  </conditionalFormatting>
  <conditionalFormatting sqref="J30">
    <cfRule type="top10" dxfId="2643" priority="7" rank="1"/>
  </conditionalFormatting>
  <conditionalFormatting sqref="I30">
    <cfRule type="top10" dxfId="2642" priority="8" rank="1"/>
  </conditionalFormatting>
  <conditionalFormatting sqref="H30">
    <cfRule type="top10" dxfId="2641" priority="9" rank="1"/>
  </conditionalFormatting>
  <conditionalFormatting sqref="G30">
    <cfRule type="top10" dxfId="2640" priority="10" rank="1"/>
  </conditionalFormatting>
  <conditionalFormatting sqref="F30">
    <cfRule type="top10" dxfId="2639" priority="11" rank="1"/>
  </conditionalFormatting>
  <conditionalFormatting sqref="E30">
    <cfRule type="top10" dxfId="2638" priority="12" rank="1"/>
  </conditionalFormatting>
  <conditionalFormatting sqref="J31">
    <cfRule type="top10" dxfId="2637" priority="1" rank="1"/>
  </conditionalFormatting>
  <conditionalFormatting sqref="I31">
    <cfRule type="top10" dxfId="2636" priority="2" rank="1"/>
  </conditionalFormatting>
  <conditionalFormatting sqref="H31">
    <cfRule type="top10" dxfId="2635" priority="3" rank="1"/>
  </conditionalFormatting>
  <conditionalFormatting sqref="G31">
    <cfRule type="top10" dxfId="2634" priority="4" rank="1"/>
  </conditionalFormatting>
  <conditionalFormatting sqref="F31">
    <cfRule type="top10" dxfId="2633" priority="5" rank="1"/>
  </conditionalFormatting>
  <conditionalFormatting sqref="E31">
    <cfRule type="top10" dxfId="2632" priority="6" rank="1"/>
  </conditionalFormatting>
  <hyperlinks>
    <hyperlink ref="Q1" location="'Texas 2022'!A1" display="Back to Ranking" xr:uid="{84926CB2-EA56-4ADD-A631-349453AF2EB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16AF1CF-7DB2-44E4-8AAC-F966C56B13A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AB4E3-A5D1-4E32-BA15-C6B9E65359D6}">
  <dimension ref="A1:Q4"/>
  <sheetViews>
    <sheetView workbookViewId="0">
      <selection activeCell="A2" sqref="A2:O2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22</v>
      </c>
    </row>
    <row r="2" spans="1:17" x14ac:dyDescent="0.3">
      <c r="A2" s="10" t="s">
        <v>21</v>
      </c>
      <c r="B2" s="11" t="s">
        <v>94</v>
      </c>
      <c r="C2" s="12">
        <v>44667</v>
      </c>
      <c r="D2" s="13" t="s">
        <v>51</v>
      </c>
      <c r="E2" s="14">
        <v>71</v>
      </c>
      <c r="F2" s="14">
        <v>60</v>
      </c>
      <c r="G2" s="14">
        <v>65</v>
      </c>
      <c r="H2" s="14">
        <v>106</v>
      </c>
      <c r="I2" s="14"/>
      <c r="J2" s="14"/>
      <c r="K2" s="15">
        <v>4</v>
      </c>
      <c r="L2" s="15">
        <v>302</v>
      </c>
      <c r="M2" s="16">
        <v>75.5</v>
      </c>
      <c r="N2" s="17">
        <v>4</v>
      </c>
      <c r="O2" s="18">
        <v>79.5</v>
      </c>
    </row>
    <row r="4" spans="1:17" x14ac:dyDescent="0.3">
      <c r="K4" s="8">
        <f>SUM(K2:K3)</f>
        <v>4</v>
      </c>
      <c r="L4" s="8">
        <f>SUM(L2:L3)</f>
        <v>302</v>
      </c>
      <c r="M4" s="7">
        <f>SUM(L4/K4)</f>
        <v>75.5</v>
      </c>
      <c r="N4" s="8">
        <f>SUM(N2:N3)</f>
        <v>4</v>
      </c>
      <c r="O4" s="9">
        <f>SUM(M4+N4)</f>
        <v>79.5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22_1"/>
    <protectedRange algorithmName="SHA-512" hashValue="ON39YdpmFHfN9f47KpiRvqrKx0V9+erV1CNkpWzYhW/Qyc6aT8rEyCrvauWSYGZK2ia3o7vd3akF07acHAFpOA==" saltValue="yVW9XmDwTqEnmpSGai0KYg==" spinCount="100000" sqref="D2" name="Range1_1_21_1"/>
  </protectedRanges>
  <conditionalFormatting sqref="E2">
    <cfRule type="top10" dxfId="2631" priority="6" rank="1"/>
  </conditionalFormatting>
  <conditionalFormatting sqref="F2">
    <cfRule type="top10" dxfId="2630" priority="5" rank="1"/>
  </conditionalFormatting>
  <conditionalFormatting sqref="G2">
    <cfRule type="top10" dxfId="2629" priority="4" rank="1"/>
  </conditionalFormatting>
  <conditionalFormatting sqref="H2">
    <cfRule type="top10" dxfId="2628" priority="3" rank="1"/>
  </conditionalFormatting>
  <conditionalFormatting sqref="I2">
    <cfRule type="top10" dxfId="2627" priority="2" rank="1"/>
  </conditionalFormatting>
  <conditionalFormatting sqref="J2">
    <cfRule type="top10" dxfId="2626" priority="1" rank="1"/>
  </conditionalFormatting>
  <hyperlinks>
    <hyperlink ref="Q1" location="'Texas 2022'!A1" display="Back to Ranking" xr:uid="{D844C745-E9C4-423D-9A40-280E8D95672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1487D70-ECE1-4FB9-A0E9-253E957A5C2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C0EF7-6B80-47FA-8994-A000FEE46F92}">
  <dimension ref="A1:Q12"/>
  <sheetViews>
    <sheetView workbookViewId="0">
      <selection activeCell="A10" sqref="A10:O10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22</v>
      </c>
    </row>
    <row r="2" spans="1:17" x14ac:dyDescent="0.3">
      <c r="A2" s="10" t="s">
        <v>36</v>
      </c>
      <c r="B2" s="11" t="s">
        <v>95</v>
      </c>
      <c r="C2" s="12">
        <v>44670</v>
      </c>
      <c r="D2" s="13" t="s">
        <v>60</v>
      </c>
      <c r="E2" s="14">
        <v>199</v>
      </c>
      <c r="F2" s="14">
        <v>192</v>
      </c>
      <c r="G2" s="14">
        <v>199</v>
      </c>
      <c r="H2" s="14">
        <v>197</v>
      </c>
      <c r="I2" s="14"/>
      <c r="J2" s="14"/>
      <c r="K2" s="15">
        <v>4</v>
      </c>
      <c r="L2" s="15">
        <v>787</v>
      </c>
      <c r="M2" s="16">
        <v>196.75</v>
      </c>
      <c r="N2" s="17">
        <v>11</v>
      </c>
      <c r="O2" s="18">
        <v>207.75</v>
      </c>
    </row>
    <row r="3" spans="1:17" ht="15" thickBot="1" x14ac:dyDescent="0.35">
      <c r="A3" s="10" t="s">
        <v>36</v>
      </c>
      <c r="B3" s="11" t="s">
        <v>95</v>
      </c>
      <c r="C3" s="12">
        <v>44698</v>
      </c>
      <c r="D3" s="13" t="s">
        <v>60</v>
      </c>
      <c r="E3" s="14">
        <v>197</v>
      </c>
      <c r="F3" s="14">
        <v>195</v>
      </c>
      <c r="G3" s="14">
        <v>194</v>
      </c>
      <c r="H3" s="14">
        <v>193</v>
      </c>
      <c r="I3" s="14"/>
      <c r="J3" s="14"/>
      <c r="K3" s="15">
        <v>4</v>
      </c>
      <c r="L3" s="15">
        <v>779</v>
      </c>
      <c r="M3" s="16">
        <v>194.75</v>
      </c>
      <c r="N3" s="17">
        <v>9</v>
      </c>
      <c r="O3" s="18">
        <v>203.75</v>
      </c>
    </row>
    <row r="4" spans="1:17" ht="15" thickBot="1" x14ac:dyDescent="0.35">
      <c r="A4" s="54" t="s">
        <v>36</v>
      </c>
      <c r="B4" s="54" t="s">
        <v>95</v>
      </c>
      <c r="C4" s="55">
        <v>44710</v>
      </c>
      <c r="D4" s="54" t="s">
        <v>101</v>
      </c>
      <c r="E4" s="54">
        <v>191</v>
      </c>
      <c r="F4" s="54">
        <v>190</v>
      </c>
      <c r="G4" s="54">
        <v>190</v>
      </c>
      <c r="H4" s="54">
        <v>196</v>
      </c>
      <c r="I4" s="56"/>
      <c r="J4" s="56"/>
      <c r="K4" s="54">
        <v>4</v>
      </c>
      <c r="L4" s="54">
        <v>767</v>
      </c>
      <c r="M4" s="57">
        <v>191.75</v>
      </c>
      <c r="N4" s="54">
        <v>3</v>
      </c>
      <c r="O4" s="57">
        <v>194.75</v>
      </c>
    </row>
    <row r="5" spans="1:17" x14ac:dyDescent="0.3">
      <c r="A5" s="10" t="s">
        <v>80</v>
      </c>
      <c r="B5" s="11" t="s">
        <v>95</v>
      </c>
      <c r="C5" s="12">
        <v>44773</v>
      </c>
      <c r="D5" s="13" t="s">
        <v>107</v>
      </c>
      <c r="E5" s="14">
        <v>196</v>
      </c>
      <c r="F5" s="14">
        <v>197</v>
      </c>
      <c r="G5" s="14">
        <v>194</v>
      </c>
      <c r="H5" s="14">
        <v>193</v>
      </c>
      <c r="I5" s="14"/>
      <c r="J5" s="14"/>
      <c r="K5" s="15">
        <v>4</v>
      </c>
      <c r="L5" s="15">
        <v>780</v>
      </c>
      <c r="M5" s="16">
        <v>195</v>
      </c>
      <c r="N5" s="17">
        <v>11</v>
      </c>
      <c r="O5" s="18">
        <v>206</v>
      </c>
    </row>
    <row r="6" spans="1:17" x14ac:dyDescent="0.3">
      <c r="A6" s="10" t="s">
        <v>80</v>
      </c>
      <c r="B6" s="11" t="s">
        <v>95</v>
      </c>
      <c r="C6" s="12">
        <v>44824</v>
      </c>
      <c r="D6" s="13" t="s">
        <v>60</v>
      </c>
      <c r="E6" s="14">
        <v>193</v>
      </c>
      <c r="F6" s="14">
        <v>196</v>
      </c>
      <c r="G6" s="14">
        <v>197</v>
      </c>
      <c r="H6" s="14">
        <v>194</v>
      </c>
      <c r="I6" s="14"/>
      <c r="J6" s="14"/>
      <c r="K6" s="15">
        <v>4</v>
      </c>
      <c r="L6" s="15">
        <v>780</v>
      </c>
      <c r="M6" s="16">
        <v>195</v>
      </c>
      <c r="N6" s="17">
        <v>8</v>
      </c>
      <c r="O6" s="18">
        <v>203</v>
      </c>
    </row>
    <row r="7" spans="1:17" x14ac:dyDescent="0.3">
      <c r="A7" s="10" t="s">
        <v>80</v>
      </c>
      <c r="B7" s="11" t="s">
        <v>95</v>
      </c>
      <c r="C7" s="12">
        <v>44852</v>
      </c>
      <c r="D7" s="13" t="s">
        <v>60</v>
      </c>
      <c r="E7" s="14">
        <v>196</v>
      </c>
      <c r="F7" s="14">
        <v>197.001</v>
      </c>
      <c r="G7" s="14">
        <v>198</v>
      </c>
      <c r="H7" s="14">
        <v>197</v>
      </c>
      <c r="I7" s="14"/>
      <c r="J7" s="14"/>
      <c r="K7" s="15">
        <v>4</v>
      </c>
      <c r="L7" s="15">
        <v>788.00099999999998</v>
      </c>
      <c r="M7" s="16">
        <v>197.00024999999999</v>
      </c>
      <c r="N7" s="17">
        <v>13</v>
      </c>
      <c r="O7" s="18">
        <v>210.00024999999999</v>
      </c>
    </row>
    <row r="8" spans="1:17" x14ac:dyDescent="0.3">
      <c r="A8" s="10" t="s">
        <v>80</v>
      </c>
      <c r="B8" s="11" t="s">
        <v>95</v>
      </c>
      <c r="C8" s="12">
        <v>44856</v>
      </c>
      <c r="D8" s="13" t="s">
        <v>60</v>
      </c>
      <c r="E8" s="14">
        <v>192</v>
      </c>
      <c r="F8" s="14">
        <v>197</v>
      </c>
      <c r="G8" s="14">
        <v>194</v>
      </c>
      <c r="H8" s="14">
        <v>198</v>
      </c>
      <c r="I8" s="14">
        <v>196</v>
      </c>
      <c r="J8" s="14">
        <v>194</v>
      </c>
      <c r="K8" s="15">
        <v>6</v>
      </c>
      <c r="L8" s="15">
        <v>1171</v>
      </c>
      <c r="M8" s="16">
        <v>195.16666666666666</v>
      </c>
      <c r="N8" s="17">
        <v>22</v>
      </c>
      <c r="O8" s="18">
        <v>217.16666666666666</v>
      </c>
    </row>
    <row r="9" spans="1:17" x14ac:dyDescent="0.3">
      <c r="A9" s="10" t="s">
        <v>80</v>
      </c>
      <c r="B9" s="11" t="s">
        <v>95</v>
      </c>
      <c r="C9" s="12">
        <v>44857</v>
      </c>
      <c r="D9" s="13" t="s">
        <v>60</v>
      </c>
      <c r="E9" s="14">
        <v>194</v>
      </c>
      <c r="F9" s="14">
        <v>196</v>
      </c>
      <c r="G9" s="14">
        <v>194</v>
      </c>
      <c r="H9" s="14">
        <v>193</v>
      </c>
      <c r="I9" s="14">
        <v>196</v>
      </c>
      <c r="J9" s="14">
        <v>193</v>
      </c>
      <c r="K9" s="15">
        <v>6</v>
      </c>
      <c r="L9" s="15">
        <v>1166</v>
      </c>
      <c r="M9" s="16">
        <v>194.33333333333334</v>
      </c>
      <c r="N9" s="17">
        <v>34</v>
      </c>
    </row>
    <row r="10" spans="1:17" x14ac:dyDescent="0.3">
      <c r="A10" s="10" t="s">
        <v>36</v>
      </c>
      <c r="B10" s="11" t="s">
        <v>95</v>
      </c>
      <c r="C10" s="12">
        <v>44876</v>
      </c>
      <c r="D10" s="13" t="s">
        <v>37</v>
      </c>
      <c r="E10" s="14">
        <v>189</v>
      </c>
      <c r="F10" s="14">
        <v>192</v>
      </c>
      <c r="G10" s="14">
        <v>194</v>
      </c>
      <c r="H10" s="14">
        <v>189</v>
      </c>
      <c r="I10" s="14">
        <v>192</v>
      </c>
      <c r="J10" s="14">
        <v>197</v>
      </c>
      <c r="K10" s="15">
        <v>6</v>
      </c>
      <c r="L10" s="15">
        <v>1153</v>
      </c>
      <c r="M10" s="16">
        <v>192.16666666666666</v>
      </c>
      <c r="N10" s="17">
        <v>10</v>
      </c>
      <c r="O10" s="18">
        <v>202.16666666666666</v>
      </c>
    </row>
    <row r="11" spans="1:17" x14ac:dyDescent="0.3">
      <c r="O11" s="9">
        <f>SUM(M12+N12)</f>
        <v>315.54764285714288</v>
      </c>
    </row>
    <row r="12" spans="1:17" x14ac:dyDescent="0.3">
      <c r="K12" s="8">
        <f>SUM(K2:K11)</f>
        <v>42</v>
      </c>
      <c r="L12" s="8">
        <f>SUM(L2:L11)</f>
        <v>8171.0010000000002</v>
      </c>
      <c r="M12" s="7">
        <f>SUM(L12/K12)</f>
        <v>194.54764285714288</v>
      </c>
      <c r="N12" s="8">
        <f>SUM(N2:N11)</f>
        <v>121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7"/>
    <protectedRange algorithmName="SHA-512" hashValue="ON39YdpmFHfN9f47KpiRvqrKx0V9+erV1CNkpWzYhW/Qyc6aT8rEyCrvauWSYGZK2ia3o7vd3akF07acHAFpOA==" saltValue="yVW9XmDwTqEnmpSGai0KYg==" spinCount="100000" sqref="D2" name="Range1_1_12"/>
    <protectedRange algorithmName="SHA-512" hashValue="ON39YdpmFHfN9f47KpiRvqrKx0V9+erV1CNkpWzYhW/Qyc6aT8rEyCrvauWSYGZK2ia3o7vd3akF07acHAFpOA==" saltValue="yVW9XmDwTqEnmpSGai0KYg==" spinCount="100000" sqref="E2:H2" name="Range1_3_5_1"/>
    <protectedRange algorithmName="SHA-512" hashValue="ON39YdpmFHfN9f47KpiRvqrKx0V9+erV1CNkpWzYhW/Qyc6aT8rEyCrvauWSYGZK2ia3o7vd3akF07acHAFpOA==" saltValue="yVW9XmDwTqEnmpSGai0KYg==" spinCount="100000" sqref="I3:J3 B3:C3" name="Range1"/>
    <protectedRange algorithmName="SHA-512" hashValue="ON39YdpmFHfN9f47KpiRvqrKx0V9+erV1CNkpWzYhW/Qyc6aT8rEyCrvauWSYGZK2ia3o7vd3akF07acHAFpOA==" saltValue="yVW9XmDwTqEnmpSGai0KYg==" spinCount="100000" sqref="D3" name="Range1_1"/>
    <protectedRange algorithmName="SHA-512" hashValue="ON39YdpmFHfN9f47KpiRvqrKx0V9+erV1CNkpWzYhW/Qyc6aT8rEyCrvauWSYGZK2ia3o7vd3akF07acHAFpOA==" saltValue="yVW9XmDwTqEnmpSGai0KYg==" spinCount="100000" sqref="E3:H3" name="Range1_3_2"/>
    <protectedRange algorithmName="SHA-512" hashValue="ON39YdpmFHfN9f47KpiRvqrKx0V9+erV1CNkpWzYhW/Qyc6aT8rEyCrvauWSYGZK2ia3o7vd3akF07acHAFpOA==" saltValue="yVW9XmDwTqEnmpSGai0KYg==" spinCount="100000" sqref="I5:J5 B5:C5" name="Range1_22"/>
    <protectedRange algorithmName="SHA-512" hashValue="ON39YdpmFHfN9f47KpiRvqrKx0V9+erV1CNkpWzYhW/Qyc6aT8rEyCrvauWSYGZK2ia3o7vd3akF07acHAFpOA==" saltValue="yVW9XmDwTqEnmpSGai0KYg==" spinCount="100000" sqref="D5" name="Range1_1_12_1"/>
    <protectedRange algorithmName="SHA-512" hashValue="ON39YdpmFHfN9f47KpiRvqrKx0V9+erV1CNkpWzYhW/Qyc6aT8rEyCrvauWSYGZK2ia3o7vd3akF07acHAFpOA==" saltValue="yVW9XmDwTqEnmpSGai0KYg==" spinCount="100000" sqref="E5:H5" name="Range1_3_6"/>
    <protectedRange algorithmName="SHA-512" hashValue="ON39YdpmFHfN9f47KpiRvqrKx0V9+erV1CNkpWzYhW/Qyc6aT8rEyCrvauWSYGZK2ia3o7vd3akF07acHAFpOA==" saltValue="yVW9XmDwTqEnmpSGai0KYg==" spinCount="100000" sqref="B6:C6 E6:J6" name="Range1_5"/>
    <protectedRange algorithmName="SHA-512" hashValue="ON39YdpmFHfN9f47KpiRvqrKx0V9+erV1CNkpWzYhW/Qyc6aT8rEyCrvauWSYGZK2ia3o7vd3akF07acHAFpOA==" saltValue="yVW9XmDwTqEnmpSGai0KYg==" spinCount="100000" sqref="D6" name="Range1_1_3"/>
    <protectedRange algorithmName="SHA-512" hashValue="ON39YdpmFHfN9f47KpiRvqrKx0V9+erV1CNkpWzYhW/Qyc6aT8rEyCrvauWSYGZK2ia3o7vd3akF07acHAFpOA==" saltValue="yVW9XmDwTqEnmpSGai0KYg==" spinCount="100000" sqref="I7:J7 B7:C7" name="Range1_27"/>
    <protectedRange algorithmName="SHA-512" hashValue="ON39YdpmFHfN9f47KpiRvqrKx0V9+erV1CNkpWzYhW/Qyc6aT8rEyCrvauWSYGZK2ia3o7vd3akF07acHAFpOA==" saltValue="yVW9XmDwTqEnmpSGai0KYg==" spinCount="100000" sqref="D7" name="Range1_1_31"/>
    <protectedRange algorithmName="SHA-512" hashValue="ON39YdpmFHfN9f47KpiRvqrKx0V9+erV1CNkpWzYhW/Qyc6aT8rEyCrvauWSYGZK2ia3o7vd3akF07acHAFpOA==" saltValue="yVW9XmDwTqEnmpSGai0KYg==" spinCount="100000" sqref="E7:H7" name="Range1_3_8"/>
    <protectedRange algorithmName="SHA-512" hashValue="ON39YdpmFHfN9f47KpiRvqrKx0V9+erV1CNkpWzYhW/Qyc6aT8rEyCrvauWSYGZK2ia3o7vd3akF07acHAFpOA==" saltValue="yVW9XmDwTqEnmpSGai0KYg==" spinCount="100000" sqref="I8:J8 B8:C8" name="Range1_39"/>
    <protectedRange algorithmName="SHA-512" hashValue="ON39YdpmFHfN9f47KpiRvqrKx0V9+erV1CNkpWzYhW/Qyc6aT8rEyCrvauWSYGZK2ia3o7vd3akF07acHAFpOA==" saltValue="yVW9XmDwTqEnmpSGai0KYg==" spinCount="100000" sqref="D8" name="Range1_1_35"/>
    <protectedRange algorithmName="SHA-512" hashValue="ON39YdpmFHfN9f47KpiRvqrKx0V9+erV1CNkpWzYhW/Qyc6aT8rEyCrvauWSYGZK2ia3o7vd3akF07acHAFpOA==" saltValue="yVW9XmDwTqEnmpSGai0KYg==" spinCount="100000" sqref="E8:H8" name="Range1_3_20"/>
    <protectedRange algorithmName="SHA-512" hashValue="ON39YdpmFHfN9f47KpiRvqrKx0V9+erV1CNkpWzYhW/Qyc6aT8rEyCrvauWSYGZK2ia3o7vd3akF07acHAFpOA==" saltValue="yVW9XmDwTqEnmpSGai0KYg==" spinCount="100000" sqref="I9:J9 B9:C9" name="Range1_43"/>
    <protectedRange algorithmName="SHA-512" hashValue="ON39YdpmFHfN9f47KpiRvqrKx0V9+erV1CNkpWzYhW/Qyc6aT8rEyCrvauWSYGZK2ia3o7vd3akF07acHAFpOA==" saltValue="yVW9XmDwTqEnmpSGai0KYg==" spinCount="100000" sqref="D9" name="Range1_1_39"/>
    <protectedRange algorithmName="SHA-512" hashValue="ON39YdpmFHfN9f47KpiRvqrKx0V9+erV1CNkpWzYhW/Qyc6aT8rEyCrvauWSYGZK2ia3o7vd3akF07acHAFpOA==" saltValue="yVW9XmDwTqEnmpSGai0KYg==" spinCount="100000" sqref="E9:H9" name="Range1_3_1_4"/>
    <protectedRange algorithmName="SHA-512" hashValue="ON39YdpmFHfN9f47KpiRvqrKx0V9+erV1CNkpWzYhW/Qyc6aT8rEyCrvauWSYGZK2ia3o7vd3akF07acHAFpOA==" saltValue="yVW9XmDwTqEnmpSGai0KYg==" spinCount="100000" sqref="I10:J10 B10:C10" name="Range1_44"/>
    <protectedRange algorithmName="SHA-512" hashValue="ON39YdpmFHfN9f47KpiRvqrKx0V9+erV1CNkpWzYhW/Qyc6aT8rEyCrvauWSYGZK2ia3o7vd3akF07acHAFpOA==" saltValue="yVW9XmDwTqEnmpSGai0KYg==" spinCount="100000" sqref="D10" name="Range1_1_40"/>
    <protectedRange algorithmName="SHA-512" hashValue="ON39YdpmFHfN9f47KpiRvqrKx0V9+erV1CNkpWzYhW/Qyc6aT8rEyCrvauWSYGZK2ia3o7vd3akF07acHAFpOA==" saltValue="yVW9XmDwTqEnmpSGai0KYg==" spinCount="100000" sqref="E10:H10" name="Range1_3_21"/>
  </protectedRanges>
  <conditionalFormatting sqref="F2">
    <cfRule type="top10" dxfId="2625" priority="45" rank="1"/>
  </conditionalFormatting>
  <conditionalFormatting sqref="G2">
    <cfRule type="top10" dxfId="2624" priority="46" rank="1"/>
  </conditionalFormatting>
  <conditionalFormatting sqref="H2">
    <cfRule type="top10" dxfId="2623" priority="47" rank="1"/>
  </conditionalFormatting>
  <conditionalFormatting sqref="I2">
    <cfRule type="top10" dxfId="2622" priority="48" rank="1"/>
  </conditionalFormatting>
  <conditionalFormatting sqref="J2">
    <cfRule type="top10" dxfId="2621" priority="49" rank="1"/>
  </conditionalFormatting>
  <conditionalFormatting sqref="E2">
    <cfRule type="top10" dxfId="2620" priority="50" rank="1"/>
  </conditionalFormatting>
  <conditionalFormatting sqref="F3">
    <cfRule type="top10" dxfId="2619" priority="39" rank="1"/>
  </conditionalFormatting>
  <conditionalFormatting sqref="G3">
    <cfRule type="top10" dxfId="2618" priority="40" rank="1"/>
  </conditionalFormatting>
  <conditionalFormatting sqref="H3">
    <cfRule type="top10" dxfId="2617" priority="41" rank="1"/>
  </conditionalFormatting>
  <conditionalFormatting sqref="I3">
    <cfRule type="top10" dxfId="2616" priority="42" rank="1"/>
  </conditionalFormatting>
  <conditionalFormatting sqref="J3">
    <cfRule type="top10" dxfId="2615" priority="43" rank="1"/>
  </conditionalFormatting>
  <conditionalFormatting sqref="E3">
    <cfRule type="top10" dxfId="2614" priority="44" rank="1"/>
  </conditionalFormatting>
  <conditionalFormatting sqref="F5">
    <cfRule type="top10" dxfId="2613" priority="36" rank="1"/>
  </conditionalFormatting>
  <conditionalFormatting sqref="I5">
    <cfRule type="top10" dxfId="2612" priority="33" rank="1"/>
    <cfRule type="top10" dxfId="2611" priority="38" rank="1"/>
  </conditionalFormatting>
  <conditionalFormatting sqref="E5">
    <cfRule type="top10" dxfId="2610" priority="37" rank="1"/>
  </conditionalFormatting>
  <conditionalFormatting sqref="G5">
    <cfRule type="top10" dxfId="2609" priority="35" rank="1"/>
  </conditionalFormatting>
  <conditionalFormatting sqref="H5">
    <cfRule type="top10" dxfId="2608" priority="34" rank="1"/>
  </conditionalFormatting>
  <conditionalFormatting sqref="J5">
    <cfRule type="top10" dxfId="2607" priority="32" rank="1"/>
  </conditionalFormatting>
  <conditionalFormatting sqref="E5:J5">
    <cfRule type="cellIs" dxfId="2606" priority="31" operator="greaterThanOrEqual">
      <formula>200</formula>
    </cfRule>
  </conditionalFormatting>
  <conditionalFormatting sqref="I6">
    <cfRule type="top10" dxfId="2605" priority="25" rank="1"/>
  </conditionalFormatting>
  <conditionalFormatting sqref="H6">
    <cfRule type="top10" dxfId="2604" priority="26" rank="1"/>
  </conditionalFormatting>
  <conditionalFormatting sqref="J6">
    <cfRule type="top10" dxfId="2603" priority="27" rank="1"/>
  </conditionalFormatting>
  <conditionalFormatting sqref="G6">
    <cfRule type="top10" dxfId="2602" priority="28" rank="1"/>
  </conditionalFormatting>
  <conditionalFormatting sqref="F6">
    <cfRule type="top10" dxfId="2601" priority="29" rank="1"/>
  </conditionalFormatting>
  <conditionalFormatting sqref="E6">
    <cfRule type="top10" dxfId="2600" priority="30" rank="1"/>
  </conditionalFormatting>
  <conditionalFormatting sqref="F7">
    <cfRule type="top10" dxfId="2599" priority="23" rank="1"/>
  </conditionalFormatting>
  <conditionalFormatting sqref="G7">
    <cfRule type="top10" dxfId="2598" priority="22" rank="1"/>
  </conditionalFormatting>
  <conditionalFormatting sqref="H7">
    <cfRule type="top10" dxfId="2597" priority="21" rank="1"/>
  </conditionalFormatting>
  <conditionalFormatting sqref="I7">
    <cfRule type="top10" dxfId="2596" priority="19" rank="1"/>
  </conditionalFormatting>
  <conditionalFormatting sqref="J7">
    <cfRule type="top10" dxfId="2595" priority="20" rank="1"/>
  </conditionalFormatting>
  <conditionalFormatting sqref="E7">
    <cfRule type="top10" dxfId="2594" priority="24" rank="1"/>
  </conditionalFormatting>
  <conditionalFormatting sqref="F8">
    <cfRule type="top10" dxfId="2593" priority="17" rank="1"/>
  </conditionalFormatting>
  <conditionalFormatting sqref="G8">
    <cfRule type="top10" dxfId="2592" priority="16" rank="1"/>
  </conditionalFormatting>
  <conditionalFormatting sqref="H8">
    <cfRule type="top10" dxfId="2591" priority="15" rank="1"/>
  </conditionalFormatting>
  <conditionalFormatting sqref="I8">
    <cfRule type="top10" dxfId="2590" priority="13" rank="1"/>
  </conditionalFormatting>
  <conditionalFormatting sqref="J8">
    <cfRule type="top10" dxfId="2589" priority="14" rank="1"/>
  </conditionalFormatting>
  <conditionalFormatting sqref="E8">
    <cfRule type="top10" dxfId="2588" priority="18" rank="1"/>
  </conditionalFormatting>
  <conditionalFormatting sqref="F9">
    <cfRule type="top10" dxfId="2587" priority="11" rank="1"/>
  </conditionalFormatting>
  <conditionalFormatting sqref="G9">
    <cfRule type="top10" dxfId="2586" priority="10" rank="1"/>
  </conditionalFormatting>
  <conditionalFormatting sqref="H9">
    <cfRule type="top10" dxfId="2585" priority="9" rank="1"/>
  </conditionalFormatting>
  <conditionalFormatting sqref="I9">
    <cfRule type="top10" dxfId="2584" priority="7" rank="1"/>
  </conditionalFormatting>
  <conditionalFormatting sqref="J9">
    <cfRule type="top10" dxfId="2583" priority="8" rank="1"/>
  </conditionalFormatting>
  <conditionalFormatting sqref="E9">
    <cfRule type="top10" dxfId="2582" priority="12" rank="1"/>
  </conditionalFormatting>
  <conditionalFormatting sqref="F10">
    <cfRule type="top10" dxfId="2581" priority="5" rank="1"/>
  </conditionalFormatting>
  <conditionalFormatting sqref="G10">
    <cfRule type="top10" dxfId="2580" priority="4" rank="1"/>
  </conditionalFormatting>
  <conditionalFormatting sqref="H10">
    <cfRule type="top10" dxfId="2579" priority="3" rank="1"/>
  </conditionalFormatting>
  <conditionalFormatting sqref="I10">
    <cfRule type="top10" dxfId="2578" priority="1" rank="1"/>
  </conditionalFormatting>
  <conditionalFormatting sqref="J10">
    <cfRule type="top10" dxfId="2577" priority="2" rank="1"/>
  </conditionalFormatting>
  <conditionalFormatting sqref="E10">
    <cfRule type="top10" dxfId="2576" priority="6" rank="1"/>
  </conditionalFormatting>
  <hyperlinks>
    <hyperlink ref="Q1" location="'Texas 2022'!A1" display="Back to Ranking" xr:uid="{16FB20C3-8C35-4412-90C2-42094BC8B87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CBB61D5-2B72-4CB0-937A-ABC14265C33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46F497-6FF0-4F23-B7F8-968E5B4413C0}">
  <sheetPr codeName="Sheet44"/>
  <dimension ref="A1:Q13"/>
  <sheetViews>
    <sheetView workbookViewId="0">
      <selection activeCell="A4" sqref="A4:O4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22</v>
      </c>
    </row>
    <row r="2" spans="1:17" x14ac:dyDescent="0.3">
      <c r="A2" s="10" t="s">
        <v>86</v>
      </c>
      <c r="B2" s="11" t="s">
        <v>84</v>
      </c>
      <c r="C2" s="12">
        <v>44647</v>
      </c>
      <c r="D2" s="13" t="s">
        <v>60</v>
      </c>
      <c r="E2" s="14">
        <v>191</v>
      </c>
      <c r="F2" s="14">
        <v>192</v>
      </c>
      <c r="G2" s="14">
        <v>192</v>
      </c>
      <c r="H2" s="14">
        <v>194</v>
      </c>
      <c r="I2" s="14"/>
      <c r="J2" s="14"/>
      <c r="K2" s="15">
        <v>4</v>
      </c>
      <c r="L2" s="15">
        <v>769</v>
      </c>
      <c r="M2" s="16">
        <v>192.25</v>
      </c>
      <c r="N2" s="17">
        <v>11</v>
      </c>
      <c r="O2" s="18">
        <v>203.25</v>
      </c>
    </row>
    <row r="3" spans="1:17" x14ac:dyDescent="0.3">
      <c r="A3" s="10" t="s">
        <v>86</v>
      </c>
      <c r="B3" s="11" t="s">
        <v>84</v>
      </c>
      <c r="C3" s="12">
        <v>44675</v>
      </c>
      <c r="D3" s="13" t="s">
        <v>60</v>
      </c>
      <c r="E3" s="14">
        <v>188</v>
      </c>
      <c r="F3" s="14">
        <v>191</v>
      </c>
      <c r="G3" s="14">
        <v>193</v>
      </c>
      <c r="H3" s="14">
        <v>187</v>
      </c>
      <c r="I3" s="14"/>
      <c r="J3" s="14"/>
      <c r="K3" s="15">
        <v>4</v>
      </c>
      <c r="L3" s="15">
        <v>759</v>
      </c>
      <c r="M3" s="16">
        <v>189.75</v>
      </c>
      <c r="N3" s="17">
        <v>6</v>
      </c>
      <c r="O3" s="18">
        <v>195.75</v>
      </c>
    </row>
    <row r="4" spans="1:17" x14ac:dyDescent="0.3">
      <c r="A4" s="10" t="s">
        <v>86</v>
      </c>
      <c r="B4" s="11" t="s">
        <v>84</v>
      </c>
      <c r="C4" s="12">
        <v>44829</v>
      </c>
      <c r="D4" s="13" t="s">
        <v>60</v>
      </c>
      <c r="E4" s="14">
        <v>187</v>
      </c>
      <c r="F4" s="14">
        <v>179</v>
      </c>
      <c r="G4" s="14">
        <v>189</v>
      </c>
      <c r="H4" s="14">
        <v>192</v>
      </c>
      <c r="I4" s="14"/>
      <c r="J4" s="14"/>
      <c r="K4" s="15">
        <v>4</v>
      </c>
      <c r="L4" s="15">
        <v>747</v>
      </c>
      <c r="M4" s="16">
        <v>186.75</v>
      </c>
      <c r="N4" s="17">
        <v>2</v>
      </c>
      <c r="O4" s="18">
        <v>188.75</v>
      </c>
    </row>
    <row r="6" spans="1:17" x14ac:dyDescent="0.3">
      <c r="K6" s="8">
        <f>SUM(K2:K5)</f>
        <v>12</v>
      </c>
      <c r="L6" s="8">
        <f>SUM(L2:L5)</f>
        <v>2275</v>
      </c>
      <c r="M6" s="7">
        <f>SUM(L6/K6)</f>
        <v>189.58333333333334</v>
      </c>
      <c r="N6" s="8">
        <f>SUM(N2:N5)</f>
        <v>19</v>
      </c>
      <c r="O6" s="9">
        <f>SUM(M6+N6)</f>
        <v>208.58333333333334</v>
      </c>
    </row>
    <row r="10" spans="1:17" ht="29.4" thickBot="1" x14ac:dyDescent="0.35">
      <c r="A10" s="1" t="s">
        <v>1</v>
      </c>
      <c r="B10" s="2" t="s">
        <v>2</v>
      </c>
      <c r="C10" s="2" t="s">
        <v>3</v>
      </c>
      <c r="D10" s="3" t="s">
        <v>4</v>
      </c>
      <c r="E10" s="4" t="s">
        <v>5</v>
      </c>
      <c r="F10" s="4" t="s">
        <v>6</v>
      </c>
      <c r="G10" s="4" t="s">
        <v>7</v>
      </c>
      <c r="H10" s="4" t="s">
        <v>8</v>
      </c>
      <c r="I10" s="4" t="s">
        <v>9</v>
      </c>
      <c r="J10" s="4" t="s">
        <v>10</v>
      </c>
      <c r="K10" s="4" t="s">
        <v>11</v>
      </c>
      <c r="L10" s="3" t="s">
        <v>12</v>
      </c>
      <c r="M10" s="5" t="s">
        <v>13</v>
      </c>
      <c r="N10" s="2" t="s">
        <v>14</v>
      </c>
      <c r="O10" s="6" t="s">
        <v>15</v>
      </c>
    </row>
    <row r="11" spans="1:17" ht="15" thickBot="1" x14ac:dyDescent="0.35">
      <c r="A11" s="49" t="s">
        <v>36</v>
      </c>
      <c r="B11" s="49" t="s">
        <v>84</v>
      </c>
      <c r="C11" s="50">
        <v>44710</v>
      </c>
      <c r="D11" s="49" t="s">
        <v>101</v>
      </c>
      <c r="E11" s="51">
        <v>197</v>
      </c>
      <c r="F11" s="51">
        <v>194</v>
      </c>
      <c r="G11" s="49">
        <v>192</v>
      </c>
      <c r="H11" s="49">
        <v>191</v>
      </c>
      <c r="I11" s="52"/>
      <c r="J11" s="52"/>
      <c r="K11" s="49">
        <v>4</v>
      </c>
      <c r="L11" s="49">
        <v>774</v>
      </c>
      <c r="M11" s="53">
        <v>193.5</v>
      </c>
      <c r="N11" s="49">
        <v>9</v>
      </c>
      <c r="O11" s="53">
        <v>202.5</v>
      </c>
    </row>
    <row r="13" spans="1:17" x14ac:dyDescent="0.3">
      <c r="K13" s="8">
        <f>SUM(K11:K12)</f>
        <v>4</v>
      </c>
      <c r="L13" s="8">
        <f>SUM(L11:L12)</f>
        <v>774</v>
      </c>
      <c r="M13" s="7">
        <f>SUM(L13/K13)</f>
        <v>193.5</v>
      </c>
      <c r="N13" s="8">
        <f>SUM(N11:N12)</f>
        <v>9</v>
      </c>
      <c r="O13" s="9">
        <f>SUM(M13+N13)</f>
        <v>202.5</v>
      </c>
    </row>
  </sheetData>
  <protectedRanges>
    <protectedRange algorithmName="SHA-512" hashValue="ON39YdpmFHfN9f47KpiRvqrKx0V9+erV1CNkpWzYhW/Qyc6aT8rEyCrvauWSYGZK2ia3o7vd3akF07acHAFpOA==" saltValue="yVW9XmDwTqEnmpSGai0KYg==" spinCount="100000" sqref="B1 B10" name="Range1_2"/>
    <protectedRange algorithmName="SHA-512" hashValue="ON39YdpmFHfN9f47KpiRvqrKx0V9+erV1CNkpWzYhW/Qyc6aT8rEyCrvauWSYGZK2ia3o7vd3akF07acHAFpOA==" saltValue="yVW9XmDwTqEnmpSGai0KYg==" spinCount="100000" sqref="E2:J2 B2:C2" name="Range1_8_1"/>
    <protectedRange algorithmName="SHA-512" hashValue="ON39YdpmFHfN9f47KpiRvqrKx0V9+erV1CNkpWzYhW/Qyc6aT8rEyCrvauWSYGZK2ia3o7vd3akF07acHAFpOA==" saltValue="yVW9XmDwTqEnmpSGai0KYg==" spinCount="100000" sqref="D2" name="Range1_1_6_1"/>
    <protectedRange algorithmName="SHA-512" hashValue="ON39YdpmFHfN9f47KpiRvqrKx0V9+erV1CNkpWzYhW/Qyc6aT8rEyCrvauWSYGZK2ia3o7vd3akF07acHAFpOA==" saltValue="yVW9XmDwTqEnmpSGai0KYg==" spinCount="100000" sqref="E3:J3 B3:C3" name="Range1_26"/>
    <protectedRange algorithmName="SHA-512" hashValue="ON39YdpmFHfN9f47KpiRvqrKx0V9+erV1CNkpWzYhW/Qyc6aT8rEyCrvauWSYGZK2ia3o7vd3akF07acHAFpOA==" saltValue="yVW9XmDwTqEnmpSGai0KYg==" spinCount="100000" sqref="D3" name="Range1_1_23"/>
    <protectedRange algorithmName="SHA-512" hashValue="ON39YdpmFHfN9f47KpiRvqrKx0V9+erV1CNkpWzYhW/Qyc6aT8rEyCrvauWSYGZK2ia3o7vd3akF07acHAFpOA==" saltValue="yVW9XmDwTqEnmpSGai0KYg==" spinCount="100000" sqref="E4:J4 B4:C4" name="Range1_13"/>
    <protectedRange algorithmName="SHA-512" hashValue="ON39YdpmFHfN9f47KpiRvqrKx0V9+erV1CNkpWzYhW/Qyc6aT8rEyCrvauWSYGZK2ia3o7vd3akF07acHAFpOA==" saltValue="yVW9XmDwTqEnmpSGai0KYg==" spinCount="100000" sqref="D4" name="Range1_1_12"/>
  </protectedRanges>
  <conditionalFormatting sqref="E2">
    <cfRule type="top10" dxfId="2575" priority="30" rank="1"/>
  </conditionalFormatting>
  <conditionalFormatting sqref="F2">
    <cfRule type="top10" dxfId="2574" priority="29" rank="1"/>
  </conditionalFormatting>
  <conditionalFormatting sqref="G2">
    <cfRule type="top10" dxfId="2573" priority="28" rank="1"/>
  </conditionalFormatting>
  <conditionalFormatting sqref="H2">
    <cfRule type="top10" dxfId="2572" priority="27" rank="1"/>
  </conditionalFormatting>
  <conditionalFormatting sqref="I2">
    <cfRule type="top10" dxfId="2571" priority="26" rank="1"/>
  </conditionalFormatting>
  <conditionalFormatting sqref="J2">
    <cfRule type="top10" dxfId="2570" priority="25" rank="1"/>
  </conditionalFormatting>
  <conditionalFormatting sqref="E3">
    <cfRule type="top10" dxfId="2569" priority="24" rank="1"/>
  </conditionalFormatting>
  <conditionalFormatting sqref="F3">
    <cfRule type="top10" dxfId="2568" priority="23" rank="1"/>
  </conditionalFormatting>
  <conditionalFormatting sqref="G3">
    <cfRule type="top10" dxfId="2567" priority="22" rank="1"/>
  </conditionalFormatting>
  <conditionalFormatting sqref="H3">
    <cfRule type="top10" dxfId="2566" priority="21" rank="1"/>
  </conditionalFormatting>
  <conditionalFormatting sqref="I3">
    <cfRule type="top10" dxfId="2565" priority="20" rank="1"/>
  </conditionalFormatting>
  <conditionalFormatting sqref="J3">
    <cfRule type="top10" dxfId="2564" priority="19" rank="1"/>
  </conditionalFormatting>
  <conditionalFormatting sqref="E4">
    <cfRule type="top10" dxfId="2563" priority="6" rank="1"/>
  </conditionalFormatting>
  <conditionalFormatting sqref="F4">
    <cfRule type="top10" dxfId="2562" priority="5" rank="1"/>
  </conditionalFormatting>
  <conditionalFormatting sqref="G4">
    <cfRule type="top10" dxfId="2561" priority="4" rank="1"/>
  </conditionalFormatting>
  <conditionalFormatting sqref="H4">
    <cfRule type="top10" dxfId="2560" priority="3" rank="1"/>
  </conditionalFormatting>
  <conditionalFormatting sqref="I4">
    <cfRule type="top10" dxfId="2559" priority="2" rank="1"/>
  </conditionalFormatting>
  <conditionalFormatting sqref="J4">
    <cfRule type="top10" dxfId="2558" priority="1" rank="1"/>
  </conditionalFormatting>
  <hyperlinks>
    <hyperlink ref="Q1" location="'Texas 2022'!A1" display="Back to Ranking" xr:uid="{F3A4C979-1BE0-4165-AE85-A544013E081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74C5975-73C3-40D7-A101-E21B1E4C372B}">
          <x14:formula1>
            <xm:f>'C:\Users\abra2\Desktop\ABRA Files and More\AUTO BENCH REST ASSOCIATION FILE\ABRA 2019\Georgia\[Georgia Results 01 19 20.xlsm]DATA SHEET'!#REF!</xm:f>
          </x14:formula1>
          <xm:sqref>B1 B10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960B2-AC18-480D-AA03-E9FCFB8B9D5B}">
  <sheetPr codeName="Sheet11"/>
  <dimension ref="A1:Q26"/>
  <sheetViews>
    <sheetView topLeftCell="A15" workbookViewId="0">
      <selection activeCell="A24" sqref="A24:O24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22</v>
      </c>
    </row>
    <row r="2" spans="1:17" x14ac:dyDescent="0.3">
      <c r="A2" s="10" t="s">
        <v>23</v>
      </c>
      <c r="B2" s="11" t="s">
        <v>38</v>
      </c>
      <c r="C2" s="12">
        <v>44618</v>
      </c>
      <c r="D2" s="13" t="s">
        <v>37</v>
      </c>
      <c r="E2" s="14">
        <v>167</v>
      </c>
      <c r="F2" s="14">
        <v>163</v>
      </c>
      <c r="G2" s="14">
        <v>165</v>
      </c>
      <c r="H2" s="14">
        <v>175</v>
      </c>
      <c r="I2" s="14"/>
      <c r="J2" s="14"/>
      <c r="K2" s="15">
        <v>4</v>
      </c>
      <c r="L2" s="15">
        <v>670</v>
      </c>
      <c r="M2" s="16">
        <v>167.5</v>
      </c>
      <c r="N2" s="17">
        <v>4</v>
      </c>
      <c r="O2" s="18">
        <v>171.5</v>
      </c>
    </row>
    <row r="3" spans="1:17" x14ac:dyDescent="0.3">
      <c r="A3" s="10" t="s">
        <v>23</v>
      </c>
      <c r="B3" s="11" t="s">
        <v>38</v>
      </c>
      <c r="C3" s="12">
        <v>44632</v>
      </c>
      <c r="D3" s="13" t="s">
        <v>37</v>
      </c>
      <c r="E3" s="14">
        <v>152</v>
      </c>
      <c r="F3" s="14">
        <v>168</v>
      </c>
      <c r="G3" s="14">
        <v>168</v>
      </c>
      <c r="H3" s="14">
        <v>176</v>
      </c>
      <c r="I3" s="14"/>
      <c r="J3" s="14"/>
      <c r="K3" s="15">
        <v>4</v>
      </c>
      <c r="L3" s="15">
        <v>664</v>
      </c>
      <c r="M3" s="16">
        <v>166</v>
      </c>
      <c r="N3" s="17">
        <v>6</v>
      </c>
      <c r="O3" s="18">
        <v>172</v>
      </c>
    </row>
    <row r="4" spans="1:17" x14ac:dyDescent="0.3">
      <c r="A4" s="10" t="s">
        <v>23</v>
      </c>
      <c r="B4" s="11" t="s">
        <v>38</v>
      </c>
      <c r="C4" s="12">
        <v>44646</v>
      </c>
      <c r="D4" s="13" t="s">
        <v>37</v>
      </c>
      <c r="E4" s="14">
        <v>172</v>
      </c>
      <c r="F4" s="14">
        <v>172</v>
      </c>
      <c r="G4" s="14">
        <v>172</v>
      </c>
      <c r="H4" s="14">
        <v>172</v>
      </c>
      <c r="I4" s="14"/>
      <c r="J4" s="14"/>
      <c r="K4" s="15">
        <v>4</v>
      </c>
      <c r="L4" s="15">
        <v>688</v>
      </c>
      <c r="M4" s="16">
        <v>172</v>
      </c>
      <c r="N4" s="17">
        <v>3</v>
      </c>
      <c r="O4" s="18">
        <v>175</v>
      </c>
    </row>
    <row r="5" spans="1:17" x14ac:dyDescent="0.3">
      <c r="A5" s="10" t="s">
        <v>23</v>
      </c>
      <c r="B5" s="11" t="s">
        <v>38</v>
      </c>
      <c r="C5" s="12">
        <v>44660</v>
      </c>
      <c r="D5" s="13" t="s">
        <v>37</v>
      </c>
      <c r="E5" s="14">
        <v>172</v>
      </c>
      <c r="F5" s="14">
        <v>167</v>
      </c>
      <c r="G5" s="14">
        <v>179</v>
      </c>
      <c r="H5" s="14">
        <v>172</v>
      </c>
      <c r="I5" s="14"/>
      <c r="J5" s="14"/>
      <c r="K5" s="15">
        <v>4</v>
      </c>
      <c r="L5" s="15">
        <v>690</v>
      </c>
      <c r="M5" s="16">
        <v>172.5</v>
      </c>
      <c r="N5" s="17">
        <v>11</v>
      </c>
      <c r="O5" s="18">
        <v>183.5</v>
      </c>
    </row>
    <row r="6" spans="1:17" x14ac:dyDescent="0.3">
      <c r="A6" s="10" t="s">
        <v>23</v>
      </c>
      <c r="B6" s="11" t="s">
        <v>38</v>
      </c>
      <c r="C6" s="12">
        <v>44684</v>
      </c>
      <c r="D6" s="13" t="s">
        <v>37</v>
      </c>
      <c r="E6" s="14">
        <v>173</v>
      </c>
      <c r="F6" s="14">
        <v>178</v>
      </c>
      <c r="G6" s="14">
        <v>177</v>
      </c>
      <c r="H6" s="14">
        <v>183</v>
      </c>
      <c r="I6" s="14"/>
      <c r="J6" s="14"/>
      <c r="K6" s="15">
        <v>4</v>
      </c>
      <c r="L6" s="15">
        <v>711</v>
      </c>
      <c r="M6" s="16">
        <v>177.75</v>
      </c>
      <c r="N6" s="17">
        <v>3</v>
      </c>
      <c r="O6" s="18">
        <v>180.75</v>
      </c>
    </row>
    <row r="7" spans="1:17" x14ac:dyDescent="0.3">
      <c r="A7" s="39" t="s">
        <v>23</v>
      </c>
      <c r="B7" s="11" t="s">
        <v>38</v>
      </c>
      <c r="C7" s="12">
        <v>44695</v>
      </c>
      <c r="D7" s="13" t="s">
        <v>37</v>
      </c>
      <c r="E7" s="14">
        <v>186</v>
      </c>
      <c r="F7" s="14">
        <v>179</v>
      </c>
      <c r="G7" s="14">
        <v>171</v>
      </c>
      <c r="H7" s="14">
        <v>170.001</v>
      </c>
      <c r="I7" s="14"/>
      <c r="J7" s="14"/>
      <c r="K7" s="15">
        <v>4</v>
      </c>
      <c r="L7" s="15">
        <v>706.00099999999998</v>
      </c>
      <c r="M7" s="16">
        <v>176.50024999999999</v>
      </c>
      <c r="N7" s="17">
        <v>3</v>
      </c>
      <c r="O7" s="18">
        <v>179.50024999999999</v>
      </c>
    </row>
    <row r="8" spans="1:17" x14ac:dyDescent="0.3">
      <c r="A8" s="10" t="s">
        <v>23</v>
      </c>
      <c r="B8" s="11" t="s">
        <v>38</v>
      </c>
      <c r="C8" s="12">
        <v>44719</v>
      </c>
      <c r="D8" s="13" t="s">
        <v>37</v>
      </c>
      <c r="E8" s="14">
        <v>168.001</v>
      </c>
      <c r="F8" s="14">
        <v>178</v>
      </c>
      <c r="G8" s="14">
        <v>185</v>
      </c>
      <c r="H8" s="14">
        <v>187</v>
      </c>
      <c r="I8" s="14"/>
      <c r="J8" s="14"/>
      <c r="K8" s="15">
        <v>4</v>
      </c>
      <c r="L8" s="15">
        <v>718.00099999999998</v>
      </c>
      <c r="M8" s="16">
        <v>179.50024999999999</v>
      </c>
      <c r="N8" s="17">
        <v>6</v>
      </c>
      <c r="O8" s="18">
        <v>185.50024999999999</v>
      </c>
    </row>
    <row r="9" spans="1:17" x14ac:dyDescent="0.3">
      <c r="A9" s="10" t="s">
        <v>23</v>
      </c>
      <c r="B9" s="11" t="s">
        <v>38</v>
      </c>
      <c r="C9" s="12">
        <v>44723</v>
      </c>
      <c r="D9" s="13" t="s">
        <v>37</v>
      </c>
      <c r="E9" s="14">
        <v>182</v>
      </c>
      <c r="F9" s="14">
        <v>176</v>
      </c>
      <c r="G9" s="14">
        <v>175</v>
      </c>
      <c r="H9" s="14">
        <v>175</v>
      </c>
      <c r="I9" s="14"/>
      <c r="J9" s="14"/>
      <c r="K9" s="15">
        <v>4</v>
      </c>
      <c r="L9" s="15">
        <v>708</v>
      </c>
      <c r="M9" s="16">
        <v>177</v>
      </c>
      <c r="N9" s="17">
        <v>6</v>
      </c>
      <c r="O9" s="18">
        <v>183</v>
      </c>
    </row>
    <row r="10" spans="1:17" x14ac:dyDescent="0.3">
      <c r="A10" s="10" t="s">
        <v>23</v>
      </c>
      <c r="B10" s="11" t="s">
        <v>38</v>
      </c>
      <c r="C10" s="12">
        <v>44731</v>
      </c>
      <c r="D10" s="13" t="s">
        <v>37</v>
      </c>
      <c r="E10" s="14">
        <v>178</v>
      </c>
      <c r="F10" s="14">
        <v>174</v>
      </c>
      <c r="G10" s="14">
        <v>176</v>
      </c>
      <c r="H10" s="14">
        <v>179</v>
      </c>
      <c r="I10" s="14">
        <v>173</v>
      </c>
      <c r="J10" s="14">
        <v>179</v>
      </c>
      <c r="K10" s="15">
        <v>6</v>
      </c>
      <c r="L10" s="15">
        <v>1059</v>
      </c>
      <c r="M10" s="16">
        <v>176.5</v>
      </c>
      <c r="N10" s="17">
        <v>6</v>
      </c>
      <c r="O10" s="18">
        <v>182.5</v>
      </c>
    </row>
    <row r="11" spans="1:17" x14ac:dyDescent="0.3">
      <c r="A11" s="10" t="s">
        <v>23</v>
      </c>
      <c r="B11" s="11" t="s">
        <v>38</v>
      </c>
      <c r="C11" s="12">
        <v>44737</v>
      </c>
      <c r="D11" s="13" t="s">
        <v>37</v>
      </c>
      <c r="E11" s="14">
        <v>174</v>
      </c>
      <c r="F11" s="14">
        <v>178</v>
      </c>
      <c r="G11" s="14">
        <v>176</v>
      </c>
      <c r="H11" s="14">
        <v>168.001</v>
      </c>
      <c r="I11" s="14"/>
      <c r="J11" s="14"/>
      <c r="K11" s="15">
        <v>4</v>
      </c>
      <c r="L11" s="15">
        <v>696.00099999999998</v>
      </c>
      <c r="M11" s="16">
        <v>174.00024999999999</v>
      </c>
      <c r="N11" s="17">
        <v>3</v>
      </c>
      <c r="O11" s="18">
        <v>177.00024999999999</v>
      </c>
    </row>
    <row r="12" spans="1:17" x14ac:dyDescent="0.3">
      <c r="A12" s="10" t="s">
        <v>23</v>
      </c>
      <c r="B12" s="11" t="s">
        <v>38</v>
      </c>
      <c r="C12" s="12">
        <v>44747</v>
      </c>
      <c r="D12" s="13" t="s">
        <v>37</v>
      </c>
      <c r="E12" s="14">
        <v>171</v>
      </c>
      <c r="F12" s="14">
        <v>172</v>
      </c>
      <c r="G12" s="14">
        <v>177</v>
      </c>
      <c r="H12" s="14">
        <v>170</v>
      </c>
      <c r="I12" s="14"/>
      <c r="J12" s="14"/>
      <c r="K12" s="15">
        <v>4</v>
      </c>
      <c r="L12" s="15">
        <v>690</v>
      </c>
      <c r="M12" s="16">
        <v>172.5</v>
      </c>
      <c r="N12" s="17">
        <v>3</v>
      </c>
      <c r="O12" s="18">
        <v>175.5</v>
      </c>
    </row>
    <row r="13" spans="1:17" x14ac:dyDescent="0.3">
      <c r="A13" s="10" t="s">
        <v>23</v>
      </c>
      <c r="B13" s="11" t="s">
        <v>38</v>
      </c>
      <c r="C13" s="12">
        <v>44751</v>
      </c>
      <c r="D13" s="13" t="s">
        <v>37</v>
      </c>
      <c r="E13" s="14">
        <v>176</v>
      </c>
      <c r="F13" s="14">
        <v>184</v>
      </c>
      <c r="G13" s="14">
        <v>175</v>
      </c>
      <c r="H13" s="14">
        <v>180</v>
      </c>
      <c r="I13" s="14"/>
      <c r="J13" s="14"/>
      <c r="K13" s="15">
        <v>4</v>
      </c>
      <c r="L13" s="15">
        <v>715</v>
      </c>
      <c r="M13" s="16">
        <v>178.75</v>
      </c>
      <c r="N13" s="17">
        <v>3</v>
      </c>
      <c r="O13" s="18">
        <v>181.75</v>
      </c>
    </row>
    <row r="14" spans="1:17" x14ac:dyDescent="0.3">
      <c r="A14" s="10" t="s">
        <v>23</v>
      </c>
      <c r="B14" s="11" t="s">
        <v>38</v>
      </c>
      <c r="C14" s="12">
        <v>44765</v>
      </c>
      <c r="D14" s="13" t="s">
        <v>37</v>
      </c>
      <c r="E14" s="14">
        <v>172</v>
      </c>
      <c r="F14" s="14">
        <v>170</v>
      </c>
      <c r="G14" s="14">
        <v>180</v>
      </c>
      <c r="H14" s="14">
        <v>162</v>
      </c>
      <c r="I14" s="14"/>
      <c r="J14" s="14"/>
      <c r="K14" s="15">
        <v>4</v>
      </c>
      <c r="L14" s="15">
        <v>684</v>
      </c>
      <c r="M14" s="16">
        <v>171</v>
      </c>
      <c r="N14" s="17">
        <v>2</v>
      </c>
      <c r="O14" s="18">
        <v>173</v>
      </c>
    </row>
    <row r="15" spans="1:17" x14ac:dyDescent="0.3">
      <c r="A15" s="10" t="s">
        <v>23</v>
      </c>
      <c r="B15" s="11" t="s">
        <v>38</v>
      </c>
      <c r="C15" s="12">
        <v>44772</v>
      </c>
      <c r="D15" s="13" t="s">
        <v>37</v>
      </c>
      <c r="E15" s="14">
        <v>181</v>
      </c>
      <c r="F15" s="14">
        <v>174</v>
      </c>
      <c r="G15" s="14">
        <v>168</v>
      </c>
      <c r="H15" s="14">
        <v>176</v>
      </c>
      <c r="I15" s="14">
        <v>162</v>
      </c>
      <c r="J15" s="14">
        <v>175</v>
      </c>
      <c r="K15" s="15">
        <v>6</v>
      </c>
      <c r="L15" s="15">
        <v>1036</v>
      </c>
      <c r="M15" s="16">
        <v>172.66666666666666</v>
      </c>
      <c r="N15" s="17">
        <v>4</v>
      </c>
      <c r="O15" s="18">
        <v>176.66666666666666</v>
      </c>
    </row>
    <row r="16" spans="1:17" x14ac:dyDescent="0.3">
      <c r="A16" s="10" t="s">
        <v>23</v>
      </c>
      <c r="B16" s="11" t="s">
        <v>38</v>
      </c>
      <c r="C16" s="12">
        <v>44775</v>
      </c>
      <c r="D16" s="13" t="s">
        <v>37</v>
      </c>
      <c r="E16" s="14">
        <v>180.001</v>
      </c>
      <c r="F16" s="14">
        <v>178</v>
      </c>
      <c r="G16" s="14">
        <v>179</v>
      </c>
      <c r="H16" s="14">
        <v>178</v>
      </c>
      <c r="I16" s="14"/>
      <c r="J16" s="14"/>
      <c r="K16" s="15">
        <v>4</v>
      </c>
      <c r="L16" s="15">
        <v>715.00099999999998</v>
      </c>
      <c r="M16" s="16">
        <v>178.75024999999999</v>
      </c>
      <c r="N16" s="17">
        <v>6</v>
      </c>
      <c r="O16" s="18">
        <v>184.75024999999999</v>
      </c>
    </row>
    <row r="17" spans="1:15" x14ac:dyDescent="0.3">
      <c r="A17" s="10" t="s">
        <v>23</v>
      </c>
      <c r="B17" s="11" t="s">
        <v>38</v>
      </c>
      <c r="C17" s="12">
        <v>44786</v>
      </c>
      <c r="D17" s="13" t="s">
        <v>37</v>
      </c>
      <c r="E17" s="14">
        <v>172</v>
      </c>
      <c r="F17" s="14">
        <v>173</v>
      </c>
      <c r="G17" s="14">
        <v>177</v>
      </c>
      <c r="H17" s="14">
        <v>176</v>
      </c>
      <c r="I17" s="14"/>
      <c r="J17" s="14"/>
      <c r="K17" s="15">
        <v>4</v>
      </c>
      <c r="L17" s="15">
        <v>698</v>
      </c>
      <c r="M17" s="16">
        <v>174.5</v>
      </c>
      <c r="N17" s="17">
        <v>2</v>
      </c>
      <c r="O17" s="18">
        <v>176.5</v>
      </c>
    </row>
    <row r="18" spans="1:15" x14ac:dyDescent="0.3">
      <c r="A18" s="10" t="s">
        <v>23</v>
      </c>
      <c r="B18" s="11" t="s">
        <v>38</v>
      </c>
      <c r="C18" s="12">
        <v>44800</v>
      </c>
      <c r="D18" s="13" t="s">
        <v>37</v>
      </c>
      <c r="E18" s="14">
        <v>158</v>
      </c>
      <c r="F18" s="14">
        <v>166</v>
      </c>
      <c r="G18" s="14">
        <v>169</v>
      </c>
      <c r="H18" s="14">
        <v>152</v>
      </c>
      <c r="I18" s="14"/>
      <c r="J18" s="14"/>
      <c r="K18" s="15">
        <v>4</v>
      </c>
      <c r="L18" s="15">
        <v>645</v>
      </c>
      <c r="M18" s="16">
        <v>161.25</v>
      </c>
      <c r="N18" s="17">
        <v>2</v>
      </c>
      <c r="O18" s="18">
        <v>163.25</v>
      </c>
    </row>
    <row r="19" spans="1:15" x14ac:dyDescent="0.3">
      <c r="A19" s="10" t="s">
        <v>23</v>
      </c>
      <c r="B19" s="11" t="s">
        <v>38</v>
      </c>
      <c r="C19" s="12">
        <v>44810</v>
      </c>
      <c r="D19" s="13" t="s">
        <v>37</v>
      </c>
      <c r="E19" s="14">
        <v>174</v>
      </c>
      <c r="F19" s="14">
        <v>179</v>
      </c>
      <c r="G19" s="14">
        <v>179</v>
      </c>
      <c r="H19" s="14">
        <v>176</v>
      </c>
      <c r="I19" s="14"/>
      <c r="J19" s="14"/>
      <c r="K19" s="15">
        <v>4</v>
      </c>
      <c r="L19" s="15">
        <v>708</v>
      </c>
      <c r="M19" s="16">
        <v>177</v>
      </c>
      <c r="N19" s="17">
        <v>2</v>
      </c>
      <c r="O19" s="18">
        <v>179</v>
      </c>
    </row>
    <row r="20" spans="1:15" x14ac:dyDescent="0.3">
      <c r="A20" s="10" t="s">
        <v>23</v>
      </c>
      <c r="B20" s="11" t="s">
        <v>38</v>
      </c>
      <c r="C20" s="12">
        <v>44824</v>
      </c>
      <c r="D20" s="13" t="s">
        <v>60</v>
      </c>
      <c r="E20" s="14">
        <v>181</v>
      </c>
      <c r="F20" s="14">
        <v>183</v>
      </c>
      <c r="G20" s="14">
        <v>180</v>
      </c>
      <c r="H20" s="14">
        <v>177</v>
      </c>
      <c r="I20" s="14"/>
      <c r="J20" s="14"/>
      <c r="K20" s="15">
        <v>4</v>
      </c>
      <c r="L20" s="15">
        <v>721</v>
      </c>
      <c r="M20" s="16">
        <v>180.25</v>
      </c>
      <c r="N20" s="17">
        <v>3</v>
      </c>
      <c r="O20" s="18">
        <v>183.25</v>
      </c>
    </row>
    <row r="21" spans="1:15" x14ac:dyDescent="0.3">
      <c r="A21" s="10" t="s">
        <v>23</v>
      </c>
      <c r="B21" s="11" t="s">
        <v>38</v>
      </c>
      <c r="C21" s="12">
        <v>44828</v>
      </c>
      <c r="D21" s="13" t="s">
        <v>37</v>
      </c>
      <c r="E21" s="14">
        <v>167</v>
      </c>
      <c r="F21" s="14">
        <v>169</v>
      </c>
      <c r="G21" s="14">
        <v>172</v>
      </c>
      <c r="H21" s="14">
        <v>178</v>
      </c>
      <c r="I21" s="14"/>
      <c r="J21" s="14"/>
      <c r="K21" s="15">
        <v>4</v>
      </c>
      <c r="L21" s="15">
        <v>686</v>
      </c>
      <c r="M21" s="16">
        <v>171.5</v>
      </c>
      <c r="N21" s="17">
        <v>3</v>
      </c>
      <c r="O21" s="18">
        <v>174.5</v>
      </c>
    </row>
    <row r="22" spans="1:15" x14ac:dyDescent="0.3">
      <c r="A22" s="10" t="s">
        <v>23</v>
      </c>
      <c r="B22" s="11" t="s">
        <v>38</v>
      </c>
      <c r="C22" s="12">
        <v>44838</v>
      </c>
      <c r="D22" s="13" t="s">
        <v>37</v>
      </c>
      <c r="E22" s="14">
        <v>176</v>
      </c>
      <c r="F22" s="14">
        <v>185</v>
      </c>
      <c r="G22" s="14">
        <v>183</v>
      </c>
      <c r="H22" s="14">
        <v>186</v>
      </c>
      <c r="I22" s="14"/>
      <c r="J22" s="14"/>
      <c r="K22" s="15">
        <v>4</v>
      </c>
      <c r="L22" s="15">
        <v>730</v>
      </c>
      <c r="M22" s="16">
        <v>182.5</v>
      </c>
      <c r="N22" s="17">
        <v>3</v>
      </c>
      <c r="O22" s="18">
        <v>185.5</v>
      </c>
    </row>
    <row r="23" spans="1:15" x14ac:dyDescent="0.3">
      <c r="A23" s="10" t="s">
        <v>23</v>
      </c>
      <c r="B23" s="11" t="s">
        <v>38</v>
      </c>
      <c r="C23" s="12">
        <v>44863</v>
      </c>
      <c r="D23" s="13" t="s">
        <v>37</v>
      </c>
      <c r="E23" s="14">
        <v>184</v>
      </c>
      <c r="F23" s="14">
        <v>180</v>
      </c>
      <c r="G23" s="14">
        <v>172</v>
      </c>
      <c r="H23" s="14">
        <v>184</v>
      </c>
      <c r="I23" s="14"/>
      <c r="J23" s="14"/>
      <c r="K23" s="15">
        <v>4</v>
      </c>
      <c r="L23" s="15">
        <v>720</v>
      </c>
      <c r="M23" s="16">
        <v>180</v>
      </c>
      <c r="N23" s="17">
        <v>2</v>
      </c>
      <c r="O23" s="18">
        <v>182</v>
      </c>
    </row>
    <row r="24" spans="1:15" x14ac:dyDescent="0.3">
      <c r="A24" s="10" t="s">
        <v>23</v>
      </c>
      <c r="B24" s="11" t="s">
        <v>38</v>
      </c>
      <c r="C24" s="12">
        <v>44870</v>
      </c>
      <c r="D24" s="13" t="s">
        <v>37</v>
      </c>
      <c r="E24" s="14">
        <v>174</v>
      </c>
      <c r="F24" s="14">
        <v>178</v>
      </c>
      <c r="G24" s="14">
        <v>188</v>
      </c>
      <c r="H24" s="14">
        <v>179</v>
      </c>
      <c r="I24" s="14"/>
      <c r="J24" s="14"/>
      <c r="K24" s="15">
        <v>4</v>
      </c>
      <c r="L24" s="15">
        <v>719</v>
      </c>
      <c r="M24" s="16">
        <v>179.75</v>
      </c>
      <c r="N24" s="17">
        <v>2</v>
      </c>
      <c r="O24" s="18">
        <v>181.75</v>
      </c>
    </row>
    <row r="26" spans="1:15" x14ac:dyDescent="0.3">
      <c r="K26" s="8">
        <f>SUM(K2:K25)</f>
        <v>96</v>
      </c>
      <c r="L26" s="8">
        <f>SUM(L2:L25)</f>
        <v>16777.004000000001</v>
      </c>
      <c r="M26" s="7">
        <f>SUM(L26/K26)</f>
        <v>174.76045833333333</v>
      </c>
      <c r="N26" s="8">
        <f>SUM(N2:N25)</f>
        <v>88</v>
      </c>
      <c r="O26" s="9">
        <f>SUM(M26+N26)</f>
        <v>262.7604583333333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2_2"/>
    <protectedRange algorithmName="SHA-512" hashValue="ON39YdpmFHfN9f47KpiRvqrKx0V9+erV1CNkpWzYhW/Qyc6aT8rEyCrvauWSYGZK2ia3o7vd3akF07acHAFpOA==" saltValue="yVW9XmDwTqEnmpSGai0KYg==" spinCount="100000" sqref="D2" name="Range1_1_1_1"/>
    <protectedRange algorithmName="SHA-512" hashValue="ON39YdpmFHfN9f47KpiRvqrKx0V9+erV1CNkpWzYhW/Qyc6aT8rEyCrvauWSYGZK2ia3o7vd3akF07acHAFpOA==" saltValue="yVW9XmDwTqEnmpSGai0KYg==" spinCount="100000" sqref="E3:J3 B3:C3" name="Range1_2_1"/>
    <protectedRange algorithmName="SHA-512" hashValue="ON39YdpmFHfN9f47KpiRvqrKx0V9+erV1CNkpWzYhW/Qyc6aT8rEyCrvauWSYGZK2ia3o7vd3akF07acHAFpOA==" saltValue="yVW9XmDwTqEnmpSGai0KYg==" spinCount="100000" sqref="D3" name="Range1_1_1_1_1"/>
    <protectedRange algorithmName="SHA-512" hashValue="ON39YdpmFHfN9f47KpiRvqrKx0V9+erV1CNkpWzYhW/Qyc6aT8rEyCrvauWSYGZK2ia3o7vd3akF07acHAFpOA==" saltValue="yVW9XmDwTqEnmpSGai0KYg==" spinCount="100000" sqref="E4:J4 B4:C4" name="Range1_2_2_1"/>
    <protectedRange algorithmName="SHA-512" hashValue="ON39YdpmFHfN9f47KpiRvqrKx0V9+erV1CNkpWzYhW/Qyc6aT8rEyCrvauWSYGZK2ia3o7vd3akF07acHAFpOA==" saltValue="yVW9XmDwTqEnmpSGai0KYg==" spinCount="100000" sqref="D4" name="Range1_1_1_3"/>
    <protectedRange algorithmName="SHA-512" hashValue="ON39YdpmFHfN9f47KpiRvqrKx0V9+erV1CNkpWzYhW/Qyc6aT8rEyCrvauWSYGZK2ia3o7vd3akF07acHAFpOA==" saltValue="yVW9XmDwTqEnmpSGai0KYg==" spinCount="100000" sqref="E5:J5 B5:C5" name="Range1_2_1_1"/>
    <protectedRange algorithmName="SHA-512" hashValue="ON39YdpmFHfN9f47KpiRvqrKx0V9+erV1CNkpWzYhW/Qyc6aT8rEyCrvauWSYGZK2ia3o7vd3akF07acHAFpOA==" saltValue="yVW9XmDwTqEnmpSGai0KYg==" spinCount="100000" sqref="D5" name="Range1_1_1_4"/>
    <protectedRange algorithmName="SHA-512" hashValue="ON39YdpmFHfN9f47KpiRvqrKx0V9+erV1CNkpWzYhW/Qyc6aT8rEyCrvauWSYGZK2ia3o7vd3akF07acHAFpOA==" saltValue="yVW9XmDwTqEnmpSGai0KYg==" spinCount="100000" sqref="E6:J6 B6:C6" name="Range1_8_1"/>
    <protectedRange algorithmName="SHA-512" hashValue="ON39YdpmFHfN9f47KpiRvqrKx0V9+erV1CNkpWzYhW/Qyc6aT8rEyCrvauWSYGZK2ia3o7vd3akF07acHAFpOA==" saltValue="yVW9XmDwTqEnmpSGai0KYg==" spinCount="100000" sqref="D6" name="Range1_1_5_1"/>
    <protectedRange algorithmName="SHA-512" hashValue="ON39YdpmFHfN9f47KpiRvqrKx0V9+erV1CNkpWzYhW/Qyc6aT8rEyCrvauWSYGZK2ia3o7vd3akF07acHAFpOA==" saltValue="yVW9XmDwTqEnmpSGai0KYg==" spinCount="100000" sqref="E7:J7 B7:C7" name="Range1_2_6"/>
    <protectedRange algorithmName="SHA-512" hashValue="ON39YdpmFHfN9f47KpiRvqrKx0V9+erV1CNkpWzYhW/Qyc6aT8rEyCrvauWSYGZK2ia3o7vd3akF07acHAFpOA==" saltValue="yVW9XmDwTqEnmpSGai0KYg==" spinCount="100000" sqref="D7" name="Range1_1_1_8"/>
    <protectedRange algorithmName="SHA-512" hashValue="ON39YdpmFHfN9f47KpiRvqrKx0V9+erV1CNkpWzYhW/Qyc6aT8rEyCrvauWSYGZK2ia3o7vd3akF07acHAFpOA==" saltValue="yVW9XmDwTqEnmpSGai0KYg==" spinCount="100000" sqref="E8:J8 B8:C8" name="Range1_7_4"/>
    <protectedRange algorithmName="SHA-512" hashValue="ON39YdpmFHfN9f47KpiRvqrKx0V9+erV1CNkpWzYhW/Qyc6aT8rEyCrvauWSYGZK2ia3o7vd3akF07acHAFpOA==" saltValue="yVW9XmDwTqEnmpSGai0KYg==" spinCount="100000" sqref="D8" name="Range1_1_5_4"/>
    <protectedRange algorithmName="SHA-512" hashValue="ON39YdpmFHfN9f47KpiRvqrKx0V9+erV1CNkpWzYhW/Qyc6aT8rEyCrvauWSYGZK2ia3o7vd3akF07acHAFpOA==" saltValue="yVW9XmDwTqEnmpSGai0KYg==" spinCount="100000" sqref="E9:J9 B9:C9" name="Range1_2_5"/>
    <protectedRange algorithmName="SHA-512" hashValue="ON39YdpmFHfN9f47KpiRvqrKx0V9+erV1CNkpWzYhW/Qyc6aT8rEyCrvauWSYGZK2ia3o7vd3akF07acHAFpOA==" saltValue="yVW9XmDwTqEnmpSGai0KYg==" spinCount="100000" sqref="D9" name="Range1_1_1_7"/>
    <protectedRange algorithmName="SHA-512" hashValue="ON39YdpmFHfN9f47KpiRvqrKx0V9+erV1CNkpWzYhW/Qyc6aT8rEyCrvauWSYGZK2ia3o7vd3akF07acHAFpOA==" saltValue="yVW9XmDwTqEnmpSGai0KYg==" spinCount="100000" sqref="E10:J10 B10:C10" name="Range1_2_1_2"/>
    <protectedRange algorithmName="SHA-512" hashValue="ON39YdpmFHfN9f47KpiRvqrKx0V9+erV1CNkpWzYhW/Qyc6aT8rEyCrvauWSYGZK2ia3o7vd3akF07acHAFpOA==" saltValue="yVW9XmDwTqEnmpSGai0KYg==" spinCount="100000" sqref="D10" name="Range1_1_1_1_1_1"/>
    <protectedRange algorithmName="SHA-512" hashValue="ON39YdpmFHfN9f47KpiRvqrKx0V9+erV1CNkpWzYhW/Qyc6aT8rEyCrvauWSYGZK2ia3o7vd3akF07acHAFpOA==" saltValue="yVW9XmDwTqEnmpSGai0KYg==" spinCount="100000" sqref="E11:J11 B11:C11" name="Range1_2_2_1_1"/>
    <protectedRange algorithmName="SHA-512" hashValue="ON39YdpmFHfN9f47KpiRvqrKx0V9+erV1CNkpWzYhW/Qyc6aT8rEyCrvauWSYGZK2ia3o7vd3akF07acHAFpOA==" saltValue="yVW9XmDwTqEnmpSGai0KYg==" spinCount="100000" sqref="D11" name="Range1_1_1_3_1"/>
    <protectedRange algorithmName="SHA-512" hashValue="ON39YdpmFHfN9f47KpiRvqrKx0V9+erV1CNkpWzYhW/Qyc6aT8rEyCrvauWSYGZK2ia3o7vd3akF07acHAFpOA==" saltValue="yVW9XmDwTqEnmpSGai0KYg==" spinCount="100000" sqref="E12:J12 B12:C12" name="Range1_6_2"/>
    <protectedRange algorithmName="SHA-512" hashValue="ON39YdpmFHfN9f47KpiRvqrKx0V9+erV1CNkpWzYhW/Qyc6aT8rEyCrvauWSYGZK2ia3o7vd3akF07acHAFpOA==" saltValue="yVW9XmDwTqEnmpSGai0KYg==" spinCount="100000" sqref="D12" name="Range1_1_4"/>
    <protectedRange algorithmName="SHA-512" hashValue="ON39YdpmFHfN9f47KpiRvqrKx0V9+erV1CNkpWzYhW/Qyc6aT8rEyCrvauWSYGZK2ia3o7vd3akF07acHAFpOA==" saltValue="yVW9XmDwTqEnmpSGai0KYg==" spinCount="100000" sqref="E13:J13 B13:C13" name="Range1_2_7"/>
    <protectedRange algorithmName="SHA-512" hashValue="ON39YdpmFHfN9f47KpiRvqrKx0V9+erV1CNkpWzYhW/Qyc6aT8rEyCrvauWSYGZK2ia3o7vd3akF07acHAFpOA==" saltValue="yVW9XmDwTqEnmpSGai0KYg==" spinCount="100000" sqref="D13" name="Range1_1_1_9"/>
    <protectedRange algorithmName="SHA-512" hashValue="ON39YdpmFHfN9f47KpiRvqrKx0V9+erV1CNkpWzYhW/Qyc6aT8rEyCrvauWSYGZK2ia3o7vd3akF07acHAFpOA==" saltValue="yVW9XmDwTqEnmpSGai0KYg==" spinCount="100000" sqref="E14:J14 B14:C14" name="Range1_2_1_3"/>
    <protectedRange algorithmName="SHA-512" hashValue="ON39YdpmFHfN9f47KpiRvqrKx0V9+erV1CNkpWzYhW/Qyc6aT8rEyCrvauWSYGZK2ia3o7vd3akF07acHAFpOA==" saltValue="yVW9XmDwTqEnmpSGai0KYg==" spinCount="100000" sqref="D14" name="Range1_1_1_4_1"/>
    <protectedRange algorithmName="SHA-512" hashValue="ON39YdpmFHfN9f47KpiRvqrKx0V9+erV1CNkpWzYhW/Qyc6aT8rEyCrvauWSYGZK2ia3o7vd3akF07acHAFpOA==" saltValue="yVW9XmDwTqEnmpSGai0KYg==" spinCount="100000" sqref="E15:J15 B15:C15" name="Range1_2_2_2"/>
    <protectedRange algorithmName="SHA-512" hashValue="ON39YdpmFHfN9f47KpiRvqrKx0V9+erV1CNkpWzYhW/Qyc6aT8rEyCrvauWSYGZK2ia3o7vd3akF07acHAFpOA==" saltValue="yVW9XmDwTqEnmpSGai0KYg==" spinCount="100000" sqref="D15" name="Range1_1_1_3_2"/>
    <protectedRange algorithmName="SHA-512" hashValue="ON39YdpmFHfN9f47KpiRvqrKx0V9+erV1CNkpWzYhW/Qyc6aT8rEyCrvauWSYGZK2ia3o7vd3akF07acHAFpOA==" saltValue="yVW9XmDwTqEnmpSGai0KYg==" spinCount="100000" sqref="E16:J16 B16:C16" name="Range1_2_1_3_1"/>
    <protectedRange algorithmName="SHA-512" hashValue="ON39YdpmFHfN9f47KpiRvqrKx0V9+erV1CNkpWzYhW/Qyc6aT8rEyCrvauWSYGZK2ia3o7vd3akF07acHAFpOA==" saltValue="yVW9XmDwTqEnmpSGai0KYg==" spinCount="100000" sqref="D16" name="Range1_1_1_1_2"/>
    <protectedRange algorithmName="SHA-512" hashValue="ON39YdpmFHfN9f47KpiRvqrKx0V9+erV1CNkpWzYhW/Qyc6aT8rEyCrvauWSYGZK2ia3o7vd3akF07acHAFpOA==" saltValue="yVW9XmDwTqEnmpSGai0KYg==" spinCount="100000" sqref="E17:J17 B17:C17" name="Range1_2_9"/>
    <protectedRange algorithmName="SHA-512" hashValue="ON39YdpmFHfN9f47KpiRvqrKx0V9+erV1CNkpWzYhW/Qyc6aT8rEyCrvauWSYGZK2ia3o7vd3akF07acHAFpOA==" saltValue="yVW9XmDwTqEnmpSGai0KYg==" spinCount="100000" sqref="D17" name="Range1_1_1_11"/>
    <protectedRange algorithmName="SHA-512" hashValue="ON39YdpmFHfN9f47KpiRvqrKx0V9+erV1CNkpWzYhW/Qyc6aT8rEyCrvauWSYGZK2ia3o7vd3akF07acHAFpOA==" saltValue="yVW9XmDwTqEnmpSGai0KYg==" spinCount="100000" sqref="E18:J18 B18:C18" name="Range1_2_3_1"/>
    <protectedRange algorithmName="SHA-512" hashValue="ON39YdpmFHfN9f47KpiRvqrKx0V9+erV1CNkpWzYhW/Qyc6aT8rEyCrvauWSYGZK2ia3o7vd3akF07acHAFpOA==" saltValue="yVW9XmDwTqEnmpSGai0KYg==" spinCount="100000" sqref="D18" name="Range1_1_1_5_1"/>
    <protectedRange algorithmName="SHA-512" hashValue="ON39YdpmFHfN9f47KpiRvqrKx0V9+erV1CNkpWzYhW/Qyc6aT8rEyCrvauWSYGZK2ia3o7vd3akF07acHAFpOA==" saltValue="yVW9XmDwTqEnmpSGai0KYg==" spinCount="100000" sqref="E20:J20 B20:C20" name="Range1_7"/>
    <protectedRange algorithmName="SHA-512" hashValue="ON39YdpmFHfN9f47KpiRvqrKx0V9+erV1CNkpWzYhW/Qyc6aT8rEyCrvauWSYGZK2ia3o7vd3akF07acHAFpOA==" saltValue="yVW9XmDwTqEnmpSGai0KYg==" spinCount="100000" sqref="D20" name="Range1_1_5"/>
    <protectedRange algorithmName="SHA-512" hashValue="ON39YdpmFHfN9f47KpiRvqrKx0V9+erV1CNkpWzYhW/Qyc6aT8rEyCrvauWSYGZK2ia3o7vd3akF07acHAFpOA==" saltValue="yVW9XmDwTqEnmpSGai0KYg==" spinCount="100000" sqref="E21:J21 B21:C21" name="Range1_2_1_4"/>
    <protectedRange algorithmName="SHA-512" hashValue="ON39YdpmFHfN9f47KpiRvqrKx0V9+erV1CNkpWzYhW/Qyc6aT8rEyCrvauWSYGZK2ia3o7vd3akF07acHAFpOA==" saltValue="yVW9XmDwTqEnmpSGai0KYg==" spinCount="100000" sqref="D21" name="Range1_1_1_2"/>
    <protectedRange algorithmName="SHA-512" hashValue="ON39YdpmFHfN9f47KpiRvqrKx0V9+erV1CNkpWzYhW/Qyc6aT8rEyCrvauWSYGZK2ia3o7vd3akF07acHAFpOA==" saltValue="yVW9XmDwTqEnmpSGai0KYg==" spinCount="100000" sqref="E22:J22 B22:C22" name="Range1_2_12"/>
    <protectedRange algorithmName="SHA-512" hashValue="ON39YdpmFHfN9f47KpiRvqrKx0V9+erV1CNkpWzYhW/Qyc6aT8rEyCrvauWSYGZK2ia3o7vd3akF07acHAFpOA==" saltValue="yVW9XmDwTqEnmpSGai0KYg==" spinCount="100000" sqref="D22" name="Range1_1_1_15"/>
    <protectedRange algorithmName="SHA-512" hashValue="ON39YdpmFHfN9f47KpiRvqrKx0V9+erV1CNkpWzYhW/Qyc6aT8rEyCrvauWSYGZK2ia3o7vd3akF07acHAFpOA==" saltValue="yVW9XmDwTqEnmpSGai0KYg==" spinCount="100000" sqref="E23:J23 B23:C23" name="Range1_11_1_1"/>
    <protectedRange algorithmName="SHA-512" hashValue="ON39YdpmFHfN9f47KpiRvqrKx0V9+erV1CNkpWzYhW/Qyc6aT8rEyCrvauWSYGZK2ia3o7vd3akF07acHAFpOA==" saltValue="yVW9XmDwTqEnmpSGai0KYg==" spinCount="100000" sqref="D23" name="Range1_1_9_3"/>
    <protectedRange algorithmName="SHA-512" hashValue="ON39YdpmFHfN9f47KpiRvqrKx0V9+erV1CNkpWzYhW/Qyc6aT8rEyCrvauWSYGZK2ia3o7vd3akF07acHAFpOA==" saltValue="yVW9XmDwTqEnmpSGai0KYg==" spinCount="100000" sqref="E24:J24 B24:C24" name="Range1_2_2_3"/>
    <protectedRange algorithmName="SHA-512" hashValue="ON39YdpmFHfN9f47KpiRvqrKx0V9+erV1CNkpWzYhW/Qyc6aT8rEyCrvauWSYGZK2ia3o7vd3akF07acHAFpOA==" saltValue="yVW9XmDwTqEnmpSGai0KYg==" spinCount="100000" sqref="D24" name="Range1_1_1_3_3"/>
  </protectedRanges>
  <conditionalFormatting sqref="J2">
    <cfRule type="top10" dxfId="2557" priority="133" rank="1"/>
  </conditionalFormatting>
  <conditionalFormatting sqref="I2">
    <cfRule type="top10" dxfId="2556" priority="134" rank="1"/>
  </conditionalFormatting>
  <conditionalFormatting sqref="H2">
    <cfRule type="top10" dxfId="2555" priority="135" rank="1"/>
  </conditionalFormatting>
  <conditionalFormatting sqref="G2">
    <cfRule type="top10" dxfId="2554" priority="136" rank="1"/>
  </conditionalFormatting>
  <conditionalFormatting sqref="F2">
    <cfRule type="top10" dxfId="2553" priority="137" rank="1"/>
  </conditionalFormatting>
  <conditionalFormatting sqref="E2">
    <cfRule type="top10" dxfId="2552" priority="138" rank="1"/>
  </conditionalFormatting>
  <conditionalFormatting sqref="J3">
    <cfRule type="top10" dxfId="2551" priority="127" rank="1"/>
  </conditionalFormatting>
  <conditionalFormatting sqref="I3">
    <cfRule type="top10" dxfId="2550" priority="128" rank="1"/>
  </conditionalFormatting>
  <conditionalFormatting sqref="H3">
    <cfRule type="top10" dxfId="2549" priority="129" rank="1"/>
  </conditionalFormatting>
  <conditionalFormatting sqref="G3">
    <cfRule type="top10" dxfId="2548" priority="130" rank="1"/>
  </conditionalFormatting>
  <conditionalFormatting sqref="F3">
    <cfRule type="top10" dxfId="2547" priority="131" rank="1"/>
  </conditionalFormatting>
  <conditionalFormatting sqref="E3">
    <cfRule type="top10" dxfId="2546" priority="132" rank="1"/>
  </conditionalFormatting>
  <conditionalFormatting sqref="J4">
    <cfRule type="top10" dxfId="2545" priority="121" rank="1"/>
  </conditionalFormatting>
  <conditionalFormatting sqref="I4">
    <cfRule type="top10" dxfId="2544" priority="122" rank="1"/>
  </conditionalFormatting>
  <conditionalFormatting sqref="H4">
    <cfRule type="top10" dxfId="2543" priority="123" rank="1"/>
  </conditionalFormatting>
  <conditionalFormatting sqref="G4">
    <cfRule type="top10" dxfId="2542" priority="124" rank="1"/>
  </conditionalFormatting>
  <conditionalFormatting sqref="F4">
    <cfRule type="top10" dxfId="2541" priority="125" rank="1"/>
  </conditionalFormatting>
  <conditionalFormatting sqref="E4">
    <cfRule type="top10" dxfId="2540" priority="126" rank="1"/>
  </conditionalFormatting>
  <conditionalFormatting sqref="J5">
    <cfRule type="top10" dxfId="2539" priority="115" rank="1"/>
  </conditionalFormatting>
  <conditionalFormatting sqref="I5">
    <cfRule type="top10" dxfId="2538" priority="116" rank="1"/>
  </conditionalFormatting>
  <conditionalFormatting sqref="H5">
    <cfRule type="top10" dxfId="2537" priority="117" rank="1"/>
  </conditionalFormatting>
  <conditionalFormatting sqref="G5">
    <cfRule type="top10" dxfId="2536" priority="118" rank="1"/>
  </conditionalFormatting>
  <conditionalFormatting sqref="F5">
    <cfRule type="top10" dxfId="2535" priority="119" rank="1"/>
  </conditionalFormatting>
  <conditionalFormatting sqref="E5">
    <cfRule type="top10" dxfId="2534" priority="120" rank="1"/>
  </conditionalFormatting>
  <conditionalFormatting sqref="J6">
    <cfRule type="top10" dxfId="2533" priority="109" rank="1"/>
  </conditionalFormatting>
  <conditionalFormatting sqref="I6">
    <cfRule type="top10" dxfId="2532" priority="110" rank="1"/>
  </conditionalFormatting>
  <conditionalFormatting sqref="H6">
    <cfRule type="top10" dxfId="2531" priority="111" rank="1"/>
  </conditionalFormatting>
  <conditionalFormatting sqref="G6">
    <cfRule type="top10" dxfId="2530" priority="112" rank="1"/>
  </conditionalFormatting>
  <conditionalFormatting sqref="F6">
    <cfRule type="top10" dxfId="2529" priority="113" rank="1"/>
  </conditionalFormatting>
  <conditionalFormatting sqref="E6">
    <cfRule type="top10" dxfId="2528" priority="114" rank="1"/>
  </conditionalFormatting>
  <conditionalFormatting sqref="J7">
    <cfRule type="top10" dxfId="2527" priority="103" rank="1"/>
  </conditionalFormatting>
  <conditionalFormatting sqref="I7">
    <cfRule type="top10" dxfId="2526" priority="104" rank="1"/>
  </conditionalFormatting>
  <conditionalFormatting sqref="H7">
    <cfRule type="top10" dxfId="2525" priority="105" rank="1"/>
  </conditionalFormatting>
  <conditionalFormatting sqref="G7">
    <cfRule type="top10" dxfId="2524" priority="106" rank="1"/>
  </conditionalFormatting>
  <conditionalFormatting sqref="F7">
    <cfRule type="top10" dxfId="2523" priority="107" rank="1"/>
  </conditionalFormatting>
  <conditionalFormatting sqref="E7">
    <cfRule type="top10" dxfId="2522" priority="108" rank="1"/>
  </conditionalFormatting>
  <conditionalFormatting sqref="J8">
    <cfRule type="top10" dxfId="2521" priority="97" rank="1"/>
  </conditionalFormatting>
  <conditionalFormatting sqref="I8">
    <cfRule type="top10" dxfId="2520" priority="98" rank="1"/>
  </conditionalFormatting>
  <conditionalFormatting sqref="H8">
    <cfRule type="top10" dxfId="2519" priority="99" rank="1"/>
  </conditionalFormatting>
  <conditionalFormatting sqref="G8">
    <cfRule type="top10" dxfId="2518" priority="100" rank="1"/>
  </conditionalFormatting>
  <conditionalFormatting sqref="F8">
    <cfRule type="top10" dxfId="2517" priority="101" rank="1"/>
  </conditionalFormatting>
  <conditionalFormatting sqref="E8">
    <cfRule type="top10" dxfId="2516" priority="102" rank="1"/>
  </conditionalFormatting>
  <conditionalFormatting sqref="J9">
    <cfRule type="top10" dxfId="2515" priority="91" rank="1"/>
  </conditionalFormatting>
  <conditionalFormatting sqref="I9">
    <cfRule type="top10" dxfId="2514" priority="92" rank="1"/>
  </conditionalFormatting>
  <conditionalFormatting sqref="H9">
    <cfRule type="top10" dxfId="2513" priority="93" rank="1"/>
  </conditionalFormatting>
  <conditionalFormatting sqref="G9">
    <cfRule type="top10" dxfId="2512" priority="94" rank="1"/>
  </conditionalFormatting>
  <conditionalFormatting sqref="F9">
    <cfRule type="top10" dxfId="2511" priority="95" rank="1"/>
  </conditionalFormatting>
  <conditionalFormatting sqref="E9">
    <cfRule type="top10" dxfId="2510" priority="96" rank="1"/>
  </conditionalFormatting>
  <conditionalFormatting sqref="J10">
    <cfRule type="top10" dxfId="2509" priority="85" rank="1"/>
  </conditionalFormatting>
  <conditionalFormatting sqref="I10">
    <cfRule type="top10" dxfId="2508" priority="86" rank="1"/>
  </conditionalFormatting>
  <conditionalFormatting sqref="H10">
    <cfRule type="top10" dxfId="2507" priority="87" rank="1"/>
  </conditionalFormatting>
  <conditionalFormatting sqref="G10">
    <cfRule type="top10" dxfId="2506" priority="88" rank="1"/>
  </conditionalFormatting>
  <conditionalFormatting sqref="F10">
    <cfRule type="top10" dxfId="2505" priority="89" rank="1"/>
  </conditionalFormatting>
  <conditionalFormatting sqref="E10">
    <cfRule type="top10" dxfId="2504" priority="90" rank="1"/>
  </conditionalFormatting>
  <conditionalFormatting sqref="J11">
    <cfRule type="top10" dxfId="2503" priority="79" rank="1"/>
  </conditionalFormatting>
  <conditionalFormatting sqref="I11">
    <cfRule type="top10" dxfId="2502" priority="80" rank="1"/>
  </conditionalFormatting>
  <conditionalFormatting sqref="H11">
    <cfRule type="top10" dxfId="2501" priority="81" rank="1"/>
  </conditionalFormatting>
  <conditionalFormatting sqref="G11">
    <cfRule type="top10" dxfId="2500" priority="82" rank="1"/>
  </conditionalFormatting>
  <conditionalFormatting sqref="F11">
    <cfRule type="top10" dxfId="2499" priority="83" rank="1"/>
  </conditionalFormatting>
  <conditionalFormatting sqref="E11">
    <cfRule type="top10" dxfId="2498" priority="84" rank="1"/>
  </conditionalFormatting>
  <conditionalFormatting sqref="J12">
    <cfRule type="top10" dxfId="2497" priority="73" rank="1"/>
  </conditionalFormatting>
  <conditionalFormatting sqref="I12">
    <cfRule type="top10" dxfId="2496" priority="74" rank="1"/>
  </conditionalFormatting>
  <conditionalFormatting sqref="H12">
    <cfRule type="top10" dxfId="2495" priority="75" rank="1"/>
  </conditionalFormatting>
  <conditionalFormatting sqref="G12">
    <cfRule type="top10" dxfId="2494" priority="76" rank="1"/>
  </conditionalFormatting>
  <conditionalFormatting sqref="F12">
    <cfRule type="top10" dxfId="2493" priority="77" rank="1"/>
  </conditionalFormatting>
  <conditionalFormatting sqref="E12">
    <cfRule type="top10" dxfId="2492" priority="78" rank="1"/>
  </conditionalFormatting>
  <conditionalFormatting sqref="J13">
    <cfRule type="top10" dxfId="2491" priority="67" rank="1"/>
  </conditionalFormatting>
  <conditionalFormatting sqref="I13">
    <cfRule type="top10" dxfId="2490" priority="68" rank="1"/>
  </conditionalFormatting>
  <conditionalFormatting sqref="H13">
    <cfRule type="top10" dxfId="2489" priority="69" rank="1"/>
  </conditionalFormatting>
  <conditionalFormatting sqref="G13">
    <cfRule type="top10" dxfId="2488" priority="70" rank="1"/>
  </conditionalFormatting>
  <conditionalFormatting sqref="F13">
    <cfRule type="top10" dxfId="2487" priority="71" rank="1"/>
  </conditionalFormatting>
  <conditionalFormatting sqref="E13">
    <cfRule type="top10" dxfId="2486" priority="72" rank="1"/>
  </conditionalFormatting>
  <conditionalFormatting sqref="J14">
    <cfRule type="top10" dxfId="2485" priority="61" rank="1"/>
  </conditionalFormatting>
  <conditionalFormatting sqref="I14">
    <cfRule type="top10" dxfId="2484" priority="62" rank="1"/>
  </conditionalFormatting>
  <conditionalFormatting sqref="H14">
    <cfRule type="top10" dxfId="2483" priority="63" rank="1"/>
  </conditionalFormatting>
  <conditionalFormatting sqref="G14">
    <cfRule type="top10" dxfId="2482" priority="64" rank="1"/>
  </conditionalFormatting>
  <conditionalFormatting sqref="F14">
    <cfRule type="top10" dxfId="2481" priority="65" rank="1"/>
  </conditionalFormatting>
  <conditionalFormatting sqref="E14">
    <cfRule type="top10" dxfId="2480" priority="66" rank="1"/>
  </conditionalFormatting>
  <conditionalFormatting sqref="J15">
    <cfRule type="top10" dxfId="2479" priority="55" rank="1"/>
  </conditionalFormatting>
  <conditionalFormatting sqref="I15">
    <cfRule type="top10" dxfId="2478" priority="56" rank="1"/>
  </conditionalFormatting>
  <conditionalFormatting sqref="H15">
    <cfRule type="top10" dxfId="2477" priority="57" rank="1"/>
  </conditionalFormatting>
  <conditionalFormatting sqref="G15">
    <cfRule type="top10" dxfId="2476" priority="58" rank="1"/>
  </conditionalFormatting>
  <conditionalFormatting sqref="F15">
    <cfRule type="top10" dxfId="2475" priority="59" rank="1"/>
  </conditionalFormatting>
  <conditionalFormatting sqref="E15">
    <cfRule type="top10" dxfId="2474" priority="60" rank="1"/>
  </conditionalFormatting>
  <conditionalFormatting sqref="J16">
    <cfRule type="top10" dxfId="2473" priority="49" rank="1"/>
  </conditionalFormatting>
  <conditionalFormatting sqref="I16">
    <cfRule type="top10" dxfId="2472" priority="50" rank="1"/>
  </conditionalFormatting>
  <conditionalFormatting sqref="H16">
    <cfRule type="top10" dxfId="2471" priority="51" rank="1"/>
  </conditionalFormatting>
  <conditionalFormatting sqref="G16">
    <cfRule type="top10" dxfId="2470" priority="52" rank="1"/>
  </conditionalFormatting>
  <conditionalFormatting sqref="F16">
    <cfRule type="top10" dxfId="2469" priority="53" rank="1"/>
  </conditionalFormatting>
  <conditionalFormatting sqref="E16">
    <cfRule type="top10" dxfId="2468" priority="54" rank="1"/>
  </conditionalFormatting>
  <conditionalFormatting sqref="J17">
    <cfRule type="top10" dxfId="2467" priority="43" rank="1"/>
  </conditionalFormatting>
  <conditionalFormatting sqref="I17">
    <cfRule type="top10" dxfId="2466" priority="44" rank="1"/>
  </conditionalFormatting>
  <conditionalFormatting sqref="H17">
    <cfRule type="top10" dxfId="2465" priority="45" rank="1"/>
  </conditionalFormatting>
  <conditionalFormatting sqref="G17">
    <cfRule type="top10" dxfId="2464" priority="46" rank="1"/>
  </conditionalFormatting>
  <conditionalFormatting sqref="F17">
    <cfRule type="top10" dxfId="2463" priority="47" rank="1"/>
  </conditionalFormatting>
  <conditionalFormatting sqref="E17">
    <cfRule type="top10" dxfId="2462" priority="48" rank="1"/>
  </conditionalFormatting>
  <conditionalFormatting sqref="J18">
    <cfRule type="top10" dxfId="2461" priority="37" rank="1"/>
  </conditionalFormatting>
  <conditionalFormatting sqref="I18">
    <cfRule type="top10" dxfId="2460" priority="38" rank="1"/>
  </conditionalFormatting>
  <conditionalFormatting sqref="H18">
    <cfRule type="top10" dxfId="2459" priority="39" rank="1"/>
  </conditionalFormatting>
  <conditionalFormatting sqref="G18">
    <cfRule type="top10" dxfId="2458" priority="40" rank="1"/>
  </conditionalFormatting>
  <conditionalFormatting sqref="F18">
    <cfRule type="top10" dxfId="2457" priority="41" rank="1"/>
  </conditionalFormatting>
  <conditionalFormatting sqref="E18">
    <cfRule type="top10" dxfId="2456" priority="42" rank="1"/>
  </conditionalFormatting>
  <conditionalFormatting sqref="J19">
    <cfRule type="top10" dxfId="2455" priority="31" rank="1"/>
  </conditionalFormatting>
  <conditionalFormatting sqref="I19">
    <cfRule type="top10" dxfId="2454" priority="32" rank="1"/>
  </conditionalFormatting>
  <conditionalFormatting sqref="H19">
    <cfRule type="top10" dxfId="2453" priority="33" rank="1"/>
  </conditionalFormatting>
  <conditionalFormatting sqref="G19">
    <cfRule type="top10" dxfId="2452" priority="34" rank="1"/>
  </conditionalFormatting>
  <conditionalFormatting sqref="F19">
    <cfRule type="top10" dxfId="2451" priority="35" rank="1"/>
  </conditionalFormatting>
  <conditionalFormatting sqref="E19">
    <cfRule type="top10" dxfId="2450" priority="36" rank="1"/>
  </conditionalFormatting>
  <conditionalFormatting sqref="J20">
    <cfRule type="top10" dxfId="2449" priority="25" rank="1"/>
  </conditionalFormatting>
  <conditionalFormatting sqref="I20">
    <cfRule type="top10" dxfId="2448" priority="26" rank="1"/>
  </conditionalFormatting>
  <conditionalFormatting sqref="H20">
    <cfRule type="top10" dxfId="2447" priority="27" rank="1"/>
  </conditionalFormatting>
  <conditionalFormatting sqref="G20">
    <cfRule type="top10" dxfId="2446" priority="28" rank="1"/>
  </conditionalFormatting>
  <conditionalFormatting sqref="F20">
    <cfRule type="top10" dxfId="2445" priority="29" rank="1"/>
  </conditionalFormatting>
  <conditionalFormatting sqref="E20">
    <cfRule type="top10" dxfId="2444" priority="30" rank="1"/>
  </conditionalFormatting>
  <conditionalFormatting sqref="J21">
    <cfRule type="top10" dxfId="2443" priority="19" rank="1"/>
  </conditionalFormatting>
  <conditionalFormatting sqref="I21">
    <cfRule type="top10" dxfId="2442" priority="20" rank="1"/>
  </conditionalFormatting>
  <conditionalFormatting sqref="H21">
    <cfRule type="top10" dxfId="2441" priority="21" rank="1"/>
  </conditionalFormatting>
  <conditionalFormatting sqref="G21">
    <cfRule type="top10" dxfId="2440" priority="22" rank="1"/>
  </conditionalFormatting>
  <conditionalFormatting sqref="F21">
    <cfRule type="top10" dxfId="2439" priority="23" rank="1"/>
  </conditionalFormatting>
  <conditionalFormatting sqref="E21">
    <cfRule type="top10" dxfId="2438" priority="24" rank="1"/>
  </conditionalFormatting>
  <conditionalFormatting sqref="J22">
    <cfRule type="top10" dxfId="2437" priority="13" rank="1"/>
  </conditionalFormatting>
  <conditionalFormatting sqref="I22">
    <cfRule type="top10" dxfId="2436" priority="14" rank="1"/>
  </conditionalFormatting>
  <conditionalFormatting sqref="H22">
    <cfRule type="top10" dxfId="2435" priority="15" rank="1"/>
  </conditionalFormatting>
  <conditionalFormatting sqref="G22">
    <cfRule type="top10" dxfId="2434" priority="16" rank="1"/>
  </conditionalFormatting>
  <conditionalFormatting sqref="F22">
    <cfRule type="top10" dxfId="2433" priority="17" rank="1"/>
  </conditionalFormatting>
  <conditionalFormatting sqref="E22">
    <cfRule type="top10" dxfId="2432" priority="18" rank="1"/>
  </conditionalFormatting>
  <conditionalFormatting sqref="J23">
    <cfRule type="top10" dxfId="2431" priority="7" rank="1"/>
  </conditionalFormatting>
  <conditionalFormatting sqref="I23">
    <cfRule type="top10" dxfId="2430" priority="8" rank="1"/>
  </conditionalFormatting>
  <conditionalFormatting sqref="H23">
    <cfRule type="top10" dxfId="2429" priority="9" rank="1"/>
  </conditionalFormatting>
  <conditionalFormatting sqref="G23">
    <cfRule type="top10" dxfId="2428" priority="10" rank="1"/>
  </conditionalFormatting>
  <conditionalFormatting sqref="F23">
    <cfRule type="top10" dxfId="2427" priority="11" rank="1"/>
  </conditionalFormatting>
  <conditionalFormatting sqref="E23">
    <cfRule type="top10" dxfId="2426" priority="12" rank="1"/>
  </conditionalFormatting>
  <conditionalFormatting sqref="J24">
    <cfRule type="top10" dxfId="2425" priority="1" rank="1"/>
  </conditionalFormatting>
  <conditionalFormatting sqref="I24">
    <cfRule type="top10" dxfId="2424" priority="2" rank="1"/>
  </conditionalFormatting>
  <conditionalFormatting sqref="H24">
    <cfRule type="top10" dxfId="2423" priority="3" rank="1"/>
  </conditionalFormatting>
  <conditionalFormatting sqref="G24">
    <cfRule type="top10" dxfId="2422" priority="4" rank="1"/>
  </conditionalFormatting>
  <conditionalFormatting sqref="F24">
    <cfRule type="top10" dxfId="2421" priority="5" rank="1"/>
  </conditionalFormatting>
  <conditionalFormatting sqref="E24">
    <cfRule type="top10" dxfId="2420" priority="6" rank="1"/>
  </conditionalFormatting>
  <hyperlinks>
    <hyperlink ref="Q1" location="'Texas 2022'!A1" display="Back to Ranking" xr:uid="{D41E081F-00AF-4A74-A909-DACAE668096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D004F04-1059-45BA-A2CA-5F16710D16A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96898-B2DD-4B07-812C-2CBA08607383}">
  <sheetPr codeName="Sheet41"/>
  <dimension ref="A1:Q4"/>
  <sheetViews>
    <sheetView workbookViewId="0">
      <selection activeCell="A2" sqref="A2:O2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22</v>
      </c>
    </row>
    <row r="2" spans="1:17" x14ac:dyDescent="0.3">
      <c r="A2" s="10" t="s">
        <v>80</v>
      </c>
      <c r="B2" s="11" t="s">
        <v>82</v>
      </c>
      <c r="C2" s="12">
        <v>44647</v>
      </c>
      <c r="D2" s="13" t="s">
        <v>60</v>
      </c>
      <c r="E2" s="14">
        <v>191.001</v>
      </c>
      <c r="F2" s="14">
        <v>195</v>
      </c>
      <c r="G2" s="14">
        <v>186</v>
      </c>
      <c r="H2" s="14">
        <v>188</v>
      </c>
      <c r="I2" s="14"/>
      <c r="J2" s="14"/>
      <c r="K2" s="15">
        <v>4</v>
      </c>
      <c r="L2" s="15">
        <v>760.00099999999998</v>
      </c>
      <c r="M2" s="16">
        <v>190.00024999999999</v>
      </c>
      <c r="N2" s="17">
        <v>5</v>
      </c>
      <c r="O2" s="18">
        <v>195.00024999999999</v>
      </c>
    </row>
    <row r="4" spans="1:17" x14ac:dyDescent="0.3">
      <c r="K4" s="8">
        <f>SUM(K2:K3)</f>
        <v>4</v>
      </c>
      <c r="L4" s="8">
        <f>SUM(L2:L3)</f>
        <v>760.00099999999998</v>
      </c>
      <c r="M4" s="7">
        <f>SUM(L4/K4)</f>
        <v>190.00024999999999</v>
      </c>
      <c r="N4" s="8">
        <f>SUM(N2:N3)</f>
        <v>5</v>
      </c>
      <c r="O4" s="9">
        <f>SUM(M4+N4)</f>
        <v>195.00024999999999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6_1"/>
    <protectedRange algorithmName="SHA-512" hashValue="ON39YdpmFHfN9f47KpiRvqrKx0V9+erV1CNkpWzYhW/Qyc6aT8rEyCrvauWSYGZK2ia3o7vd3akF07acHAFpOA==" saltValue="yVW9XmDwTqEnmpSGai0KYg==" spinCount="100000" sqref="D2" name="Range1_1_4_1"/>
    <protectedRange algorithmName="SHA-512" hashValue="ON39YdpmFHfN9f47KpiRvqrKx0V9+erV1CNkpWzYhW/Qyc6aT8rEyCrvauWSYGZK2ia3o7vd3akF07acHAFpOA==" saltValue="yVW9XmDwTqEnmpSGai0KYg==" spinCount="100000" sqref="E2:H2" name="Range1_3_1_1"/>
  </protectedRanges>
  <conditionalFormatting sqref="F2">
    <cfRule type="top10" dxfId="2419" priority="5" rank="1"/>
  </conditionalFormatting>
  <conditionalFormatting sqref="G2">
    <cfRule type="top10" dxfId="2418" priority="4" rank="1"/>
  </conditionalFormatting>
  <conditionalFormatting sqref="H2">
    <cfRule type="top10" dxfId="2417" priority="3" rank="1"/>
  </conditionalFormatting>
  <conditionalFormatting sqref="I2">
    <cfRule type="top10" dxfId="2416" priority="1" rank="1"/>
  </conditionalFormatting>
  <conditionalFormatting sqref="J2">
    <cfRule type="top10" dxfId="2415" priority="2" rank="1"/>
  </conditionalFormatting>
  <conditionalFormatting sqref="E2">
    <cfRule type="top10" dxfId="2414" priority="6" rank="1"/>
  </conditionalFormatting>
  <hyperlinks>
    <hyperlink ref="Q1" location="'Texas 2022'!A1" display="Back to Ranking" xr:uid="{6A345E43-73FA-48B7-8FCD-CB3E409AC77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FBC232A-5EC7-4915-B006-ED04DD95AD1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31EE1-333C-45AB-9FA0-278E4EC998F4}">
  <dimension ref="A1:Q5"/>
  <sheetViews>
    <sheetView workbookViewId="0">
      <selection activeCell="A3" sqref="A3:O3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22</v>
      </c>
    </row>
    <row r="2" spans="1:17" x14ac:dyDescent="0.3">
      <c r="A2" s="10" t="s">
        <v>80</v>
      </c>
      <c r="B2" s="11" t="s">
        <v>122</v>
      </c>
      <c r="C2" s="12">
        <v>44852</v>
      </c>
      <c r="D2" s="13" t="s">
        <v>60</v>
      </c>
      <c r="E2" s="14">
        <v>193</v>
      </c>
      <c r="F2" s="14">
        <v>197</v>
      </c>
      <c r="G2" s="14">
        <v>194</v>
      </c>
      <c r="H2" s="14">
        <v>192</v>
      </c>
      <c r="I2" s="14"/>
      <c r="J2" s="14"/>
      <c r="K2" s="15">
        <v>4</v>
      </c>
      <c r="L2" s="15">
        <v>776</v>
      </c>
      <c r="M2" s="16">
        <v>194</v>
      </c>
      <c r="N2" s="17">
        <v>4</v>
      </c>
      <c r="O2" s="18">
        <v>198</v>
      </c>
    </row>
    <row r="3" spans="1:17" x14ac:dyDescent="0.3">
      <c r="A3" s="10" t="s">
        <v>80</v>
      </c>
      <c r="B3" s="11" t="s">
        <v>122</v>
      </c>
      <c r="C3" s="12">
        <v>44856</v>
      </c>
      <c r="D3" s="13" t="s">
        <v>60</v>
      </c>
      <c r="E3" s="14">
        <v>195</v>
      </c>
      <c r="F3" s="14">
        <v>192</v>
      </c>
      <c r="G3" s="14">
        <v>196</v>
      </c>
      <c r="H3" s="14">
        <v>192</v>
      </c>
      <c r="I3" s="14">
        <v>195</v>
      </c>
      <c r="J3" s="14">
        <v>197</v>
      </c>
      <c r="K3" s="15">
        <v>6</v>
      </c>
      <c r="L3" s="15">
        <v>1167</v>
      </c>
      <c r="M3" s="16">
        <v>194.5</v>
      </c>
      <c r="N3" s="17">
        <v>20</v>
      </c>
      <c r="O3" s="18">
        <v>214.5</v>
      </c>
    </row>
    <row r="5" spans="1:17" x14ac:dyDescent="0.3">
      <c r="K5" s="8">
        <f>SUM(K2:K4)</f>
        <v>10</v>
      </c>
      <c r="L5" s="8">
        <f>SUM(L2:L4)</f>
        <v>1943</v>
      </c>
      <c r="M5" s="7">
        <f>SUM(L5/K5)</f>
        <v>194.3</v>
      </c>
      <c r="N5" s="8">
        <f>SUM(N2:N4)</f>
        <v>24</v>
      </c>
      <c r="O5" s="9">
        <f>SUM(M5+N5)</f>
        <v>218.3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27"/>
    <protectedRange algorithmName="SHA-512" hashValue="ON39YdpmFHfN9f47KpiRvqrKx0V9+erV1CNkpWzYhW/Qyc6aT8rEyCrvauWSYGZK2ia3o7vd3akF07acHAFpOA==" saltValue="yVW9XmDwTqEnmpSGai0KYg==" spinCount="100000" sqref="D2" name="Range1_1_31"/>
    <protectedRange algorithmName="SHA-512" hashValue="ON39YdpmFHfN9f47KpiRvqrKx0V9+erV1CNkpWzYhW/Qyc6aT8rEyCrvauWSYGZK2ia3o7vd3akF07acHAFpOA==" saltValue="yVW9XmDwTqEnmpSGai0KYg==" spinCount="100000" sqref="E2:H2" name="Range1_3_8"/>
    <protectedRange algorithmName="SHA-512" hashValue="ON39YdpmFHfN9f47KpiRvqrKx0V9+erV1CNkpWzYhW/Qyc6aT8rEyCrvauWSYGZK2ia3o7vd3akF07acHAFpOA==" saltValue="yVW9XmDwTqEnmpSGai0KYg==" spinCount="100000" sqref="I3:J3 B3:C3" name="Range1_39"/>
    <protectedRange algorithmName="SHA-512" hashValue="ON39YdpmFHfN9f47KpiRvqrKx0V9+erV1CNkpWzYhW/Qyc6aT8rEyCrvauWSYGZK2ia3o7vd3akF07acHAFpOA==" saltValue="yVW9XmDwTqEnmpSGai0KYg==" spinCount="100000" sqref="D3" name="Range1_1_35"/>
    <protectedRange algorithmName="SHA-512" hashValue="ON39YdpmFHfN9f47KpiRvqrKx0V9+erV1CNkpWzYhW/Qyc6aT8rEyCrvauWSYGZK2ia3o7vd3akF07acHAFpOA==" saltValue="yVW9XmDwTqEnmpSGai0KYg==" spinCount="100000" sqref="E3:H3" name="Range1_3_20"/>
  </protectedRanges>
  <conditionalFormatting sqref="F2">
    <cfRule type="top10" dxfId="2413" priority="11" rank="1"/>
  </conditionalFormatting>
  <conditionalFormatting sqref="G2">
    <cfRule type="top10" dxfId="2412" priority="10" rank="1"/>
  </conditionalFormatting>
  <conditionalFormatting sqref="H2">
    <cfRule type="top10" dxfId="2411" priority="9" rank="1"/>
  </conditionalFormatting>
  <conditionalFormatting sqref="I2">
    <cfRule type="top10" dxfId="2410" priority="7" rank="1"/>
  </conditionalFormatting>
  <conditionalFormatting sqref="J2">
    <cfRule type="top10" dxfId="2409" priority="8" rank="1"/>
  </conditionalFormatting>
  <conditionalFormatting sqref="E2">
    <cfRule type="top10" dxfId="2408" priority="12" rank="1"/>
  </conditionalFormatting>
  <conditionalFormatting sqref="F3">
    <cfRule type="top10" dxfId="2407" priority="5" rank="1"/>
  </conditionalFormatting>
  <conditionalFormatting sqref="G3">
    <cfRule type="top10" dxfId="2406" priority="4" rank="1"/>
  </conditionalFormatting>
  <conditionalFormatting sqref="H3">
    <cfRule type="top10" dxfId="2405" priority="3" rank="1"/>
  </conditionalFormatting>
  <conditionalFormatting sqref="I3">
    <cfRule type="top10" dxfId="2404" priority="1" rank="1"/>
  </conditionalFormatting>
  <conditionalFormatting sqref="J3">
    <cfRule type="top10" dxfId="2403" priority="2" rank="1"/>
  </conditionalFormatting>
  <conditionalFormatting sqref="E3">
    <cfRule type="top10" dxfId="2402" priority="6" rank="1"/>
  </conditionalFormatting>
  <hyperlinks>
    <hyperlink ref="Q1" location="'Texas 2022'!A1" display="Back to Ranking" xr:uid="{ED6855B8-F90F-45F4-BD94-932F3672FA7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A0D54CC-CF0E-42CE-82FE-6DA3400AB8D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A04CB-A9C1-4028-89C0-083145774516}">
  <dimension ref="A1:Q10"/>
  <sheetViews>
    <sheetView workbookViewId="0">
      <selection activeCell="Q1" sqref="Q1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22</v>
      </c>
    </row>
    <row r="2" spans="1:17" x14ac:dyDescent="0.3">
      <c r="A2" s="10" t="s">
        <v>45</v>
      </c>
      <c r="B2" s="11" t="s">
        <v>113</v>
      </c>
      <c r="C2" s="12">
        <v>44810</v>
      </c>
      <c r="D2" s="13" t="s">
        <v>37</v>
      </c>
      <c r="E2" s="14">
        <v>133</v>
      </c>
      <c r="F2" s="14">
        <v>143</v>
      </c>
      <c r="G2" s="14">
        <v>73</v>
      </c>
      <c r="H2" s="14">
        <v>43</v>
      </c>
      <c r="I2" s="14"/>
      <c r="J2" s="14"/>
      <c r="K2" s="15">
        <v>4</v>
      </c>
      <c r="L2" s="15">
        <v>392</v>
      </c>
      <c r="M2" s="16">
        <v>98</v>
      </c>
      <c r="N2" s="17">
        <v>2</v>
      </c>
      <c r="O2" s="18">
        <v>100</v>
      </c>
    </row>
    <row r="3" spans="1:17" x14ac:dyDescent="0.3">
      <c r="A3" s="10" t="s">
        <v>45</v>
      </c>
      <c r="B3" s="11" t="s">
        <v>114</v>
      </c>
      <c r="C3" s="12">
        <v>44814</v>
      </c>
      <c r="D3" s="13" t="s">
        <v>37</v>
      </c>
      <c r="E3" s="14">
        <v>168</v>
      </c>
      <c r="F3" s="14">
        <v>170</v>
      </c>
      <c r="G3" s="14">
        <v>156</v>
      </c>
      <c r="H3" s="14">
        <v>154</v>
      </c>
      <c r="I3" s="14"/>
      <c r="J3" s="14"/>
      <c r="K3" s="15">
        <v>4</v>
      </c>
      <c r="L3" s="15">
        <v>648</v>
      </c>
      <c r="M3" s="16">
        <v>162</v>
      </c>
      <c r="N3" s="17">
        <v>2</v>
      </c>
      <c r="O3" s="18">
        <v>164</v>
      </c>
    </row>
    <row r="4" spans="1:17" x14ac:dyDescent="0.3">
      <c r="A4" s="10" t="s">
        <v>45</v>
      </c>
      <c r="B4" s="11" t="s">
        <v>114</v>
      </c>
      <c r="C4" s="12">
        <v>44828</v>
      </c>
      <c r="D4" s="13" t="s">
        <v>37</v>
      </c>
      <c r="E4" s="14">
        <v>159</v>
      </c>
      <c r="F4" s="14">
        <v>158</v>
      </c>
      <c r="G4" s="14">
        <v>172</v>
      </c>
      <c r="H4" s="14">
        <v>145</v>
      </c>
      <c r="I4" s="14"/>
      <c r="J4" s="14"/>
      <c r="K4" s="15">
        <v>4</v>
      </c>
      <c r="L4" s="15">
        <v>634</v>
      </c>
      <c r="M4" s="16">
        <v>158.5</v>
      </c>
      <c r="N4" s="17">
        <v>2</v>
      </c>
      <c r="O4" s="18">
        <v>160.5</v>
      </c>
    </row>
    <row r="5" spans="1:17" x14ac:dyDescent="0.3">
      <c r="A5" s="10" t="s">
        <v>45</v>
      </c>
      <c r="B5" s="11" t="s">
        <v>114</v>
      </c>
      <c r="C5" s="12">
        <v>44838</v>
      </c>
      <c r="D5" s="13" t="s">
        <v>37</v>
      </c>
      <c r="E5" s="14">
        <v>178.001</v>
      </c>
      <c r="F5" s="14">
        <v>175</v>
      </c>
      <c r="G5" s="14">
        <v>177</v>
      </c>
      <c r="H5" s="14">
        <v>168</v>
      </c>
      <c r="I5" s="14"/>
      <c r="J5" s="14"/>
      <c r="K5" s="15">
        <v>4</v>
      </c>
      <c r="L5" s="15">
        <v>698.00099999999998</v>
      </c>
      <c r="M5" s="16">
        <v>174.50024999999999</v>
      </c>
      <c r="N5" s="17">
        <v>2</v>
      </c>
      <c r="O5" s="18">
        <v>176.50024999999999</v>
      </c>
    </row>
    <row r="6" spans="1:17" x14ac:dyDescent="0.3">
      <c r="A6" s="10" t="s">
        <v>45</v>
      </c>
      <c r="B6" s="11" t="s">
        <v>114</v>
      </c>
      <c r="C6" s="12">
        <v>44863</v>
      </c>
      <c r="D6" s="13" t="s">
        <v>37</v>
      </c>
      <c r="E6" s="14">
        <v>176</v>
      </c>
      <c r="F6" s="14">
        <v>168</v>
      </c>
      <c r="G6" s="14">
        <v>169</v>
      </c>
      <c r="H6" s="14">
        <v>176</v>
      </c>
      <c r="I6" s="14"/>
      <c r="J6" s="14"/>
      <c r="K6" s="15">
        <v>4</v>
      </c>
      <c r="L6" s="15">
        <v>689</v>
      </c>
      <c r="M6" s="16">
        <v>172.25</v>
      </c>
      <c r="N6" s="17">
        <v>3</v>
      </c>
      <c r="O6" s="18">
        <v>175.25</v>
      </c>
    </row>
    <row r="7" spans="1:17" x14ac:dyDescent="0.3">
      <c r="A7" s="10" t="s">
        <v>45</v>
      </c>
      <c r="B7" s="11" t="s">
        <v>114</v>
      </c>
      <c r="C7" s="12">
        <v>44870</v>
      </c>
      <c r="D7" s="13" t="s">
        <v>37</v>
      </c>
      <c r="E7" s="14">
        <v>180.001</v>
      </c>
      <c r="F7" s="14">
        <v>175</v>
      </c>
      <c r="G7" s="14">
        <v>174</v>
      </c>
      <c r="H7" s="14">
        <v>178</v>
      </c>
      <c r="I7" s="14"/>
      <c r="J7" s="14"/>
      <c r="K7" s="15">
        <v>4</v>
      </c>
      <c r="L7" s="15">
        <v>707.00099999999998</v>
      </c>
      <c r="M7" s="16">
        <v>176.75024999999999</v>
      </c>
      <c r="N7" s="17">
        <v>2</v>
      </c>
      <c r="O7" s="18">
        <v>178.75024999999999</v>
      </c>
    </row>
    <row r="8" spans="1:17" x14ac:dyDescent="0.3">
      <c r="A8" s="10" t="s">
        <v>45</v>
      </c>
      <c r="B8" s="11" t="s">
        <v>114</v>
      </c>
      <c r="C8" s="12">
        <v>44876</v>
      </c>
      <c r="D8" s="13" t="s">
        <v>37</v>
      </c>
      <c r="E8" s="14">
        <v>172</v>
      </c>
      <c r="F8" s="14">
        <v>175</v>
      </c>
      <c r="G8" s="14">
        <v>172</v>
      </c>
      <c r="H8" s="14">
        <v>168</v>
      </c>
      <c r="I8" s="14">
        <v>179</v>
      </c>
      <c r="J8" s="14">
        <v>172</v>
      </c>
      <c r="K8" s="15">
        <v>6</v>
      </c>
      <c r="L8" s="15">
        <v>1038</v>
      </c>
      <c r="M8" s="16">
        <v>173</v>
      </c>
      <c r="N8" s="17">
        <v>4</v>
      </c>
      <c r="O8" s="18">
        <v>177</v>
      </c>
    </row>
    <row r="10" spans="1:17" x14ac:dyDescent="0.3">
      <c r="K10" s="8">
        <f>SUM(K2:K9)</f>
        <v>30</v>
      </c>
      <c r="L10" s="8">
        <f>SUM(L2:L9)</f>
        <v>4806.0020000000004</v>
      </c>
      <c r="M10" s="7">
        <f>SUM(L10/K10)</f>
        <v>160.20006666666669</v>
      </c>
      <c r="N10" s="8">
        <f>SUM(N2:N9)</f>
        <v>17</v>
      </c>
      <c r="O10" s="9">
        <f>SUM(M10+N10)</f>
        <v>177.20006666666669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3:J3 B3:C3" name="Range1"/>
    <protectedRange algorithmName="SHA-512" hashValue="ON39YdpmFHfN9f47KpiRvqrKx0V9+erV1CNkpWzYhW/Qyc6aT8rEyCrvauWSYGZK2ia3o7vd3akF07acHAFpOA==" saltValue="yVW9XmDwTqEnmpSGai0KYg==" spinCount="100000" sqref="D3" name="Range1_1_1"/>
    <protectedRange algorithmName="SHA-512" hashValue="ON39YdpmFHfN9f47KpiRvqrKx0V9+erV1CNkpWzYhW/Qyc6aT8rEyCrvauWSYGZK2ia3o7vd3akF07acHAFpOA==" saltValue="yVW9XmDwTqEnmpSGai0KYg==" spinCount="100000" sqref="E3:H3" name="Range1_3"/>
    <protectedRange algorithmName="SHA-512" hashValue="ON39YdpmFHfN9f47KpiRvqrKx0V9+erV1CNkpWzYhW/Qyc6aT8rEyCrvauWSYGZK2ia3o7vd3akF07acHAFpOA==" saltValue="yVW9XmDwTqEnmpSGai0KYg==" spinCount="100000" sqref="E4:J4 B4:C4" name="Range1_5_1"/>
    <protectedRange algorithmName="SHA-512" hashValue="ON39YdpmFHfN9f47KpiRvqrKx0V9+erV1CNkpWzYhW/Qyc6aT8rEyCrvauWSYGZK2ia3o7vd3akF07acHAFpOA==" saltValue="yVW9XmDwTqEnmpSGai0KYg==" spinCount="100000" sqref="D4" name="Range1_1_3_1"/>
    <protectedRange algorithmName="SHA-512" hashValue="ON39YdpmFHfN9f47KpiRvqrKx0V9+erV1CNkpWzYhW/Qyc6aT8rEyCrvauWSYGZK2ia3o7vd3akF07acHAFpOA==" saltValue="yVW9XmDwTqEnmpSGai0KYg==" spinCount="100000" sqref="E5:J5 B5:C5" name="Range1_5_12"/>
    <protectedRange algorithmName="SHA-512" hashValue="ON39YdpmFHfN9f47KpiRvqrKx0V9+erV1CNkpWzYhW/Qyc6aT8rEyCrvauWSYGZK2ia3o7vd3akF07acHAFpOA==" saltValue="yVW9XmDwTqEnmpSGai0KYg==" spinCount="100000" sqref="D5" name="Range1_1_3_12"/>
    <protectedRange algorithmName="SHA-512" hashValue="ON39YdpmFHfN9f47KpiRvqrKx0V9+erV1CNkpWzYhW/Qyc6aT8rEyCrvauWSYGZK2ia3o7vd3akF07acHAFpOA==" saltValue="yVW9XmDwTqEnmpSGai0KYg==" spinCount="100000" sqref="E6:J6 B6:C6" name="Range1_13_1_2"/>
    <protectedRange algorithmName="SHA-512" hashValue="ON39YdpmFHfN9f47KpiRvqrKx0V9+erV1CNkpWzYhW/Qyc6aT8rEyCrvauWSYGZK2ia3o7vd3akF07acHAFpOA==" saltValue="yVW9XmDwTqEnmpSGai0KYg==" spinCount="100000" sqref="D6" name="Range1_1_11_3"/>
    <protectedRange algorithmName="SHA-512" hashValue="ON39YdpmFHfN9f47KpiRvqrKx0V9+erV1CNkpWzYhW/Qyc6aT8rEyCrvauWSYGZK2ia3o7vd3akF07acHAFpOA==" saltValue="yVW9XmDwTqEnmpSGai0KYg==" spinCount="100000" sqref="E7:J7 B7:C7" name="Range1_5_2_3"/>
    <protectedRange algorithmName="SHA-512" hashValue="ON39YdpmFHfN9f47KpiRvqrKx0V9+erV1CNkpWzYhW/Qyc6aT8rEyCrvauWSYGZK2ia3o7vd3akF07acHAFpOA==" saltValue="yVW9XmDwTqEnmpSGai0KYg==" spinCount="100000" sqref="D7" name="Range1_1_3_2_3"/>
    <protectedRange algorithmName="SHA-512" hashValue="ON39YdpmFHfN9f47KpiRvqrKx0V9+erV1CNkpWzYhW/Qyc6aT8rEyCrvauWSYGZK2ia3o7vd3akF07acHAFpOA==" saltValue="yVW9XmDwTqEnmpSGai0KYg==" spinCount="100000" sqref="E8:J8 B8:C8" name="Range1_5_15"/>
    <protectedRange algorithmName="SHA-512" hashValue="ON39YdpmFHfN9f47KpiRvqrKx0V9+erV1CNkpWzYhW/Qyc6aT8rEyCrvauWSYGZK2ia3o7vd3akF07acHAFpOA==" saltValue="yVW9XmDwTqEnmpSGai0KYg==" spinCount="100000" sqref="D8" name="Range1_1_3_15"/>
  </protectedRanges>
  <conditionalFormatting sqref="I2">
    <cfRule type="top10" dxfId="2401" priority="42" rank="1"/>
  </conditionalFormatting>
  <conditionalFormatting sqref="H2">
    <cfRule type="top10" dxfId="2400" priority="38" rank="1"/>
  </conditionalFormatting>
  <conditionalFormatting sqref="J2">
    <cfRule type="top10" dxfId="2399" priority="39" rank="1"/>
  </conditionalFormatting>
  <conditionalFormatting sqref="G2">
    <cfRule type="top10" dxfId="2398" priority="41" rank="1"/>
  </conditionalFormatting>
  <conditionalFormatting sqref="F2">
    <cfRule type="top10" dxfId="2397" priority="40" rank="1"/>
  </conditionalFormatting>
  <conditionalFormatting sqref="E2">
    <cfRule type="top10" dxfId="2396" priority="37" rank="1"/>
  </conditionalFormatting>
  <conditionalFormatting sqref="F3">
    <cfRule type="top10" dxfId="2395" priority="35" rank="1"/>
  </conditionalFormatting>
  <conditionalFormatting sqref="G3">
    <cfRule type="top10" dxfId="2394" priority="34" rank="1"/>
  </conditionalFormatting>
  <conditionalFormatting sqref="H3">
    <cfRule type="top10" dxfId="2393" priority="33" rank="1"/>
  </conditionalFormatting>
  <conditionalFormatting sqref="I3">
    <cfRule type="top10" dxfId="2392" priority="31" rank="1"/>
  </conditionalFormatting>
  <conditionalFormatting sqref="J3">
    <cfRule type="top10" dxfId="2391" priority="32" rank="1"/>
  </conditionalFormatting>
  <conditionalFormatting sqref="E3">
    <cfRule type="top10" dxfId="2390" priority="36" rank="1"/>
  </conditionalFormatting>
  <conditionalFormatting sqref="I4">
    <cfRule type="top10" dxfId="2389" priority="30" rank="1"/>
  </conditionalFormatting>
  <conditionalFormatting sqref="H4">
    <cfRule type="top10" dxfId="2388" priority="26" rank="1"/>
  </conditionalFormatting>
  <conditionalFormatting sqref="J4">
    <cfRule type="top10" dxfId="2387" priority="27" rank="1"/>
  </conditionalFormatting>
  <conditionalFormatting sqref="G4">
    <cfRule type="top10" dxfId="2386" priority="29" rank="1"/>
  </conditionalFormatting>
  <conditionalFormatting sqref="F4">
    <cfRule type="top10" dxfId="2385" priority="28" rank="1"/>
  </conditionalFormatting>
  <conditionalFormatting sqref="E4">
    <cfRule type="top10" dxfId="2384" priority="25" rank="1"/>
  </conditionalFormatting>
  <conditionalFormatting sqref="I5">
    <cfRule type="top10" dxfId="2383" priority="24" rank="1"/>
  </conditionalFormatting>
  <conditionalFormatting sqref="H5">
    <cfRule type="top10" dxfId="2382" priority="20" rank="1"/>
  </conditionalFormatting>
  <conditionalFormatting sqref="J5">
    <cfRule type="top10" dxfId="2381" priority="21" rank="1"/>
  </conditionalFormatting>
  <conditionalFormatting sqref="G5">
    <cfRule type="top10" dxfId="2380" priority="23" rank="1"/>
  </conditionalFormatting>
  <conditionalFormatting sqref="F5">
    <cfRule type="top10" dxfId="2379" priority="22" rank="1"/>
  </conditionalFormatting>
  <conditionalFormatting sqref="E5">
    <cfRule type="top10" dxfId="2378" priority="19" rank="1"/>
  </conditionalFormatting>
  <conditionalFormatting sqref="I6">
    <cfRule type="top10" dxfId="2377" priority="18" rank="1"/>
  </conditionalFormatting>
  <conditionalFormatting sqref="H6">
    <cfRule type="top10" dxfId="2376" priority="14" rank="1"/>
  </conditionalFormatting>
  <conditionalFormatting sqref="J6">
    <cfRule type="top10" dxfId="2375" priority="15" rank="1"/>
  </conditionalFormatting>
  <conditionalFormatting sqref="G6">
    <cfRule type="top10" dxfId="2374" priority="17" rank="1"/>
  </conditionalFormatting>
  <conditionalFormatting sqref="F6">
    <cfRule type="top10" dxfId="2373" priority="16" rank="1"/>
  </conditionalFormatting>
  <conditionalFormatting sqref="E6">
    <cfRule type="top10" dxfId="2372" priority="13" rank="1"/>
  </conditionalFormatting>
  <conditionalFormatting sqref="I7">
    <cfRule type="top10" dxfId="2371" priority="12" rank="1"/>
  </conditionalFormatting>
  <conditionalFormatting sqref="H7">
    <cfRule type="top10" dxfId="2370" priority="8" rank="1"/>
  </conditionalFormatting>
  <conditionalFormatting sqref="J7">
    <cfRule type="top10" dxfId="2369" priority="9" rank="1"/>
  </conditionalFormatting>
  <conditionalFormatting sqref="G7">
    <cfRule type="top10" dxfId="2368" priority="11" rank="1"/>
  </conditionalFormatting>
  <conditionalFormatting sqref="F7">
    <cfRule type="top10" dxfId="2367" priority="10" rank="1"/>
  </conditionalFormatting>
  <conditionalFormatting sqref="E7">
    <cfRule type="top10" dxfId="2366" priority="7" rank="1"/>
  </conditionalFormatting>
  <conditionalFormatting sqref="I8">
    <cfRule type="top10" dxfId="5" priority="6" rank="1"/>
  </conditionalFormatting>
  <conditionalFormatting sqref="H8">
    <cfRule type="top10" dxfId="4" priority="2" rank="1"/>
  </conditionalFormatting>
  <conditionalFormatting sqref="J8">
    <cfRule type="top10" dxfId="3" priority="3" rank="1"/>
  </conditionalFormatting>
  <conditionalFormatting sqref="G8">
    <cfRule type="top10" dxfId="2" priority="5" rank="1"/>
  </conditionalFormatting>
  <conditionalFormatting sqref="F8">
    <cfRule type="top10" dxfId="1" priority="4" rank="1"/>
  </conditionalFormatting>
  <conditionalFormatting sqref="E8">
    <cfRule type="top10" dxfId="0" priority="1" rank="1"/>
  </conditionalFormatting>
  <hyperlinks>
    <hyperlink ref="Q1" location="'Texas 2022'!A1" display="Back to Ranking" xr:uid="{F19C5C17-B8BA-4A75-A210-A9718672B2C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DB8FDA5-2A1D-4408-80ED-C5F6FB46C02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9D1D4-DD19-4523-BAD6-70E16603EA3B}">
  <sheetPr codeName="Sheet38"/>
  <dimension ref="A1:Q5"/>
  <sheetViews>
    <sheetView workbookViewId="0">
      <selection activeCell="A3" sqref="A3:O3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22</v>
      </c>
    </row>
    <row r="2" spans="1:17" x14ac:dyDescent="0.3">
      <c r="A2" s="10" t="s">
        <v>45</v>
      </c>
      <c r="B2" s="11" t="s">
        <v>78</v>
      </c>
      <c r="C2" s="12">
        <v>44646</v>
      </c>
      <c r="D2" s="13" t="s">
        <v>37</v>
      </c>
      <c r="E2" s="14">
        <v>167</v>
      </c>
      <c r="F2" s="14">
        <v>166</v>
      </c>
      <c r="G2" s="14">
        <v>178</v>
      </c>
      <c r="H2" s="14">
        <v>172.001</v>
      </c>
      <c r="I2" s="14"/>
      <c r="J2" s="14"/>
      <c r="K2" s="15">
        <v>4</v>
      </c>
      <c r="L2" s="15">
        <v>683.00099999999998</v>
      </c>
      <c r="M2" s="16">
        <v>170.75024999999999</v>
      </c>
      <c r="N2" s="17">
        <v>2</v>
      </c>
      <c r="O2" s="18">
        <v>172.75024999999999</v>
      </c>
    </row>
    <row r="3" spans="1:17" x14ac:dyDescent="0.3">
      <c r="A3" s="10" t="s">
        <v>45</v>
      </c>
      <c r="B3" s="11" t="s">
        <v>78</v>
      </c>
      <c r="C3" s="12">
        <v>44660</v>
      </c>
      <c r="D3" s="13" t="s">
        <v>37</v>
      </c>
      <c r="E3" s="14">
        <v>157</v>
      </c>
      <c r="F3" s="14">
        <v>168</v>
      </c>
      <c r="G3" s="14">
        <v>174</v>
      </c>
      <c r="H3" s="14">
        <v>172</v>
      </c>
      <c r="I3" s="14"/>
      <c r="J3" s="14"/>
      <c r="K3" s="15">
        <v>4</v>
      </c>
      <c r="L3" s="15">
        <v>671</v>
      </c>
      <c r="M3" s="16">
        <v>167.75</v>
      </c>
      <c r="N3" s="17">
        <v>2</v>
      </c>
      <c r="O3" s="18">
        <v>169.75</v>
      </c>
    </row>
    <row r="5" spans="1:17" x14ac:dyDescent="0.3">
      <c r="K5" s="8">
        <f>SUM(K2:K4)</f>
        <v>8</v>
      </c>
      <c r="L5" s="8">
        <f>SUM(L2:L4)</f>
        <v>1354.001</v>
      </c>
      <c r="M5" s="7">
        <f>SUM(L5/K5)</f>
        <v>169.250125</v>
      </c>
      <c r="N5" s="8">
        <f>SUM(N2:N4)</f>
        <v>4</v>
      </c>
      <c r="O5" s="9">
        <f>SUM(M5+N5)</f>
        <v>173.250125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5_3_1"/>
    <protectedRange algorithmName="SHA-512" hashValue="ON39YdpmFHfN9f47KpiRvqrKx0V9+erV1CNkpWzYhW/Qyc6aT8rEyCrvauWSYGZK2ia3o7vd3akF07acHAFpOA==" saltValue="yVW9XmDwTqEnmpSGai0KYg==" spinCount="100000" sqref="D2" name="Range1_1_3_3_1"/>
    <protectedRange algorithmName="SHA-512" hashValue="ON39YdpmFHfN9f47KpiRvqrKx0V9+erV1CNkpWzYhW/Qyc6aT8rEyCrvauWSYGZK2ia3o7vd3akF07acHAFpOA==" saltValue="yVW9XmDwTqEnmpSGai0KYg==" spinCount="100000" sqref="E3:J3 B3:C3" name="Range1_5_1"/>
    <protectedRange algorithmName="SHA-512" hashValue="ON39YdpmFHfN9f47KpiRvqrKx0V9+erV1CNkpWzYhW/Qyc6aT8rEyCrvauWSYGZK2ia3o7vd3akF07acHAFpOA==" saltValue="yVW9XmDwTqEnmpSGai0KYg==" spinCount="100000" sqref="D3" name="Range1_1_3_1"/>
  </protectedRanges>
  <conditionalFormatting sqref="I2">
    <cfRule type="top10" dxfId="3602" priority="12" rank="1"/>
  </conditionalFormatting>
  <conditionalFormatting sqref="H2">
    <cfRule type="top10" dxfId="3601" priority="8" rank="1"/>
  </conditionalFormatting>
  <conditionalFormatting sqref="J2">
    <cfRule type="top10" dxfId="3600" priority="9" rank="1"/>
  </conditionalFormatting>
  <conditionalFormatting sqref="G2">
    <cfRule type="top10" dxfId="3599" priority="11" rank="1"/>
  </conditionalFormatting>
  <conditionalFormatting sqref="F2">
    <cfRule type="top10" dxfId="3598" priority="10" rank="1"/>
  </conditionalFormatting>
  <conditionalFormatting sqref="E2">
    <cfRule type="top10" dxfId="3597" priority="7" rank="1"/>
  </conditionalFormatting>
  <conditionalFormatting sqref="I3">
    <cfRule type="top10" dxfId="3596" priority="6" rank="1"/>
  </conditionalFormatting>
  <conditionalFormatting sqref="H3">
    <cfRule type="top10" dxfId="3595" priority="2" rank="1"/>
  </conditionalFormatting>
  <conditionalFormatting sqref="J3">
    <cfRule type="top10" dxfId="3594" priority="3" rank="1"/>
  </conditionalFormatting>
  <conditionalFormatting sqref="G3">
    <cfRule type="top10" dxfId="3593" priority="5" rank="1"/>
  </conditionalFormatting>
  <conditionalFormatting sqref="F3">
    <cfRule type="top10" dxfId="3592" priority="4" rank="1"/>
  </conditionalFormatting>
  <conditionalFormatting sqref="E3">
    <cfRule type="top10" dxfId="3591" priority="1" rank="1"/>
  </conditionalFormatting>
  <hyperlinks>
    <hyperlink ref="Q1" location="'Texas 2022'!A1" display="Back to Ranking" xr:uid="{44C98957-96A2-4548-84F0-BF45AC87694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A4B0341-58CD-47CB-9666-2807D08AC17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233824-E9F9-4116-AFD8-790199FFC30A}">
  <sheetPr codeName="Sheet12"/>
  <dimension ref="A1:Q5"/>
  <sheetViews>
    <sheetView workbookViewId="0">
      <selection activeCell="A3" sqref="A3:O3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22</v>
      </c>
    </row>
    <row r="2" spans="1:17" x14ac:dyDescent="0.3">
      <c r="A2" s="10" t="s">
        <v>21</v>
      </c>
      <c r="B2" s="11" t="s">
        <v>48</v>
      </c>
      <c r="C2" s="12">
        <v>44632</v>
      </c>
      <c r="D2" s="13" t="s">
        <v>37</v>
      </c>
      <c r="E2" s="14">
        <v>167</v>
      </c>
      <c r="F2" s="14">
        <v>175</v>
      </c>
      <c r="G2" s="14">
        <v>173</v>
      </c>
      <c r="H2" s="14">
        <v>126</v>
      </c>
      <c r="I2" s="14"/>
      <c r="J2" s="14"/>
      <c r="K2" s="15">
        <v>4</v>
      </c>
      <c r="L2" s="15">
        <v>641</v>
      </c>
      <c r="M2" s="16">
        <v>160.25</v>
      </c>
      <c r="N2" s="17">
        <v>3</v>
      </c>
      <c r="O2" s="18">
        <v>163.25</v>
      </c>
    </row>
    <row r="3" spans="1:17" x14ac:dyDescent="0.3">
      <c r="A3" s="10" t="s">
        <v>21</v>
      </c>
      <c r="B3" s="11" t="s">
        <v>48</v>
      </c>
      <c r="C3" s="12">
        <v>44646</v>
      </c>
      <c r="D3" s="13" t="s">
        <v>37</v>
      </c>
      <c r="E3" s="14">
        <v>140</v>
      </c>
      <c r="F3" s="14">
        <v>171</v>
      </c>
      <c r="G3" s="14">
        <v>174</v>
      </c>
      <c r="H3" s="14">
        <v>174</v>
      </c>
      <c r="I3" s="14"/>
      <c r="J3" s="14"/>
      <c r="K3" s="15">
        <v>4</v>
      </c>
      <c r="L3" s="15">
        <v>659</v>
      </c>
      <c r="M3" s="16">
        <v>164.75</v>
      </c>
      <c r="N3" s="17">
        <v>2</v>
      </c>
      <c r="O3" s="18">
        <v>166.75</v>
      </c>
    </row>
    <row r="5" spans="1:17" x14ac:dyDescent="0.3">
      <c r="K5" s="8">
        <f>SUM(K2:K4)</f>
        <v>8</v>
      </c>
      <c r="L5" s="8">
        <f>SUM(L2:L4)</f>
        <v>1300</v>
      </c>
      <c r="M5" s="7">
        <f>SUM(L5/K5)</f>
        <v>162.5</v>
      </c>
      <c r="N5" s="8">
        <f>SUM(N2:N4)</f>
        <v>5</v>
      </c>
      <c r="O5" s="9">
        <f>SUM(M5+N5)</f>
        <v>167.5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4_1"/>
    <protectedRange algorithmName="SHA-512" hashValue="ON39YdpmFHfN9f47KpiRvqrKx0V9+erV1CNkpWzYhW/Qyc6aT8rEyCrvauWSYGZK2ia3o7vd3akF07acHAFpOA==" saltValue="yVW9XmDwTqEnmpSGai0KYg==" spinCount="100000" sqref="D2" name="Range1_1_2_1"/>
    <protectedRange algorithmName="SHA-512" hashValue="ON39YdpmFHfN9f47KpiRvqrKx0V9+erV1CNkpWzYhW/Qyc6aT8rEyCrvauWSYGZK2ia3o7vd3akF07acHAFpOA==" saltValue="yVW9XmDwTqEnmpSGai0KYg==" spinCount="100000" sqref="E3:J3 B3:C3" name="Range1_4_3"/>
    <protectedRange algorithmName="SHA-512" hashValue="ON39YdpmFHfN9f47KpiRvqrKx0V9+erV1CNkpWzYhW/Qyc6aT8rEyCrvauWSYGZK2ia3o7vd3akF07acHAFpOA==" saltValue="yVW9XmDwTqEnmpSGai0KYg==" spinCount="100000" sqref="D3" name="Range1_1_2_3"/>
  </protectedRanges>
  <conditionalFormatting sqref="E2">
    <cfRule type="top10" dxfId="2365" priority="12" rank="1"/>
  </conditionalFormatting>
  <conditionalFormatting sqref="F2">
    <cfRule type="top10" dxfId="2364" priority="11" rank="1"/>
  </conditionalFormatting>
  <conditionalFormatting sqref="G2">
    <cfRule type="top10" dxfId="2363" priority="10" rank="1"/>
  </conditionalFormatting>
  <conditionalFormatting sqref="H2">
    <cfRule type="top10" dxfId="2362" priority="9" rank="1"/>
  </conditionalFormatting>
  <conditionalFormatting sqref="I2">
    <cfRule type="top10" dxfId="2361" priority="8" rank="1"/>
  </conditionalFormatting>
  <conditionalFormatting sqref="J2">
    <cfRule type="top10" dxfId="2360" priority="7" rank="1"/>
  </conditionalFormatting>
  <conditionalFormatting sqref="E3">
    <cfRule type="top10" dxfId="2359" priority="6" rank="1"/>
  </conditionalFormatting>
  <conditionalFormatting sqref="F3">
    <cfRule type="top10" dxfId="2358" priority="5" rank="1"/>
  </conditionalFormatting>
  <conditionalFormatting sqref="G3">
    <cfRule type="top10" dxfId="2357" priority="4" rank="1"/>
  </conditionalFormatting>
  <conditionalFormatting sqref="H3">
    <cfRule type="top10" dxfId="2356" priority="3" rank="1"/>
  </conditionalFormatting>
  <conditionalFormatting sqref="I3">
    <cfRule type="top10" dxfId="2355" priority="2" rank="1"/>
  </conditionalFormatting>
  <conditionalFormatting sqref="J3">
    <cfRule type="top10" dxfId="2354" priority="1" rank="1"/>
  </conditionalFormatting>
  <hyperlinks>
    <hyperlink ref="Q1" location="'Texas 2022'!A1" display="Back to Ranking" xr:uid="{ED30C08B-6A94-4D2B-923C-AFBB5415FA3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7DD93F5-DDF5-4CDB-9EC2-53D4F049109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44DB9-E452-4391-A63E-7EB21E1BC54D}">
  <sheetPr codeName="Sheet35"/>
  <dimension ref="A1:Q25"/>
  <sheetViews>
    <sheetView topLeftCell="A9" workbookViewId="0">
      <selection activeCell="A23" sqref="A23:O23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22</v>
      </c>
    </row>
    <row r="2" spans="1:17" x14ac:dyDescent="0.3">
      <c r="A2" s="10" t="s">
        <v>45</v>
      </c>
      <c r="B2" s="11" t="s">
        <v>74</v>
      </c>
      <c r="C2" s="12">
        <v>44646</v>
      </c>
      <c r="D2" s="13" t="s">
        <v>37</v>
      </c>
      <c r="E2" s="14">
        <v>173</v>
      </c>
      <c r="F2" s="14">
        <v>182</v>
      </c>
      <c r="G2" s="14">
        <v>183</v>
      </c>
      <c r="H2" s="14">
        <v>172</v>
      </c>
      <c r="I2" s="14"/>
      <c r="J2" s="14"/>
      <c r="K2" s="15">
        <v>4</v>
      </c>
      <c r="L2" s="15">
        <v>710</v>
      </c>
      <c r="M2" s="16">
        <v>177.5</v>
      </c>
      <c r="N2" s="17">
        <v>9</v>
      </c>
      <c r="O2" s="18">
        <v>186.5</v>
      </c>
    </row>
    <row r="3" spans="1:17" x14ac:dyDescent="0.3">
      <c r="A3" s="10" t="s">
        <v>45</v>
      </c>
      <c r="B3" s="11" t="s">
        <v>74</v>
      </c>
      <c r="C3" s="12">
        <v>44656</v>
      </c>
      <c r="D3" s="13" t="s">
        <v>37</v>
      </c>
      <c r="E3" s="14">
        <v>176</v>
      </c>
      <c r="F3" s="14">
        <v>177</v>
      </c>
      <c r="G3" s="14">
        <v>168</v>
      </c>
      <c r="H3" s="14">
        <v>171</v>
      </c>
      <c r="I3" s="14"/>
      <c r="J3" s="14"/>
      <c r="K3" s="15">
        <v>4</v>
      </c>
      <c r="L3" s="15">
        <v>692</v>
      </c>
      <c r="M3" s="16">
        <v>173</v>
      </c>
      <c r="N3" s="17">
        <v>9</v>
      </c>
      <c r="O3" s="18">
        <v>182</v>
      </c>
    </row>
    <row r="4" spans="1:17" x14ac:dyDescent="0.3">
      <c r="A4" s="10" t="s">
        <v>45</v>
      </c>
      <c r="B4" s="11" t="s">
        <v>74</v>
      </c>
      <c r="C4" s="12">
        <v>44660</v>
      </c>
      <c r="D4" s="13" t="s">
        <v>37</v>
      </c>
      <c r="E4" s="14">
        <v>175</v>
      </c>
      <c r="F4" s="14">
        <v>169</v>
      </c>
      <c r="G4" s="14">
        <v>171</v>
      </c>
      <c r="H4" s="14">
        <v>164</v>
      </c>
      <c r="I4" s="14"/>
      <c r="J4" s="14"/>
      <c r="K4" s="15">
        <v>4</v>
      </c>
      <c r="L4" s="15">
        <v>679</v>
      </c>
      <c r="M4" s="16">
        <v>169.75</v>
      </c>
      <c r="N4" s="17">
        <v>2</v>
      </c>
      <c r="O4" s="18">
        <v>171.75</v>
      </c>
    </row>
    <row r="5" spans="1:17" x14ac:dyDescent="0.3">
      <c r="A5" s="10" t="s">
        <v>45</v>
      </c>
      <c r="B5" s="11" t="s">
        <v>74</v>
      </c>
      <c r="C5" s="12">
        <v>44674</v>
      </c>
      <c r="D5" s="13" t="s">
        <v>37</v>
      </c>
      <c r="E5" s="14">
        <v>174</v>
      </c>
      <c r="F5" s="14">
        <v>170</v>
      </c>
      <c r="G5" s="14">
        <v>173</v>
      </c>
      <c r="H5" s="14">
        <v>170</v>
      </c>
      <c r="I5" s="14"/>
      <c r="J5" s="14"/>
      <c r="K5" s="15">
        <v>4</v>
      </c>
      <c r="L5" s="15">
        <v>687</v>
      </c>
      <c r="M5" s="16">
        <v>171.75</v>
      </c>
      <c r="N5" s="17">
        <v>5</v>
      </c>
      <c r="O5" s="18">
        <v>176.75</v>
      </c>
    </row>
    <row r="6" spans="1:17" x14ac:dyDescent="0.3">
      <c r="A6" s="10" t="s">
        <v>45</v>
      </c>
      <c r="B6" s="11" t="s">
        <v>74</v>
      </c>
      <c r="C6" s="12">
        <v>44684</v>
      </c>
      <c r="D6" s="13" t="s">
        <v>37</v>
      </c>
      <c r="E6" s="14">
        <v>182</v>
      </c>
      <c r="F6" s="14">
        <v>183</v>
      </c>
      <c r="G6" s="14">
        <v>183.001</v>
      </c>
      <c r="H6" s="14">
        <v>178</v>
      </c>
      <c r="I6" s="14"/>
      <c r="J6" s="14"/>
      <c r="K6" s="15">
        <v>4</v>
      </c>
      <c r="L6" s="15">
        <v>726.00099999999998</v>
      </c>
      <c r="M6" s="16">
        <v>181.50024999999999</v>
      </c>
      <c r="N6" s="17">
        <v>8</v>
      </c>
      <c r="O6" s="18">
        <v>189.50024999999999</v>
      </c>
    </row>
    <row r="7" spans="1:17" x14ac:dyDescent="0.3">
      <c r="A7" s="39" t="s">
        <v>45</v>
      </c>
      <c r="B7" s="11" t="s">
        <v>74</v>
      </c>
      <c r="C7" s="12">
        <v>44695</v>
      </c>
      <c r="D7" s="13" t="s">
        <v>37</v>
      </c>
      <c r="E7" s="14">
        <v>181</v>
      </c>
      <c r="F7" s="14">
        <v>188</v>
      </c>
      <c r="G7" s="14">
        <v>182</v>
      </c>
      <c r="H7" s="14">
        <v>177</v>
      </c>
      <c r="I7" s="14"/>
      <c r="J7" s="14"/>
      <c r="K7" s="15">
        <v>4</v>
      </c>
      <c r="L7" s="15">
        <v>728</v>
      </c>
      <c r="M7" s="16">
        <v>182</v>
      </c>
      <c r="N7" s="17">
        <v>8</v>
      </c>
      <c r="O7" s="18">
        <v>190</v>
      </c>
    </row>
    <row r="8" spans="1:17" x14ac:dyDescent="0.3">
      <c r="A8" s="10" t="s">
        <v>45</v>
      </c>
      <c r="B8" s="11" t="s">
        <v>74</v>
      </c>
      <c r="C8" s="12">
        <v>44709</v>
      </c>
      <c r="D8" s="13" t="s">
        <v>37</v>
      </c>
      <c r="E8" s="14">
        <v>156</v>
      </c>
      <c r="F8" s="14">
        <v>183</v>
      </c>
      <c r="G8" s="14">
        <v>182</v>
      </c>
      <c r="H8" s="14">
        <v>175.001</v>
      </c>
      <c r="I8" s="14"/>
      <c r="J8" s="14"/>
      <c r="K8" s="15">
        <v>4</v>
      </c>
      <c r="L8" s="15">
        <v>696.00099999999998</v>
      </c>
      <c r="M8" s="16">
        <v>174.00024999999999</v>
      </c>
      <c r="N8" s="17">
        <v>11</v>
      </c>
      <c r="O8" s="18">
        <v>185.00024999999999</v>
      </c>
    </row>
    <row r="9" spans="1:17" x14ac:dyDescent="0.3">
      <c r="A9" s="10" t="s">
        <v>45</v>
      </c>
      <c r="B9" s="11" t="s">
        <v>74</v>
      </c>
      <c r="C9" s="12">
        <v>44719</v>
      </c>
      <c r="D9" s="13" t="s">
        <v>37</v>
      </c>
      <c r="E9" s="14">
        <v>175.001</v>
      </c>
      <c r="F9" s="14">
        <v>180</v>
      </c>
      <c r="G9" s="14">
        <v>188</v>
      </c>
      <c r="H9" s="14">
        <v>185</v>
      </c>
      <c r="I9" s="14"/>
      <c r="J9" s="14"/>
      <c r="K9" s="15">
        <v>4</v>
      </c>
      <c r="L9" s="15">
        <v>728.00099999999998</v>
      </c>
      <c r="M9" s="16">
        <v>182.00024999999999</v>
      </c>
      <c r="N9" s="17">
        <v>7</v>
      </c>
      <c r="O9" s="18">
        <v>189.00024999999999</v>
      </c>
    </row>
    <row r="10" spans="1:17" x14ac:dyDescent="0.3">
      <c r="A10" s="10" t="s">
        <v>45</v>
      </c>
      <c r="B10" s="11" t="s">
        <v>74</v>
      </c>
      <c r="C10" s="12">
        <v>44723</v>
      </c>
      <c r="D10" s="13" t="s">
        <v>37</v>
      </c>
      <c r="E10" s="14">
        <v>185</v>
      </c>
      <c r="F10" s="14">
        <v>180</v>
      </c>
      <c r="G10" s="14">
        <v>185</v>
      </c>
      <c r="H10" s="14">
        <v>177.001</v>
      </c>
      <c r="I10" s="14"/>
      <c r="J10" s="14"/>
      <c r="K10" s="15">
        <v>4</v>
      </c>
      <c r="L10" s="15">
        <v>727.00099999999998</v>
      </c>
      <c r="M10" s="16">
        <v>181.75024999999999</v>
      </c>
      <c r="N10" s="17">
        <v>11</v>
      </c>
      <c r="O10" s="18">
        <v>192.75024999999999</v>
      </c>
    </row>
    <row r="11" spans="1:17" x14ac:dyDescent="0.3">
      <c r="A11" s="10" t="s">
        <v>45</v>
      </c>
      <c r="B11" s="11" t="s">
        <v>74</v>
      </c>
      <c r="C11" s="12">
        <v>44731</v>
      </c>
      <c r="D11" s="13" t="s">
        <v>37</v>
      </c>
      <c r="E11" s="14">
        <v>176</v>
      </c>
      <c r="F11" s="14">
        <v>182</v>
      </c>
      <c r="G11" s="14">
        <v>179</v>
      </c>
      <c r="H11" s="14">
        <v>176</v>
      </c>
      <c r="I11" s="14">
        <v>180</v>
      </c>
      <c r="J11" s="14">
        <v>183</v>
      </c>
      <c r="K11" s="15">
        <v>6</v>
      </c>
      <c r="L11" s="15">
        <v>1076</v>
      </c>
      <c r="M11" s="16">
        <v>179.33333333333334</v>
      </c>
      <c r="N11" s="17">
        <v>8</v>
      </c>
      <c r="O11" s="18">
        <v>187.33333333333334</v>
      </c>
    </row>
    <row r="12" spans="1:17" x14ac:dyDescent="0.3">
      <c r="A12" s="10" t="s">
        <v>45</v>
      </c>
      <c r="B12" s="11" t="s">
        <v>74</v>
      </c>
      <c r="C12" s="12">
        <v>44737</v>
      </c>
      <c r="D12" s="13" t="s">
        <v>37</v>
      </c>
      <c r="E12" s="14">
        <v>184</v>
      </c>
      <c r="F12" s="14">
        <v>187</v>
      </c>
      <c r="G12" s="14">
        <v>188</v>
      </c>
      <c r="H12" s="14">
        <v>190</v>
      </c>
      <c r="I12" s="14"/>
      <c r="J12" s="14"/>
      <c r="K12" s="15">
        <v>4</v>
      </c>
      <c r="L12" s="15">
        <v>749</v>
      </c>
      <c r="M12" s="16">
        <v>187.25</v>
      </c>
      <c r="N12" s="17">
        <v>13</v>
      </c>
      <c r="O12" s="18">
        <v>200.25</v>
      </c>
    </row>
    <row r="13" spans="1:17" x14ac:dyDescent="0.3">
      <c r="A13" s="10" t="s">
        <v>45</v>
      </c>
      <c r="B13" s="11" t="s">
        <v>74</v>
      </c>
      <c r="C13" s="12">
        <v>44747</v>
      </c>
      <c r="D13" s="13" t="s">
        <v>37</v>
      </c>
      <c r="E13" s="14">
        <v>182</v>
      </c>
      <c r="F13" s="14">
        <v>179</v>
      </c>
      <c r="G13" s="14">
        <v>185</v>
      </c>
      <c r="H13" s="14">
        <v>184.001</v>
      </c>
      <c r="I13" s="14"/>
      <c r="J13" s="14"/>
      <c r="K13" s="15">
        <v>4</v>
      </c>
      <c r="L13" s="15">
        <v>730.00099999999998</v>
      </c>
      <c r="M13" s="16">
        <v>182.50024999999999</v>
      </c>
      <c r="N13" s="17">
        <v>7</v>
      </c>
      <c r="O13" s="18">
        <v>189.50024999999999</v>
      </c>
    </row>
    <row r="14" spans="1:17" x14ac:dyDescent="0.3">
      <c r="A14" s="10" t="s">
        <v>45</v>
      </c>
      <c r="B14" s="11" t="s">
        <v>74</v>
      </c>
      <c r="C14" s="12">
        <v>44751</v>
      </c>
      <c r="D14" s="13" t="s">
        <v>37</v>
      </c>
      <c r="E14" s="14">
        <v>191</v>
      </c>
      <c r="F14" s="14">
        <v>194</v>
      </c>
      <c r="G14" s="14">
        <v>189</v>
      </c>
      <c r="H14" s="14">
        <v>192</v>
      </c>
      <c r="I14" s="14"/>
      <c r="J14" s="14"/>
      <c r="K14" s="15">
        <v>4</v>
      </c>
      <c r="L14" s="15">
        <v>766</v>
      </c>
      <c r="M14" s="16">
        <v>191.5</v>
      </c>
      <c r="N14" s="17">
        <v>13</v>
      </c>
      <c r="O14" s="18">
        <v>204.5</v>
      </c>
    </row>
    <row r="15" spans="1:17" x14ac:dyDescent="0.3">
      <c r="A15" s="10" t="s">
        <v>45</v>
      </c>
      <c r="B15" s="11" t="s">
        <v>74</v>
      </c>
      <c r="C15" s="12">
        <v>44765</v>
      </c>
      <c r="D15" s="13" t="s">
        <v>37</v>
      </c>
      <c r="E15" s="14">
        <v>184</v>
      </c>
      <c r="F15" s="14">
        <v>190</v>
      </c>
      <c r="G15" s="14">
        <v>187</v>
      </c>
      <c r="H15" s="14">
        <v>188</v>
      </c>
      <c r="I15" s="14"/>
      <c r="J15" s="14"/>
      <c r="K15" s="15">
        <v>4</v>
      </c>
      <c r="L15" s="15">
        <v>749</v>
      </c>
      <c r="M15" s="16">
        <v>187.25</v>
      </c>
      <c r="N15" s="17">
        <v>13</v>
      </c>
      <c r="O15" s="18">
        <v>200.25</v>
      </c>
    </row>
    <row r="16" spans="1:17" x14ac:dyDescent="0.3">
      <c r="A16" s="10" t="s">
        <v>45</v>
      </c>
      <c r="B16" s="11" t="s">
        <v>74</v>
      </c>
      <c r="C16" s="12">
        <v>44772</v>
      </c>
      <c r="D16" s="13" t="s">
        <v>37</v>
      </c>
      <c r="E16" s="14">
        <v>183</v>
      </c>
      <c r="F16" s="14">
        <v>182</v>
      </c>
      <c r="G16" s="14">
        <v>178</v>
      </c>
      <c r="H16" s="14">
        <v>187</v>
      </c>
      <c r="I16" s="14">
        <v>190</v>
      </c>
      <c r="J16" s="14">
        <v>187</v>
      </c>
      <c r="K16" s="15">
        <v>6</v>
      </c>
      <c r="L16" s="15">
        <v>1107</v>
      </c>
      <c r="M16" s="16">
        <v>184.5</v>
      </c>
      <c r="N16" s="17">
        <v>26</v>
      </c>
      <c r="O16" s="18">
        <v>210.5</v>
      </c>
    </row>
    <row r="17" spans="1:15" x14ac:dyDescent="0.3">
      <c r="A17" s="10" t="s">
        <v>45</v>
      </c>
      <c r="B17" s="11" t="s">
        <v>74</v>
      </c>
      <c r="C17" s="12">
        <v>44775</v>
      </c>
      <c r="D17" s="13" t="s">
        <v>37</v>
      </c>
      <c r="E17" s="14">
        <v>190</v>
      </c>
      <c r="F17" s="14">
        <v>186</v>
      </c>
      <c r="G17" s="14">
        <v>178</v>
      </c>
      <c r="H17" s="14">
        <v>184</v>
      </c>
      <c r="I17" s="14"/>
      <c r="J17" s="14"/>
      <c r="K17" s="15">
        <v>4</v>
      </c>
      <c r="L17" s="15">
        <v>738</v>
      </c>
      <c r="M17" s="16">
        <v>184.5</v>
      </c>
      <c r="N17" s="17">
        <v>9</v>
      </c>
      <c r="O17" s="18">
        <v>193.5</v>
      </c>
    </row>
    <row r="18" spans="1:15" x14ac:dyDescent="0.3">
      <c r="A18" s="10" t="s">
        <v>45</v>
      </c>
      <c r="B18" s="11" t="s">
        <v>74</v>
      </c>
      <c r="C18" s="12">
        <v>44814</v>
      </c>
      <c r="D18" s="13" t="s">
        <v>37</v>
      </c>
      <c r="E18" s="14">
        <v>184</v>
      </c>
      <c r="F18" s="14">
        <v>186</v>
      </c>
      <c r="G18" s="14">
        <v>190</v>
      </c>
      <c r="H18" s="14">
        <v>190</v>
      </c>
      <c r="I18" s="14"/>
      <c r="J18" s="14"/>
      <c r="K18" s="15">
        <v>4</v>
      </c>
      <c r="L18" s="15">
        <v>750</v>
      </c>
      <c r="M18" s="16">
        <v>187.5</v>
      </c>
      <c r="N18" s="17">
        <v>9</v>
      </c>
      <c r="O18" s="18">
        <v>196.5</v>
      </c>
    </row>
    <row r="19" spans="1:15" x14ac:dyDescent="0.3">
      <c r="A19" s="10" t="s">
        <v>45</v>
      </c>
      <c r="B19" s="11" t="s">
        <v>74</v>
      </c>
      <c r="C19" s="12">
        <v>44828</v>
      </c>
      <c r="D19" s="13" t="s">
        <v>37</v>
      </c>
      <c r="E19" s="14">
        <v>184</v>
      </c>
      <c r="F19" s="14">
        <v>183</v>
      </c>
      <c r="G19" s="14">
        <v>179</v>
      </c>
      <c r="H19" s="14">
        <v>185</v>
      </c>
      <c r="I19" s="14"/>
      <c r="J19" s="14"/>
      <c r="K19" s="15">
        <v>4</v>
      </c>
      <c r="L19" s="15">
        <v>731</v>
      </c>
      <c r="M19" s="16">
        <v>182.75</v>
      </c>
      <c r="N19" s="17">
        <v>8</v>
      </c>
      <c r="O19" s="18">
        <v>190.75</v>
      </c>
    </row>
    <row r="20" spans="1:15" x14ac:dyDescent="0.3">
      <c r="A20" s="10" t="s">
        <v>45</v>
      </c>
      <c r="B20" s="11" t="s">
        <v>74</v>
      </c>
      <c r="C20" s="12">
        <v>44838</v>
      </c>
      <c r="D20" s="13" t="s">
        <v>37</v>
      </c>
      <c r="E20" s="14">
        <v>185</v>
      </c>
      <c r="F20" s="14">
        <v>186</v>
      </c>
      <c r="G20" s="14">
        <v>190</v>
      </c>
      <c r="H20" s="14">
        <v>192</v>
      </c>
      <c r="I20" s="14"/>
      <c r="J20" s="14"/>
      <c r="K20" s="15">
        <v>4</v>
      </c>
      <c r="L20" s="15">
        <v>753</v>
      </c>
      <c r="M20" s="16">
        <v>188.25</v>
      </c>
      <c r="N20" s="17">
        <v>11</v>
      </c>
      <c r="O20" s="18">
        <v>199.25</v>
      </c>
    </row>
    <row r="21" spans="1:15" x14ac:dyDescent="0.3">
      <c r="A21" s="10" t="s">
        <v>45</v>
      </c>
      <c r="B21" s="11" t="s">
        <v>74</v>
      </c>
      <c r="C21" s="12">
        <v>44842</v>
      </c>
      <c r="D21" s="13" t="s">
        <v>37</v>
      </c>
      <c r="E21" s="14">
        <v>180.001</v>
      </c>
      <c r="F21" s="14">
        <v>179</v>
      </c>
      <c r="G21" s="14">
        <v>177</v>
      </c>
      <c r="H21" s="14">
        <v>184</v>
      </c>
      <c r="I21" s="14"/>
      <c r="J21" s="14"/>
      <c r="K21" s="15">
        <v>4</v>
      </c>
      <c r="L21" s="15">
        <v>720.00099999999998</v>
      </c>
      <c r="M21" s="16">
        <v>180.00024999999999</v>
      </c>
      <c r="N21" s="17">
        <v>7</v>
      </c>
      <c r="O21" s="18">
        <v>187.00024999999999</v>
      </c>
    </row>
    <row r="22" spans="1:15" x14ac:dyDescent="0.3">
      <c r="A22" s="10" t="s">
        <v>45</v>
      </c>
      <c r="B22" s="11" t="s">
        <v>74</v>
      </c>
      <c r="C22" s="12">
        <v>44870</v>
      </c>
      <c r="D22" s="13" t="s">
        <v>37</v>
      </c>
      <c r="E22" s="14">
        <v>180</v>
      </c>
      <c r="F22" s="14">
        <v>180</v>
      </c>
      <c r="G22" s="14">
        <v>186</v>
      </c>
      <c r="H22" s="14">
        <v>182</v>
      </c>
      <c r="I22" s="14"/>
      <c r="J22" s="14"/>
      <c r="K22" s="15">
        <v>4</v>
      </c>
      <c r="L22" s="15">
        <v>728</v>
      </c>
      <c r="M22" s="16">
        <v>182</v>
      </c>
      <c r="N22" s="17">
        <v>9</v>
      </c>
      <c r="O22" s="18">
        <v>191</v>
      </c>
    </row>
    <row r="23" spans="1:15" x14ac:dyDescent="0.3">
      <c r="A23" s="10" t="s">
        <v>45</v>
      </c>
      <c r="B23" s="11" t="s">
        <v>74</v>
      </c>
      <c r="C23" s="12">
        <v>44876</v>
      </c>
      <c r="D23" s="13" t="s">
        <v>37</v>
      </c>
      <c r="E23" s="14">
        <v>178</v>
      </c>
      <c r="F23" s="14">
        <v>182</v>
      </c>
      <c r="G23" s="14">
        <v>180</v>
      </c>
      <c r="H23" s="14">
        <v>188</v>
      </c>
      <c r="I23" s="14">
        <v>186</v>
      </c>
      <c r="J23" s="14">
        <v>187.001</v>
      </c>
      <c r="K23" s="15">
        <v>6</v>
      </c>
      <c r="L23" s="15">
        <v>1101.001</v>
      </c>
      <c r="M23" s="16">
        <v>183.50016666666667</v>
      </c>
      <c r="N23" s="17">
        <v>20</v>
      </c>
      <c r="O23" s="18">
        <v>203.50016666666667</v>
      </c>
    </row>
    <row r="25" spans="1:15" x14ac:dyDescent="0.3">
      <c r="K25" s="8">
        <f>SUM(K2:K24)</f>
        <v>94</v>
      </c>
      <c r="L25" s="8">
        <f>SUM(L2:L24)</f>
        <v>17071.007000000001</v>
      </c>
      <c r="M25" s="7">
        <f>SUM(L25/K25)</f>
        <v>181.60645744680852</v>
      </c>
      <c r="N25" s="8">
        <f>SUM(N2:N24)</f>
        <v>223</v>
      </c>
      <c r="O25" s="9">
        <f>SUM(M25+N25)</f>
        <v>404.60645744680852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5_3_1"/>
    <protectedRange algorithmName="SHA-512" hashValue="ON39YdpmFHfN9f47KpiRvqrKx0V9+erV1CNkpWzYhW/Qyc6aT8rEyCrvauWSYGZK2ia3o7vd3akF07acHAFpOA==" saltValue="yVW9XmDwTqEnmpSGai0KYg==" spinCount="100000" sqref="D2" name="Range1_1_3_3_1"/>
    <protectedRange algorithmName="SHA-512" hashValue="ON39YdpmFHfN9f47KpiRvqrKx0V9+erV1CNkpWzYhW/Qyc6aT8rEyCrvauWSYGZK2ia3o7vd3akF07acHAFpOA==" saltValue="yVW9XmDwTqEnmpSGai0KYg==" spinCount="100000" sqref="E3:J3 B3:C3" name="Range1_5"/>
    <protectedRange algorithmName="SHA-512" hashValue="ON39YdpmFHfN9f47KpiRvqrKx0V9+erV1CNkpWzYhW/Qyc6aT8rEyCrvauWSYGZK2ia3o7vd3akF07acHAFpOA==" saltValue="yVW9XmDwTqEnmpSGai0KYg==" spinCount="100000" sqref="D3" name="Range1_1_3"/>
    <protectedRange algorithmName="SHA-512" hashValue="ON39YdpmFHfN9f47KpiRvqrKx0V9+erV1CNkpWzYhW/Qyc6aT8rEyCrvauWSYGZK2ia3o7vd3akF07acHAFpOA==" saltValue="yVW9XmDwTqEnmpSGai0KYg==" spinCount="100000" sqref="E4:J4 B4:C4" name="Range1_5_1"/>
    <protectedRange algorithmName="SHA-512" hashValue="ON39YdpmFHfN9f47KpiRvqrKx0V9+erV1CNkpWzYhW/Qyc6aT8rEyCrvauWSYGZK2ia3o7vd3akF07acHAFpOA==" saltValue="yVW9XmDwTqEnmpSGai0KYg==" spinCount="100000" sqref="D4" name="Range1_1_3_1"/>
    <protectedRange algorithmName="SHA-512" hashValue="ON39YdpmFHfN9f47KpiRvqrKx0V9+erV1CNkpWzYhW/Qyc6aT8rEyCrvauWSYGZK2ia3o7vd3akF07acHAFpOA==" saltValue="yVW9XmDwTqEnmpSGai0KYg==" spinCount="100000" sqref="E5:J5 B5:C5" name="Range1_5_4"/>
    <protectedRange algorithmName="SHA-512" hashValue="ON39YdpmFHfN9f47KpiRvqrKx0V9+erV1CNkpWzYhW/Qyc6aT8rEyCrvauWSYGZK2ia3o7vd3akF07acHAFpOA==" saltValue="yVW9XmDwTqEnmpSGai0KYg==" spinCount="100000" sqref="D5" name="Range1_1_3_2"/>
    <protectedRange algorithmName="SHA-512" hashValue="ON39YdpmFHfN9f47KpiRvqrKx0V9+erV1CNkpWzYhW/Qyc6aT8rEyCrvauWSYGZK2ia3o7vd3akF07acHAFpOA==" saltValue="yVW9XmDwTqEnmpSGai0KYg==" spinCount="100000" sqref="E6:J6 B6:C6" name="Range1_10_1"/>
    <protectedRange algorithmName="SHA-512" hashValue="ON39YdpmFHfN9f47KpiRvqrKx0V9+erV1CNkpWzYhW/Qyc6aT8rEyCrvauWSYGZK2ia3o7vd3akF07acHAFpOA==" saltValue="yVW9XmDwTqEnmpSGai0KYg==" spinCount="100000" sqref="D6" name="Range1_1_7_1"/>
    <protectedRange algorithmName="SHA-512" hashValue="ON39YdpmFHfN9f47KpiRvqrKx0V9+erV1CNkpWzYhW/Qyc6aT8rEyCrvauWSYGZK2ia3o7vd3akF07acHAFpOA==" saltValue="yVW9XmDwTqEnmpSGai0KYg==" spinCount="100000" sqref="E7:J7 B7:C7" name="Range1_5_7"/>
    <protectedRange algorithmName="SHA-512" hashValue="ON39YdpmFHfN9f47KpiRvqrKx0V9+erV1CNkpWzYhW/Qyc6aT8rEyCrvauWSYGZK2ia3o7vd3akF07acHAFpOA==" saltValue="yVW9XmDwTqEnmpSGai0KYg==" spinCount="100000" sqref="D7" name="Range1_1_3_6"/>
    <protectedRange algorithmName="SHA-512" hashValue="ON39YdpmFHfN9f47KpiRvqrKx0V9+erV1CNkpWzYhW/Qyc6aT8rEyCrvauWSYGZK2ia3o7vd3akF07acHAFpOA==" saltValue="yVW9XmDwTqEnmpSGai0KYg==" spinCount="100000" sqref="E8:J8 B8:C8" name="Range1_10_2"/>
    <protectedRange algorithmName="SHA-512" hashValue="ON39YdpmFHfN9f47KpiRvqrKx0V9+erV1CNkpWzYhW/Qyc6aT8rEyCrvauWSYGZK2ia3o7vd3akF07acHAFpOA==" saltValue="yVW9XmDwTqEnmpSGai0KYg==" spinCount="100000" sqref="D8" name="Range1_1_9"/>
    <protectedRange algorithmName="SHA-512" hashValue="ON39YdpmFHfN9f47KpiRvqrKx0V9+erV1CNkpWzYhW/Qyc6aT8rEyCrvauWSYGZK2ia3o7vd3akF07acHAFpOA==" saltValue="yVW9XmDwTqEnmpSGai0KYg==" spinCount="100000" sqref="E9:J9 B9:C9" name="Range1_9_4"/>
    <protectedRange algorithmName="SHA-512" hashValue="ON39YdpmFHfN9f47KpiRvqrKx0V9+erV1CNkpWzYhW/Qyc6aT8rEyCrvauWSYGZK2ia3o7vd3akF07acHAFpOA==" saltValue="yVW9XmDwTqEnmpSGai0KYg==" spinCount="100000" sqref="D9" name="Range1_1_7_4"/>
    <protectedRange algorithmName="SHA-512" hashValue="ON39YdpmFHfN9f47KpiRvqrKx0V9+erV1CNkpWzYhW/Qyc6aT8rEyCrvauWSYGZK2ia3o7vd3akF07acHAFpOA==" saltValue="yVW9XmDwTqEnmpSGai0KYg==" spinCount="100000" sqref="E10:J10 B10:C10" name="Range1_5_2"/>
    <protectedRange algorithmName="SHA-512" hashValue="ON39YdpmFHfN9f47KpiRvqrKx0V9+erV1CNkpWzYhW/Qyc6aT8rEyCrvauWSYGZK2ia3o7vd3akF07acHAFpOA==" saltValue="yVW9XmDwTqEnmpSGai0KYg==" spinCount="100000" sqref="D10" name="Range1_1_3_4"/>
    <protectedRange algorithmName="SHA-512" hashValue="ON39YdpmFHfN9f47KpiRvqrKx0V9+erV1CNkpWzYhW/Qyc6aT8rEyCrvauWSYGZK2ia3o7vd3akF07acHAFpOA==" saltValue="yVW9XmDwTqEnmpSGai0KYg==" spinCount="100000" sqref="E11:J11 B11:C11" name="Range1_5_1_1"/>
    <protectedRange algorithmName="SHA-512" hashValue="ON39YdpmFHfN9f47KpiRvqrKx0V9+erV1CNkpWzYhW/Qyc6aT8rEyCrvauWSYGZK2ia3o7vd3akF07acHAFpOA==" saltValue="yVW9XmDwTqEnmpSGai0KYg==" spinCount="100000" sqref="D11" name="Range1_1_3_1_2"/>
    <protectedRange algorithmName="SHA-512" hashValue="ON39YdpmFHfN9f47KpiRvqrKx0V9+erV1CNkpWzYhW/Qyc6aT8rEyCrvauWSYGZK2ia3o7vd3akF07acHAFpOA==" saltValue="yVW9XmDwTqEnmpSGai0KYg==" spinCount="100000" sqref="E12:J12 B12:C12" name="Range1_5_2_1"/>
    <protectedRange algorithmName="SHA-512" hashValue="ON39YdpmFHfN9f47KpiRvqrKx0V9+erV1CNkpWzYhW/Qyc6aT8rEyCrvauWSYGZK2ia3o7vd3akF07acHAFpOA==" saltValue="yVW9XmDwTqEnmpSGai0KYg==" spinCount="100000" sqref="D12" name="Range1_1_3_2_1"/>
    <protectedRange algorithmName="SHA-512" hashValue="ON39YdpmFHfN9f47KpiRvqrKx0V9+erV1CNkpWzYhW/Qyc6aT8rEyCrvauWSYGZK2ia3o7vd3akF07acHAFpOA==" saltValue="yVW9XmDwTqEnmpSGai0KYg==" spinCount="100000" sqref="E13:J13 B13:C13" name="Range1_8_3"/>
    <protectedRange algorithmName="SHA-512" hashValue="ON39YdpmFHfN9f47KpiRvqrKx0V9+erV1CNkpWzYhW/Qyc6aT8rEyCrvauWSYGZK2ia3o7vd3akF07acHAFpOA==" saltValue="yVW9XmDwTqEnmpSGai0KYg==" spinCount="100000" sqref="D13" name="Range1_1_6_3"/>
    <protectedRange algorithmName="SHA-512" hashValue="ON39YdpmFHfN9f47KpiRvqrKx0V9+erV1CNkpWzYhW/Qyc6aT8rEyCrvauWSYGZK2ia3o7vd3akF07acHAFpOA==" saltValue="yVW9XmDwTqEnmpSGai0KYg==" spinCount="100000" sqref="E14:J14 B14:C14" name="Range1_5_6"/>
    <protectedRange algorithmName="SHA-512" hashValue="ON39YdpmFHfN9f47KpiRvqrKx0V9+erV1CNkpWzYhW/Qyc6aT8rEyCrvauWSYGZK2ia3o7vd3akF07acHAFpOA==" saltValue="yVW9XmDwTqEnmpSGai0KYg==" spinCount="100000" sqref="D14" name="Range1_1_3_7"/>
    <protectedRange algorithmName="SHA-512" hashValue="ON39YdpmFHfN9f47KpiRvqrKx0V9+erV1CNkpWzYhW/Qyc6aT8rEyCrvauWSYGZK2ia3o7vd3akF07acHAFpOA==" saltValue="yVW9XmDwTqEnmpSGai0KYg==" spinCount="100000" sqref="E15:J15 B15:C15" name="Range1_5_1_2"/>
    <protectedRange algorithmName="SHA-512" hashValue="ON39YdpmFHfN9f47KpiRvqrKx0V9+erV1CNkpWzYhW/Qyc6aT8rEyCrvauWSYGZK2ia3o7vd3akF07acHAFpOA==" saltValue="yVW9XmDwTqEnmpSGai0KYg==" spinCount="100000" sqref="D15" name="Range1_1_3_1_1"/>
    <protectedRange algorithmName="SHA-512" hashValue="ON39YdpmFHfN9f47KpiRvqrKx0V9+erV1CNkpWzYhW/Qyc6aT8rEyCrvauWSYGZK2ia3o7vd3akF07acHAFpOA==" saltValue="yVW9XmDwTqEnmpSGai0KYg==" spinCount="100000" sqref="E16:J16 B16:C16" name="Range1_5_2_2"/>
    <protectedRange algorithmName="SHA-512" hashValue="ON39YdpmFHfN9f47KpiRvqrKx0V9+erV1CNkpWzYhW/Qyc6aT8rEyCrvauWSYGZK2ia3o7vd3akF07acHAFpOA==" saltValue="yVW9XmDwTqEnmpSGai0KYg==" spinCount="100000" sqref="D16" name="Range1_1_3_2_2"/>
    <protectedRange algorithmName="SHA-512" hashValue="ON39YdpmFHfN9f47KpiRvqrKx0V9+erV1CNkpWzYhW/Qyc6aT8rEyCrvauWSYGZK2ia3o7vd3akF07acHAFpOA==" saltValue="yVW9XmDwTqEnmpSGai0KYg==" spinCount="100000" sqref="E17:J17 B17:C17" name="Range1_5_1_2_1"/>
    <protectedRange algorithmName="SHA-512" hashValue="ON39YdpmFHfN9f47KpiRvqrKx0V9+erV1CNkpWzYhW/Qyc6aT8rEyCrvauWSYGZK2ia3o7vd3akF07acHAFpOA==" saltValue="yVW9XmDwTqEnmpSGai0KYg==" spinCount="100000" sqref="D17" name="Range1_1_3_1_3"/>
    <protectedRange algorithmName="SHA-512" hashValue="ON39YdpmFHfN9f47KpiRvqrKx0V9+erV1CNkpWzYhW/Qyc6aT8rEyCrvauWSYGZK2ia3o7vd3akF07acHAFpOA==" saltValue="yVW9XmDwTqEnmpSGai0KYg==" spinCount="100000" sqref="E18:J18 B18:C18" name="Range1_2_1"/>
    <protectedRange algorithmName="SHA-512" hashValue="ON39YdpmFHfN9f47KpiRvqrKx0V9+erV1CNkpWzYhW/Qyc6aT8rEyCrvauWSYGZK2ia3o7vd3akF07acHAFpOA==" saltValue="yVW9XmDwTqEnmpSGai0KYg==" spinCount="100000" sqref="D18" name="Range1_1_1_1"/>
    <protectedRange algorithmName="SHA-512" hashValue="ON39YdpmFHfN9f47KpiRvqrKx0V9+erV1CNkpWzYhW/Qyc6aT8rEyCrvauWSYGZK2ia3o7vd3akF07acHAFpOA==" saltValue="yVW9XmDwTqEnmpSGai0KYg==" spinCount="100000" sqref="E19:J19 B19:C19" name="Range1_5_1_3"/>
    <protectedRange algorithmName="SHA-512" hashValue="ON39YdpmFHfN9f47KpiRvqrKx0V9+erV1CNkpWzYhW/Qyc6aT8rEyCrvauWSYGZK2ia3o7vd3akF07acHAFpOA==" saltValue="yVW9XmDwTqEnmpSGai0KYg==" spinCount="100000" sqref="D19" name="Range1_1_3_1_4"/>
    <protectedRange algorithmName="SHA-512" hashValue="ON39YdpmFHfN9f47KpiRvqrKx0V9+erV1CNkpWzYhW/Qyc6aT8rEyCrvauWSYGZK2ia3o7vd3akF07acHAFpOA==" saltValue="yVW9XmDwTqEnmpSGai0KYg==" spinCount="100000" sqref="E20:J20 B20:C20" name="Range1_5_12"/>
    <protectedRange algorithmName="SHA-512" hashValue="ON39YdpmFHfN9f47KpiRvqrKx0V9+erV1CNkpWzYhW/Qyc6aT8rEyCrvauWSYGZK2ia3o7vd3akF07acHAFpOA==" saltValue="yVW9XmDwTqEnmpSGai0KYg==" spinCount="100000" sqref="D20" name="Range1_1_3_12"/>
    <protectedRange algorithmName="SHA-512" hashValue="ON39YdpmFHfN9f47KpiRvqrKx0V9+erV1CNkpWzYhW/Qyc6aT8rEyCrvauWSYGZK2ia3o7vd3akF07acHAFpOA==" saltValue="yVW9XmDwTqEnmpSGai0KYg==" spinCount="100000" sqref="E21:J21 B21:C21" name="Range1_5_13"/>
    <protectedRange algorithmName="SHA-512" hashValue="ON39YdpmFHfN9f47KpiRvqrKx0V9+erV1CNkpWzYhW/Qyc6aT8rEyCrvauWSYGZK2ia3o7vd3akF07acHAFpOA==" saltValue="yVW9XmDwTqEnmpSGai0KYg==" spinCount="100000" sqref="D21" name="Range1_1_3_13"/>
    <protectedRange algorithmName="SHA-512" hashValue="ON39YdpmFHfN9f47KpiRvqrKx0V9+erV1CNkpWzYhW/Qyc6aT8rEyCrvauWSYGZK2ia3o7vd3akF07acHAFpOA==" saltValue="yVW9XmDwTqEnmpSGai0KYg==" spinCount="100000" sqref="E22:J22 B22:C22" name="Range1_5_2_3"/>
    <protectedRange algorithmName="SHA-512" hashValue="ON39YdpmFHfN9f47KpiRvqrKx0V9+erV1CNkpWzYhW/Qyc6aT8rEyCrvauWSYGZK2ia3o7vd3akF07acHAFpOA==" saltValue="yVW9XmDwTqEnmpSGai0KYg==" spinCount="100000" sqref="D22" name="Range1_1_3_2_3"/>
    <protectedRange algorithmName="SHA-512" hashValue="ON39YdpmFHfN9f47KpiRvqrKx0V9+erV1CNkpWzYhW/Qyc6aT8rEyCrvauWSYGZK2ia3o7vd3akF07acHAFpOA==" saltValue="yVW9XmDwTqEnmpSGai0KYg==" spinCount="100000" sqref="E23:J23 B23:C23" name="Range1_5_15"/>
    <protectedRange algorithmName="SHA-512" hashValue="ON39YdpmFHfN9f47KpiRvqrKx0V9+erV1CNkpWzYhW/Qyc6aT8rEyCrvauWSYGZK2ia3o7vd3akF07acHAFpOA==" saltValue="yVW9XmDwTqEnmpSGai0KYg==" spinCount="100000" sqref="D23" name="Range1_1_3_15"/>
  </protectedRanges>
  <conditionalFormatting sqref="I2">
    <cfRule type="top10" dxfId="2353" priority="132" rank="1"/>
  </conditionalFormatting>
  <conditionalFormatting sqref="H2">
    <cfRule type="top10" dxfId="2352" priority="128" rank="1"/>
  </conditionalFormatting>
  <conditionalFormatting sqref="J2">
    <cfRule type="top10" dxfId="2351" priority="129" rank="1"/>
  </conditionalFormatting>
  <conditionalFormatting sqref="G2">
    <cfRule type="top10" dxfId="2350" priority="131" rank="1"/>
  </conditionalFormatting>
  <conditionalFormatting sqref="F2">
    <cfRule type="top10" dxfId="2349" priority="130" rank="1"/>
  </conditionalFormatting>
  <conditionalFormatting sqref="E2">
    <cfRule type="top10" dxfId="2348" priority="127" rank="1"/>
  </conditionalFormatting>
  <conditionalFormatting sqref="I3">
    <cfRule type="top10" dxfId="2347" priority="126" rank="1"/>
  </conditionalFormatting>
  <conditionalFormatting sqref="H3">
    <cfRule type="top10" dxfId="2346" priority="122" rank="1"/>
  </conditionalFormatting>
  <conditionalFormatting sqref="J3">
    <cfRule type="top10" dxfId="2345" priority="123" rank="1"/>
  </conditionalFormatting>
  <conditionalFormatting sqref="G3">
    <cfRule type="top10" dxfId="2344" priority="125" rank="1"/>
  </conditionalFormatting>
  <conditionalFormatting sqref="F3">
    <cfRule type="top10" dxfId="2343" priority="124" rank="1"/>
  </conditionalFormatting>
  <conditionalFormatting sqref="E3">
    <cfRule type="top10" dxfId="2342" priority="121" rank="1"/>
  </conditionalFormatting>
  <conditionalFormatting sqref="I4">
    <cfRule type="top10" dxfId="2341" priority="120" rank="1"/>
  </conditionalFormatting>
  <conditionalFormatting sqref="H4">
    <cfRule type="top10" dxfId="2340" priority="116" rank="1"/>
  </conditionalFormatting>
  <conditionalFormatting sqref="J4">
    <cfRule type="top10" dxfId="2339" priority="117" rank="1"/>
  </conditionalFormatting>
  <conditionalFormatting sqref="G4">
    <cfRule type="top10" dxfId="2338" priority="119" rank="1"/>
  </conditionalFormatting>
  <conditionalFormatting sqref="F4">
    <cfRule type="top10" dxfId="2337" priority="118" rank="1"/>
  </conditionalFormatting>
  <conditionalFormatting sqref="E4">
    <cfRule type="top10" dxfId="2336" priority="115" rank="1"/>
  </conditionalFormatting>
  <conditionalFormatting sqref="I5">
    <cfRule type="top10" dxfId="2335" priority="114" rank="1"/>
  </conditionalFormatting>
  <conditionalFormatting sqref="H5">
    <cfRule type="top10" dxfId="2334" priority="110" rank="1"/>
  </conditionalFormatting>
  <conditionalFormatting sqref="J5">
    <cfRule type="top10" dxfId="2333" priority="111" rank="1"/>
  </conditionalFormatting>
  <conditionalFormatting sqref="G5">
    <cfRule type="top10" dxfId="2332" priority="113" rank="1"/>
  </conditionalFormatting>
  <conditionalFormatting sqref="F5">
    <cfRule type="top10" dxfId="2331" priority="112" rank="1"/>
  </conditionalFormatting>
  <conditionalFormatting sqref="E5">
    <cfRule type="top10" dxfId="2330" priority="109" rank="1"/>
  </conditionalFormatting>
  <conditionalFormatting sqref="I6">
    <cfRule type="top10" dxfId="2329" priority="108" rank="1"/>
  </conditionalFormatting>
  <conditionalFormatting sqref="H6">
    <cfRule type="top10" dxfId="2328" priority="104" rank="1"/>
  </conditionalFormatting>
  <conditionalFormatting sqref="J6">
    <cfRule type="top10" dxfId="2327" priority="105" rank="1"/>
  </conditionalFormatting>
  <conditionalFormatting sqref="G6">
    <cfRule type="top10" dxfId="2326" priority="107" rank="1"/>
  </conditionalFormatting>
  <conditionalFormatting sqref="F6">
    <cfRule type="top10" dxfId="2325" priority="106" rank="1"/>
  </conditionalFormatting>
  <conditionalFormatting sqref="E6">
    <cfRule type="top10" dxfId="2324" priority="103" rank="1"/>
  </conditionalFormatting>
  <conditionalFormatting sqref="I7">
    <cfRule type="top10" dxfId="2323" priority="102" rank="1"/>
  </conditionalFormatting>
  <conditionalFormatting sqref="H7">
    <cfRule type="top10" dxfId="2322" priority="98" rank="1"/>
  </conditionalFormatting>
  <conditionalFormatting sqref="J7">
    <cfRule type="top10" dxfId="2321" priority="99" rank="1"/>
  </conditionalFormatting>
  <conditionalFormatting sqref="G7">
    <cfRule type="top10" dxfId="2320" priority="101" rank="1"/>
  </conditionalFormatting>
  <conditionalFormatting sqref="F7">
    <cfRule type="top10" dxfId="2319" priority="100" rank="1"/>
  </conditionalFormatting>
  <conditionalFormatting sqref="E7">
    <cfRule type="top10" dxfId="2318" priority="97" rank="1"/>
  </conditionalFormatting>
  <conditionalFormatting sqref="I8">
    <cfRule type="top10" dxfId="2317" priority="96" rank="1"/>
  </conditionalFormatting>
  <conditionalFormatting sqref="H8">
    <cfRule type="top10" dxfId="2316" priority="92" rank="1"/>
  </conditionalFormatting>
  <conditionalFormatting sqref="J8">
    <cfRule type="top10" dxfId="2315" priority="93" rank="1"/>
  </conditionalFormatting>
  <conditionalFormatting sqref="G8">
    <cfRule type="top10" dxfId="2314" priority="95" rank="1"/>
  </conditionalFormatting>
  <conditionalFormatting sqref="F8">
    <cfRule type="top10" dxfId="2313" priority="94" rank="1"/>
  </conditionalFormatting>
  <conditionalFormatting sqref="E8">
    <cfRule type="top10" dxfId="2312" priority="91" rank="1"/>
  </conditionalFormatting>
  <conditionalFormatting sqref="I9">
    <cfRule type="top10" dxfId="2311" priority="90" rank="1"/>
  </conditionalFormatting>
  <conditionalFormatting sqref="H9">
    <cfRule type="top10" dxfId="2310" priority="86" rank="1"/>
  </conditionalFormatting>
  <conditionalFormatting sqref="J9">
    <cfRule type="top10" dxfId="2309" priority="87" rank="1"/>
  </conditionalFormatting>
  <conditionalFormatting sqref="G9">
    <cfRule type="top10" dxfId="2308" priority="89" rank="1"/>
  </conditionalFormatting>
  <conditionalFormatting sqref="F9">
    <cfRule type="top10" dxfId="2307" priority="88" rank="1"/>
  </conditionalFormatting>
  <conditionalFormatting sqref="E9">
    <cfRule type="top10" dxfId="2306" priority="85" rank="1"/>
  </conditionalFormatting>
  <conditionalFormatting sqref="I10">
    <cfRule type="top10" dxfId="2305" priority="84" rank="1"/>
  </conditionalFormatting>
  <conditionalFormatting sqref="H10">
    <cfRule type="top10" dxfId="2304" priority="80" rank="1"/>
  </conditionalFormatting>
  <conditionalFormatting sqref="J10">
    <cfRule type="top10" dxfId="2303" priority="81" rank="1"/>
  </conditionalFormatting>
  <conditionalFormatting sqref="G10">
    <cfRule type="top10" dxfId="2302" priority="83" rank="1"/>
  </conditionalFormatting>
  <conditionalFormatting sqref="F10">
    <cfRule type="top10" dxfId="2301" priority="82" rank="1"/>
  </conditionalFormatting>
  <conditionalFormatting sqref="E10">
    <cfRule type="top10" dxfId="2300" priority="79" rank="1"/>
  </conditionalFormatting>
  <conditionalFormatting sqref="I11">
    <cfRule type="top10" dxfId="2299" priority="78" rank="1"/>
  </conditionalFormatting>
  <conditionalFormatting sqref="H11">
    <cfRule type="top10" dxfId="2298" priority="74" rank="1"/>
  </conditionalFormatting>
  <conditionalFormatting sqref="J11">
    <cfRule type="top10" dxfId="2297" priority="75" rank="1"/>
  </conditionalFormatting>
  <conditionalFormatting sqref="G11">
    <cfRule type="top10" dxfId="2296" priority="77" rank="1"/>
  </conditionalFormatting>
  <conditionalFormatting sqref="F11">
    <cfRule type="top10" dxfId="2295" priority="76" rank="1"/>
  </conditionalFormatting>
  <conditionalFormatting sqref="E11">
    <cfRule type="top10" dxfId="2294" priority="73" rank="1"/>
  </conditionalFormatting>
  <conditionalFormatting sqref="I12">
    <cfRule type="top10" dxfId="2293" priority="72" rank="1"/>
  </conditionalFormatting>
  <conditionalFormatting sqref="H12">
    <cfRule type="top10" dxfId="2292" priority="68" rank="1"/>
  </conditionalFormatting>
  <conditionalFormatting sqref="J12">
    <cfRule type="top10" dxfId="2291" priority="69" rank="1"/>
  </conditionalFormatting>
  <conditionalFormatting sqref="G12">
    <cfRule type="top10" dxfId="2290" priority="71" rank="1"/>
  </conditionalFormatting>
  <conditionalFormatting sqref="F12">
    <cfRule type="top10" dxfId="2289" priority="70" rank="1"/>
  </conditionalFormatting>
  <conditionalFormatting sqref="E12">
    <cfRule type="top10" dxfId="2288" priority="67" rank="1"/>
  </conditionalFormatting>
  <conditionalFormatting sqref="I13">
    <cfRule type="top10" dxfId="2287" priority="66" rank="1"/>
  </conditionalFormatting>
  <conditionalFormatting sqref="H13">
    <cfRule type="top10" dxfId="2286" priority="62" rank="1"/>
  </conditionalFormatting>
  <conditionalFormatting sqref="J13">
    <cfRule type="top10" dxfId="2285" priority="63" rank="1"/>
  </conditionalFormatting>
  <conditionalFormatting sqref="G13">
    <cfRule type="top10" dxfId="2284" priority="65" rank="1"/>
  </conditionalFormatting>
  <conditionalFormatting sqref="F13">
    <cfRule type="top10" dxfId="2283" priority="64" rank="1"/>
  </conditionalFormatting>
  <conditionalFormatting sqref="E13">
    <cfRule type="top10" dxfId="2282" priority="61" rank="1"/>
  </conditionalFormatting>
  <conditionalFormatting sqref="I14">
    <cfRule type="top10" dxfId="2281" priority="60" rank="1"/>
  </conditionalFormatting>
  <conditionalFormatting sqref="H14">
    <cfRule type="top10" dxfId="2280" priority="56" rank="1"/>
  </conditionalFormatting>
  <conditionalFormatting sqref="J14">
    <cfRule type="top10" dxfId="2279" priority="57" rank="1"/>
  </conditionalFormatting>
  <conditionalFormatting sqref="G14">
    <cfRule type="top10" dxfId="2278" priority="59" rank="1"/>
  </conditionalFormatting>
  <conditionalFormatting sqref="F14">
    <cfRule type="top10" dxfId="2277" priority="58" rank="1"/>
  </conditionalFormatting>
  <conditionalFormatting sqref="E14">
    <cfRule type="top10" dxfId="2276" priority="55" rank="1"/>
  </conditionalFormatting>
  <conditionalFormatting sqref="I15">
    <cfRule type="top10" dxfId="2275" priority="54" rank="1"/>
  </conditionalFormatting>
  <conditionalFormatting sqref="H15">
    <cfRule type="top10" dxfId="2274" priority="50" rank="1"/>
  </conditionalFormatting>
  <conditionalFormatting sqref="J15">
    <cfRule type="top10" dxfId="2273" priority="51" rank="1"/>
  </conditionalFormatting>
  <conditionalFormatting sqref="G15">
    <cfRule type="top10" dxfId="2272" priority="53" rank="1"/>
  </conditionalFormatting>
  <conditionalFormatting sqref="F15">
    <cfRule type="top10" dxfId="2271" priority="52" rank="1"/>
  </conditionalFormatting>
  <conditionalFormatting sqref="E15">
    <cfRule type="top10" dxfId="2270" priority="49" rank="1"/>
  </conditionalFormatting>
  <conditionalFormatting sqref="I16">
    <cfRule type="top10" dxfId="2269" priority="48" rank="1"/>
  </conditionalFormatting>
  <conditionalFormatting sqref="H16">
    <cfRule type="top10" dxfId="2268" priority="44" rank="1"/>
  </conditionalFormatting>
  <conditionalFormatting sqref="J16">
    <cfRule type="top10" dxfId="2267" priority="45" rank="1"/>
  </conditionalFormatting>
  <conditionalFormatting sqref="G16">
    <cfRule type="top10" dxfId="2266" priority="47" rank="1"/>
  </conditionalFormatting>
  <conditionalFormatting sqref="F16">
    <cfRule type="top10" dxfId="2265" priority="46" rank="1"/>
  </conditionalFormatting>
  <conditionalFormatting sqref="E16">
    <cfRule type="top10" dxfId="2264" priority="43" rank="1"/>
  </conditionalFormatting>
  <conditionalFormatting sqref="I17">
    <cfRule type="top10" dxfId="2263" priority="42" rank="1"/>
  </conditionalFormatting>
  <conditionalFormatting sqref="H17">
    <cfRule type="top10" dxfId="2262" priority="38" rank="1"/>
  </conditionalFormatting>
  <conditionalFormatting sqref="J17">
    <cfRule type="top10" dxfId="2261" priority="39" rank="1"/>
  </conditionalFormatting>
  <conditionalFormatting sqref="G17">
    <cfRule type="top10" dxfId="2260" priority="41" rank="1"/>
  </conditionalFormatting>
  <conditionalFormatting sqref="F17">
    <cfRule type="top10" dxfId="2259" priority="40" rank="1"/>
  </conditionalFormatting>
  <conditionalFormatting sqref="E17">
    <cfRule type="top10" dxfId="2258" priority="37" rank="1"/>
  </conditionalFormatting>
  <conditionalFormatting sqref="J18">
    <cfRule type="top10" dxfId="2257" priority="31" rank="1"/>
  </conditionalFormatting>
  <conditionalFormatting sqref="I18">
    <cfRule type="top10" dxfId="2256" priority="32" rank="1"/>
  </conditionalFormatting>
  <conditionalFormatting sqref="H18">
    <cfRule type="top10" dxfId="2255" priority="33" rank="1"/>
  </conditionalFormatting>
  <conditionalFormatting sqref="G18">
    <cfRule type="top10" dxfId="2254" priority="34" rank="1"/>
  </conditionalFormatting>
  <conditionalFormatting sqref="F18">
    <cfRule type="top10" dxfId="2253" priority="35" rank="1"/>
  </conditionalFormatting>
  <conditionalFormatting sqref="E18">
    <cfRule type="top10" dxfId="2252" priority="36" rank="1"/>
  </conditionalFormatting>
  <conditionalFormatting sqref="I19">
    <cfRule type="top10" dxfId="2251" priority="30" rank="1"/>
  </conditionalFormatting>
  <conditionalFormatting sqref="H19">
    <cfRule type="top10" dxfId="2250" priority="26" rank="1"/>
  </conditionalFormatting>
  <conditionalFormatting sqref="J19">
    <cfRule type="top10" dxfId="2249" priority="27" rank="1"/>
  </conditionalFormatting>
  <conditionalFormatting sqref="G19">
    <cfRule type="top10" dxfId="2248" priority="29" rank="1"/>
  </conditionalFormatting>
  <conditionalFormatting sqref="F19">
    <cfRule type="top10" dxfId="2247" priority="28" rank="1"/>
  </conditionalFormatting>
  <conditionalFormatting sqref="E19">
    <cfRule type="top10" dxfId="2246" priority="25" rank="1"/>
  </conditionalFormatting>
  <conditionalFormatting sqref="I20">
    <cfRule type="top10" dxfId="2245" priority="24" rank="1"/>
  </conditionalFormatting>
  <conditionalFormatting sqref="H20">
    <cfRule type="top10" dxfId="2244" priority="20" rank="1"/>
  </conditionalFormatting>
  <conditionalFormatting sqref="J20">
    <cfRule type="top10" dxfId="2243" priority="21" rank="1"/>
  </conditionalFormatting>
  <conditionalFormatting sqref="G20">
    <cfRule type="top10" dxfId="2242" priority="23" rank="1"/>
  </conditionalFormatting>
  <conditionalFormatting sqref="F20">
    <cfRule type="top10" dxfId="2241" priority="22" rank="1"/>
  </conditionalFormatting>
  <conditionalFormatting sqref="E20">
    <cfRule type="top10" dxfId="2240" priority="19" rank="1"/>
  </conditionalFormatting>
  <conditionalFormatting sqref="I21">
    <cfRule type="top10" dxfId="2239" priority="18" rank="1"/>
  </conditionalFormatting>
  <conditionalFormatting sqref="H21">
    <cfRule type="top10" dxfId="2238" priority="14" rank="1"/>
  </conditionalFormatting>
  <conditionalFormatting sqref="J21">
    <cfRule type="top10" dxfId="2237" priority="15" rank="1"/>
  </conditionalFormatting>
  <conditionalFormatting sqref="G21">
    <cfRule type="top10" dxfId="2236" priority="17" rank="1"/>
  </conditionalFormatting>
  <conditionalFormatting sqref="F21">
    <cfRule type="top10" dxfId="2235" priority="16" rank="1"/>
  </conditionalFormatting>
  <conditionalFormatting sqref="E21">
    <cfRule type="top10" dxfId="2234" priority="13" rank="1"/>
  </conditionalFormatting>
  <conditionalFormatting sqref="I22">
    <cfRule type="top10" dxfId="2233" priority="12" rank="1"/>
  </conditionalFormatting>
  <conditionalFormatting sqref="H22">
    <cfRule type="top10" dxfId="2232" priority="8" rank="1"/>
  </conditionalFormatting>
  <conditionalFormatting sqref="J22">
    <cfRule type="top10" dxfId="2231" priority="9" rank="1"/>
  </conditionalFormatting>
  <conditionalFormatting sqref="G22">
    <cfRule type="top10" dxfId="2230" priority="11" rank="1"/>
  </conditionalFormatting>
  <conditionalFormatting sqref="F22">
    <cfRule type="top10" dxfId="2229" priority="10" rank="1"/>
  </conditionalFormatting>
  <conditionalFormatting sqref="E22">
    <cfRule type="top10" dxfId="2228" priority="7" rank="1"/>
  </conditionalFormatting>
  <conditionalFormatting sqref="I23">
    <cfRule type="top10" dxfId="2227" priority="6" rank="1"/>
  </conditionalFormatting>
  <conditionalFormatting sqref="H23">
    <cfRule type="top10" dxfId="2226" priority="2" rank="1"/>
  </conditionalFormatting>
  <conditionalFormatting sqref="J23">
    <cfRule type="top10" dxfId="2225" priority="3" rank="1"/>
  </conditionalFormatting>
  <conditionalFormatting sqref="G23">
    <cfRule type="top10" dxfId="2224" priority="5" rank="1"/>
  </conditionalFormatting>
  <conditionalFormatting sqref="F23">
    <cfRule type="top10" dxfId="2223" priority="4" rank="1"/>
  </conditionalFormatting>
  <conditionalFormatting sqref="E23">
    <cfRule type="top10" dxfId="2222" priority="1" rank="1"/>
  </conditionalFormatting>
  <hyperlinks>
    <hyperlink ref="Q1" location="'Texas 2022'!A1" display="Back to Ranking" xr:uid="{DC4F8B84-3080-43CF-8064-227AFA97038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39E2EA0-1AD7-4F4C-896C-FCF4EB84625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763F1-5DDC-4134-B0D4-33BD503E746D}">
  <sheetPr codeName="Sheet13"/>
  <dimension ref="A1:Q17"/>
  <sheetViews>
    <sheetView workbookViewId="0">
      <selection activeCell="A7" sqref="A7:O7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22</v>
      </c>
    </row>
    <row r="2" spans="1:17" x14ac:dyDescent="0.3">
      <c r="A2" s="10" t="s">
        <v>58</v>
      </c>
      <c r="B2" s="11" t="s">
        <v>62</v>
      </c>
      <c r="C2" s="12">
        <v>44635</v>
      </c>
      <c r="D2" s="13" t="s">
        <v>60</v>
      </c>
      <c r="E2" s="14">
        <v>186</v>
      </c>
      <c r="F2" s="14">
        <v>193</v>
      </c>
      <c r="G2" s="14">
        <v>194</v>
      </c>
      <c r="H2" s="14">
        <v>197</v>
      </c>
      <c r="I2" s="14"/>
      <c r="J2" s="14"/>
      <c r="K2" s="15">
        <v>4</v>
      </c>
      <c r="L2" s="15">
        <v>770</v>
      </c>
      <c r="M2" s="16">
        <v>192.5</v>
      </c>
      <c r="N2" s="17">
        <v>3</v>
      </c>
      <c r="O2" s="18">
        <v>195.5</v>
      </c>
    </row>
    <row r="3" spans="1:17" x14ac:dyDescent="0.3">
      <c r="A3" s="10" t="s">
        <v>80</v>
      </c>
      <c r="B3" s="11" t="s">
        <v>62</v>
      </c>
      <c r="C3" s="12">
        <v>44647</v>
      </c>
      <c r="D3" s="13" t="s">
        <v>60</v>
      </c>
      <c r="E3" s="14">
        <v>188</v>
      </c>
      <c r="F3" s="14">
        <v>183</v>
      </c>
      <c r="G3" s="14">
        <v>186</v>
      </c>
      <c r="H3" s="14">
        <v>187</v>
      </c>
      <c r="I3" s="14"/>
      <c r="J3" s="14"/>
      <c r="K3" s="15">
        <v>4</v>
      </c>
      <c r="L3" s="15">
        <v>744</v>
      </c>
      <c r="M3" s="16">
        <v>186</v>
      </c>
      <c r="N3" s="17">
        <v>2</v>
      </c>
      <c r="O3" s="18">
        <v>188</v>
      </c>
    </row>
    <row r="4" spans="1:17" x14ac:dyDescent="0.3">
      <c r="A4" s="10" t="s">
        <v>80</v>
      </c>
      <c r="B4" s="11" t="s">
        <v>62</v>
      </c>
      <c r="C4" s="12">
        <v>44761</v>
      </c>
      <c r="D4" s="13" t="s">
        <v>107</v>
      </c>
      <c r="E4" s="14">
        <v>190</v>
      </c>
      <c r="F4" s="14">
        <v>191</v>
      </c>
      <c r="G4" s="14">
        <v>192</v>
      </c>
      <c r="H4" s="14">
        <v>188</v>
      </c>
      <c r="I4" s="14"/>
      <c r="J4" s="14"/>
      <c r="K4" s="15">
        <v>4</v>
      </c>
      <c r="L4" s="15">
        <v>761</v>
      </c>
      <c r="M4" s="16">
        <v>190.25</v>
      </c>
      <c r="N4" s="17">
        <v>3</v>
      </c>
      <c r="O4" s="18">
        <v>193.25</v>
      </c>
    </row>
    <row r="5" spans="1:17" x14ac:dyDescent="0.3">
      <c r="A5" s="10" t="s">
        <v>80</v>
      </c>
      <c r="B5" s="11" t="s">
        <v>62</v>
      </c>
      <c r="C5" s="12">
        <v>44824</v>
      </c>
      <c r="D5" s="13" t="s">
        <v>60</v>
      </c>
      <c r="E5" s="14">
        <v>194</v>
      </c>
      <c r="F5" s="14">
        <v>190</v>
      </c>
      <c r="G5" s="14">
        <v>194</v>
      </c>
      <c r="H5" s="14">
        <v>189</v>
      </c>
      <c r="I5" s="14"/>
      <c r="J5" s="14"/>
      <c r="K5" s="15">
        <v>4</v>
      </c>
      <c r="L5" s="15">
        <v>767</v>
      </c>
      <c r="M5" s="16">
        <v>191.75</v>
      </c>
      <c r="N5" s="17">
        <v>2</v>
      </c>
      <c r="O5" s="18">
        <v>193.75</v>
      </c>
    </row>
    <row r="6" spans="1:17" x14ac:dyDescent="0.3">
      <c r="A6" s="10" t="s">
        <v>80</v>
      </c>
      <c r="B6" s="11" t="s">
        <v>62</v>
      </c>
      <c r="C6" s="12">
        <v>44829</v>
      </c>
      <c r="D6" s="13" t="s">
        <v>60</v>
      </c>
      <c r="E6" s="14">
        <v>190</v>
      </c>
      <c r="F6" s="14">
        <v>193</v>
      </c>
      <c r="G6" s="14">
        <v>194</v>
      </c>
      <c r="H6" s="14">
        <v>189</v>
      </c>
      <c r="I6" s="14"/>
      <c r="J6" s="14"/>
      <c r="K6" s="15">
        <v>4</v>
      </c>
      <c r="L6" s="15">
        <v>766</v>
      </c>
      <c r="M6" s="16">
        <v>191.5</v>
      </c>
      <c r="N6" s="17">
        <v>13</v>
      </c>
      <c r="O6" s="18">
        <v>204.5</v>
      </c>
    </row>
    <row r="7" spans="1:17" x14ac:dyDescent="0.3">
      <c r="A7" s="10" t="s">
        <v>80</v>
      </c>
      <c r="B7" s="11" t="s">
        <v>62</v>
      </c>
      <c r="C7" s="12">
        <v>44852</v>
      </c>
      <c r="D7" s="13" t="s">
        <v>60</v>
      </c>
      <c r="E7" s="14">
        <v>182</v>
      </c>
      <c r="F7" s="14">
        <v>190</v>
      </c>
      <c r="G7" s="14">
        <v>195</v>
      </c>
      <c r="H7" s="14">
        <v>195</v>
      </c>
      <c r="I7" s="14"/>
      <c r="J7" s="14"/>
      <c r="K7" s="15">
        <v>4</v>
      </c>
      <c r="L7" s="15">
        <v>762</v>
      </c>
      <c r="M7" s="16">
        <v>190.5</v>
      </c>
      <c r="N7" s="17">
        <v>2</v>
      </c>
      <c r="O7" s="18">
        <v>192.5</v>
      </c>
    </row>
    <row r="9" spans="1:17" x14ac:dyDescent="0.3">
      <c r="K9" s="8">
        <f>SUM(K2:K8)</f>
        <v>24</v>
      </c>
      <c r="L9" s="8">
        <f>SUM(L2:L8)</f>
        <v>4570</v>
      </c>
      <c r="M9" s="7">
        <f>SUM(L9/K9)</f>
        <v>190.41666666666666</v>
      </c>
      <c r="N9" s="8">
        <f>SUM(N2:N8)</f>
        <v>25</v>
      </c>
      <c r="O9" s="9">
        <f>SUM(M9+N9)</f>
        <v>215.41666666666666</v>
      </c>
    </row>
    <row r="12" spans="1:17" ht="28.8" x14ac:dyDescent="0.3">
      <c r="A12" s="1" t="s">
        <v>1</v>
      </c>
      <c r="B12" s="2" t="s">
        <v>2</v>
      </c>
      <c r="C12" s="2" t="s">
        <v>3</v>
      </c>
      <c r="D12" s="3" t="s">
        <v>4</v>
      </c>
      <c r="E12" s="4" t="s">
        <v>5</v>
      </c>
      <c r="F12" s="4" t="s">
        <v>6</v>
      </c>
      <c r="G12" s="4" t="s">
        <v>7</v>
      </c>
      <c r="H12" s="4" t="s">
        <v>8</v>
      </c>
      <c r="I12" s="4" t="s">
        <v>9</v>
      </c>
      <c r="J12" s="4" t="s">
        <v>10</v>
      </c>
      <c r="K12" s="4" t="s">
        <v>11</v>
      </c>
      <c r="L12" s="3" t="s">
        <v>12</v>
      </c>
      <c r="M12" s="5" t="s">
        <v>13</v>
      </c>
      <c r="N12" s="2" t="s">
        <v>14</v>
      </c>
      <c r="O12" s="6" t="s">
        <v>15</v>
      </c>
    </row>
    <row r="13" spans="1:17" x14ac:dyDescent="0.3">
      <c r="A13" s="10" t="s">
        <v>23</v>
      </c>
      <c r="B13" s="11" t="s">
        <v>62</v>
      </c>
      <c r="C13" s="12">
        <v>44675</v>
      </c>
      <c r="D13" s="13" t="s">
        <v>60</v>
      </c>
      <c r="E13" s="14">
        <v>177</v>
      </c>
      <c r="F13" s="14">
        <v>180</v>
      </c>
      <c r="G13" s="14">
        <v>181</v>
      </c>
      <c r="H13" s="14">
        <v>179</v>
      </c>
      <c r="I13" s="14"/>
      <c r="J13" s="14"/>
      <c r="K13" s="15">
        <v>4</v>
      </c>
      <c r="L13" s="15">
        <v>717</v>
      </c>
      <c r="M13" s="16">
        <v>179.25</v>
      </c>
      <c r="N13" s="17">
        <v>4</v>
      </c>
      <c r="O13" s="18">
        <v>183.25</v>
      </c>
    </row>
    <row r="14" spans="1:17" ht="15" thickBot="1" x14ac:dyDescent="0.35">
      <c r="A14" s="10" t="s">
        <v>23</v>
      </c>
      <c r="B14" s="11" t="s">
        <v>62</v>
      </c>
      <c r="C14" s="12">
        <v>44698</v>
      </c>
      <c r="D14" s="13" t="s">
        <v>60</v>
      </c>
      <c r="E14" s="14">
        <v>177</v>
      </c>
      <c r="F14" s="14">
        <v>174</v>
      </c>
      <c r="G14" s="14">
        <v>173</v>
      </c>
      <c r="H14" s="14">
        <v>179</v>
      </c>
      <c r="I14" s="14"/>
      <c r="J14" s="14"/>
      <c r="K14" s="15">
        <v>4</v>
      </c>
      <c r="L14" s="15">
        <v>703</v>
      </c>
      <c r="M14" s="16">
        <v>175.75</v>
      </c>
      <c r="N14" s="17">
        <v>4</v>
      </c>
      <c r="O14" s="18">
        <v>179.75</v>
      </c>
    </row>
    <row r="15" spans="1:17" ht="27.6" thickBot="1" x14ac:dyDescent="0.35">
      <c r="A15" s="54" t="s">
        <v>23</v>
      </c>
      <c r="B15" s="54" t="s">
        <v>62</v>
      </c>
      <c r="C15" s="55">
        <v>44710</v>
      </c>
      <c r="D15" s="54" t="s">
        <v>101</v>
      </c>
      <c r="E15" s="54">
        <v>189</v>
      </c>
      <c r="F15" s="54">
        <v>177</v>
      </c>
      <c r="G15" s="54">
        <v>182</v>
      </c>
      <c r="H15" s="54">
        <v>180</v>
      </c>
      <c r="I15" s="56"/>
      <c r="J15" s="56"/>
      <c r="K15" s="54">
        <v>4</v>
      </c>
      <c r="L15" s="54">
        <v>728</v>
      </c>
      <c r="M15" s="57">
        <v>182</v>
      </c>
      <c r="N15" s="54">
        <v>4</v>
      </c>
      <c r="O15" s="57">
        <v>186</v>
      </c>
    </row>
    <row r="17" spans="11:15" x14ac:dyDescent="0.3">
      <c r="K17" s="8">
        <f>SUM(K13:K16)</f>
        <v>12</v>
      </c>
      <c r="L17" s="8">
        <f>SUM(L13:L16)</f>
        <v>2148</v>
      </c>
      <c r="M17" s="7">
        <f>SUM(L17/K17)</f>
        <v>179</v>
      </c>
      <c r="N17" s="8">
        <f>SUM(N13:N16)</f>
        <v>12</v>
      </c>
      <c r="O17" s="9">
        <f>SUM(M17+N17)</f>
        <v>191</v>
      </c>
    </row>
  </sheetData>
  <protectedRanges>
    <protectedRange algorithmName="SHA-512" hashValue="ON39YdpmFHfN9f47KpiRvqrKx0V9+erV1CNkpWzYhW/Qyc6aT8rEyCrvauWSYGZK2ia3o7vd3akF07acHAFpOA==" saltValue="yVW9XmDwTqEnmpSGai0KYg==" spinCount="100000" sqref="B1 B12" name="Range1_2"/>
    <protectedRange algorithmName="SHA-512" hashValue="ON39YdpmFHfN9f47KpiRvqrKx0V9+erV1CNkpWzYhW/Qyc6aT8rEyCrvauWSYGZK2ia3o7vd3akF07acHAFpOA==" saltValue="yVW9XmDwTqEnmpSGai0KYg==" spinCount="100000" sqref="I3:J3 B3:C3" name="Range1_6"/>
    <protectedRange algorithmName="SHA-512" hashValue="ON39YdpmFHfN9f47KpiRvqrKx0V9+erV1CNkpWzYhW/Qyc6aT8rEyCrvauWSYGZK2ia3o7vd3akF07acHAFpOA==" saltValue="yVW9XmDwTqEnmpSGai0KYg==" spinCount="100000" sqref="D3" name="Range1_1_4"/>
    <protectedRange algorithmName="SHA-512" hashValue="ON39YdpmFHfN9f47KpiRvqrKx0V9+erV1CNkpWzYhW/Qyc6aT8rEyCrvauWSYGZK2ia3o7vd3akF07acHAFpOA==" saltValue="yVW9XmDwTqEnmpSGai0KYg==" spinCount="100000" sqref="E3:H3" name="Range1_3_1"/>
    <protectedRange algorithmName="SHA-512" hashValue="ON39YdpmFHfN9f47KpiRvqrKx0V9+erV1CNkpWzYhW/Qyc6aT8rEyCrvauWSYGZK2ia3o7vd3akF07acHAFpOA==" saltValue="yVW9XmDwTqEnmpSGai0KYg==" spinCount="100000" sqref="E13:J13 B13:C13" name="Range1_24"/>
    <protectedRange algorithmName="SHA-512" hashValue="ON39YdpmFHfN9f47KpiRvqrKx0V9+erV1CNkpWzYhW/Qyc6aT8rEyCrvauWSYGZK2ia3o7vd3akF07acHAFpOA==" saltValue="yVW9XmDwTqEnmpSGai0KYg==" spinCount="100000" sqref="D13" name="Range1_1_22"/>
    <protectedRange algorithmName="SHA-512" hashValue="ON39YdpmFHfN9f47KpiRvqrKx0V9+erV1CNkpWzYhW/Qyc6aT8rEyCrvauWSYGZK2ia3o7vd3akF07acHAFpOA==" saltValue="yVW9XmDwTqEnmpSGai0KYg==" spinCount="100000" sqref="E14:J14 B14:C14" name="Range1_2_1"/>
    <protectedRange algorithmName="SHA-512" hashValue="ON39YdpmFHfN9f47KpiRvqrKx0V9+erV1CNkpWzYhW/Qyc6aT8rEyCrvauWSYGZK2ia3o7vd3akF07acHAFpOA==" saltValue="yVW9XmDwTqEnmpSGai0KYg==" spinCount="100000" sqref="D14" name="Range1_1_1"/>
    <protectedRange algorithmName="SHA-512" hashValue="ON39YdpmFHfN9f47KpiRvqrKx0V9+erV1CNkpWzYhW/Qyc6aT8rEyCrvauWSYGZK2ia3o7vd3akF07acHAFpOA==" saltValue="yVW9XmDwTqEnmpSGai0KYg==" spinCount="100000" sqref="B4:C4 I4:J4" name="Range1_36"/>
    <protectedRange algorithmName="SHA-512" hashValue="ON39YdpmFHfN9f47KpiRvqrKx0V9+erV1CNkpWzYhW/Qyc6aT8rEyCrvauWSYGZK2ia3o7vd3akF07acHAFpOA==" saltValue="yVW9XmDwTqEnmpSGai0KYg==" spinCount="100000" sqref="D4" name="Range1_1_31"/>
    <protectedRange algorithmName="SHA-512" hashValue="ON39YdpmFHfN9f47KpiRvqrKx0V9+erV1CNkpWzYhW/Qyc6aT8rEyCrvauWSYGZK2ia3o7vd3akF07acHAFpOA==" saltValue="yVW9XmDwTqEnmpSGai0KYg==" spinCount="100000" sqref="E4:H4" name="Range1_3_16"/>
    <protectedRange algorithmName="SHA-512" hashValue="ON39YdpmFHfN9f47KpiRvqrKx0V9+erV1CNkpWzYhW/Qyc6aT8rEyCrvauWSYGZK2ia3o7vd3akF07acHAFpOA==" saltValue="yVW9XmDwTqEnmpSGai0KYg==" spinCount="100000" sqref="B5:C5 E5:J5" name="Range1_5"/>
    <protectedRange algorithmName="SHA-512" hashValue="ON39YdpmFHfN9f47KpiRvqrKx0V9+erV1CNkpWzYhW/Qyc6aT8rEyCrvauWSYGZK2ia3o7vd3akF07acHAFpOA==" saltValue="yVW9XmDwTqEnmpSGai0KYg==" spinCount="100000" sqref="D5" name="Range1_1_3"/>
    <protectedRange algorithmName="SHA-512" hashValue="ON39YdpmFHfN9f47KpiRvqrKx0V9+erV1CNkpWzYhW/Qyc6aT8rEyCrvauWSYGZK2ia3o7vd3akF07acHAFpOA==" saltValue="yVW9XmDwTqEnmpSGai0KYg==" spinCount="100000" sqref="I6:J6 B6:C6" name="Range1_11"/>
    <protectedRange algorithmName="SHA-512" hashValue="ON39YdpmFHfN9f47KpiRvqrKx0V9+erV1CNkpWzYhW/Qyc6aT8rEyCrvauWSYGZK2ia3o7vd3akF07acHAFpOA==" saltValue="yVW9XmDwTqEnmpSGai0KYg==" spinCount="100000" sqref="D6" name="Range1_1_10"/>
    <protectedRange algorithmName="SHA-512" hashValue="ON39YdpmFHfN9f47KpiRvqrKx0V9+erV1CNkpWzYhW/Qyc6aT8rEyCrvauWSYGZK2ia3o7vd3akF07acHAFpOA==" saltValue="yVW9XmDwTqEnmpSGai0KYg==" spinCount="100000" sqref="E6:H6" name="Range1_3_3"/>
    <protectedRange algorithmName="SHA-512" hashValue="ON39YdpmFHfN9f47KpiRvqrKx0V9+erV1CNkpWzYhW/Qyc6aT8rEyCrvauWSYGZK2ia3o7vd3akF07acHAFpOA==" saltValue="yVW9XmDwTqEnmpSGai0KYg==" spinCount="100000" sqref="I7:J7 B7:C7" name="Range1_27"/>
    <protectedRange algorithmName="SHA-512" hashValue="ON39YdpmFHfN9f47KpiRvqrKx0V9+erV1CNkpWzYhW/Qyc6aT8rEyCrvauWSYGZK2ia3o7vd3akF07acHAFpOA==" saltValue="yVW9XmDwTqEnmpSGai0KYg==" spinCount="100000" sqref="D7" name="Range1_1_31_1"/>
    <protectedRange algorithmName="SHA-512" hashValue="ON39YdpmFHfN9f47KpiRvqrKx0V9+erV1CNkpWzYhW/Qyc6aT8rEyCrvauWSYGZK2ia3o7vd3akF07acHAFpOA==" saltValue="yVW9XmDwTqEnmpSGai0KYg==" spinCount="100000" sqref="E7:H7" name="Range1_3_8"/>
  </protectedRanges>
  <conditionalFormatting sqref="E2">
    <cfRule type="top10" dxfId="2221" priority="62" rank="1"/>
  </conditionalFormatting>
  <conditionalFormatting sqref="F2">
    <cfRule type="top10" dxfId="2220" priority="61" rank="1"/>
  </conditionalFormatting>
  <conditionalFormatting sqref="G2">
    <cfRule type="top10" dxfId="2219" priority="60" rank="1"/>
  </conditionalFormatting>
  <conditionalFormatting sqref="H2">
    <cfRule type="top10" dxfId="2218" priority="59" rank="1"/>
  </conditionalFormatting>
  <conditionalFormatting sqref="I2">
    <cfRule type="top10" dxfId="2217" priority="58" rank="1"/>
  </conditionalFormatting>
  <conditionalFormatting sqref="J2">
    <cfRule type="top10" dxfId="2216" priority="57" rank="1"/>
  </conditionalFormatting>
  <conditionalFormatting sqref="F3">
    <cfRule type="top10" dxfId="2215" priority="55" rank="1"/>
  </conditionalFormatting>
  <conditionalFormatting sqref="G3">
    <cfRule type="top10" dxfId="2214" priority="54" rank="1"/>
  </conditionalFormatting>
  <conditionalFormatting sqref="H3">
    <cfRule type="top10" dxfId="2213" priority="53" rank="1"/>
  </conditionalFormatting>
  <conditionalFormatting sqref="I3">
    <cfRule type="top10" dxfId="2212" priority="51" rank="1"/>
  </conditionalFormatting>
  <conditionalFormatting sqref="J3">
    <cfRule type="top10" dxfId="2211" priority="52" rank="1"/>
  </conditionalFormatting>
  <conditionalFormatting sqref="E3">
    <cfRule type="top10" dxfId="2210" priority="56" rank="1"/>
  </conditionalFormatting>
  <conditionalFormatting sqref="J13">
    <cfRule type="top10" dxfId="2209" priority="33" rank="1"/>
  </conditionalFormatting>
  <conditionalFormatting sqref="I13">
    <cfRule type="top10" dxfId="2208" priority="34" rank="1"/>
  </conditionalFormatting>
  <conditionalFormatting sqref="H13">
    <cfRule type="top10" dxfId="2207" priority="35" rank="1"/>
  </conditionalFormatting>
  <conditionalFormatting sqref="G13">
    <cfRule type="top10" dxfId="2206" priority="36" rank="1"/>
  </conditionalFormatting>
  <conditionalFormatting sqref="F13">
    <cfRule type="top10" dxfId="2205" priority="37" rank="1"/>
  </conditionalFormatting>
  <conditionalFormatting sqref="E13">
    <cfRule type="top10" dxfId="2204" priority="38" rank="1"/>
  </conditionalFormatting>
  <conditionalFormatting sqref="J14">
    <cfRule type="top10" dxfId="2203" priority="27" rank="1"/>
  </conditionalFormatting>
  <conditionalFormatting sqref="I14">
    <cfRule type="top10" dxfId="2202" priority="28" rank="1"/>
  </conditionalFormatting>
  <conditionalFormatting sqref="H14">
    <cfRule type="top10" dxfId="2201" priority="29" rank="1"/>
  </conditionalFormatting>
  <conditionalFormatting sqref="G14">
    <cfRule type="top10" dxfId="2200" priority="30" rank="1"/>
  </conditionalFormatting>
  <conditionalFormatting sqref="F14">
    <cfRule type="top10" dxfId="2199" priority="31" rank="1"/>
  </conditionalFormatting>
  <conditionalFormatting sqref="E14">
    <cfRule type="top10" dxfId="2198" priority="32" rank="1"/>
  </conditionalFormatting>
  <conditionalFormatting sqref="F4">
    <cfRule type="top10" dxfId="2197" priority="24" rank="1"/>
  </conditionalFormatting>
  <conditionalFormatting sqref="I4">
    <cfRule type="top10" dxfId="2196" priority="21" rank="1"/>
    <cfRule type="top10" dxfId="2195" priority="26" rank="1"/>
  </conditionalFormatting>
  <conditionalFormatting sqref="E4">
    <cfRule type="top10" dxfId="2194" priority="25" rank="1"/>
  </conditionalFormatting>
  <conditionalFormatting sqref="G4">
    <cfRule type="top10" dxfId="2193" priority="23" rank="1"/>
  </conditionalFormatting>
  <conditionalFormatting sqref="H4">
    <cfRule type="top10" dxfId="2192" priority="22" rank="1"/>
  </conditionalFormatting>
  <conditionalFormatting sqref="J4">
    <cfRule type="top10" dxfId="2191" priority="20" rank="1"/>
  </conditionalFormatting>
  <conditionalFormatting sqref="E4:J4">
    <cfRule type="cellIs" dxfId="2190" priority="19" operator="greaterThanOrEqual">
      <formula>200</formula>
    </cfRule>
  </conditionalFormatting>
  <conditionalFormatting sqref="I5">
    <cfRule type="top10" dxfId="2189" priority="13" rank="1"/>
  </conditionalFormatting>
  <conditionalFormatting sqref="H5">
    <cfRule type="top10" dxfId="2188" priority="14" rank="1"/>
  </conditionalFormatting>
  <conditionalFormatting sqref="J5">
    <cfRule type="top10" dxfId="2187" priority="15" rank="1"/>
  </conditionalFormatting>
  <conditionalFormatting sqref="G5">
    <cfRule type="top10" dxfId="2186" priority="16" rank="1"/>
  </conditionalFormatting>
  <conditionalFormatting sqref="F5">
    <cfRule type="top10" dxfId="2185" priority="17" rank="1"/>
  </conditionalFormatting>
  <conditionalFormatting sqref="E5">
    <cfRule type="top10" dxfId="2184" priority="18" rank="1"/>
  </conditionalFormatting>
  <conditionalFormatting sqref="F6">
    <cfRule type="top10" dxfId="2183" priority="11" rank="1"/>
  </conditionalFormatting>
  <conditionalFormatting sqref="G6">
    <cfRule type="top10" dxfId="2182" priority="10" rank="1"/>
  </conditionalFormatting>
  <conditionalFormatting sqref="H6">
    <cfRule type="top10" dxfId="2181" priority="9" rank="1"/>
  </conditionalFormatting>
  <conditionalFormatting sqref="I6">
    <cfRule type="top10" dxfId="2180" priority="7" rank="1"/>
  </conditionalFormatting>
  <conditionalFormatting sqref="J6">
    <cfRule type="top10" dxfId="2179" priority="8" rank="1"/>
  </conditionalFormatting>
  <conditionalFormatting sqref="E6">
    <cfRule type="top10" dxfId="2178" priority="12" rank="1"/>
  </conditionalFormatting>
  <conditionalFormatting sqref="F7">
    <cfRule type="top10" dxfId="2177" priority="5" rank="1"/>
  </conditionalFormatting>
  <conditionalFormatting sqref="G7">
    <cfRule type="top10" dxfId="2176" priority="4" rank="1"/>
  </conditionalFormatting>
  <conditionalFormatting sqref="H7">
    <cfRule type="top10" dxfId="2175" priority="3" rank="1"/>
  </conditionalFormatting>
  <conditionalFormatting sqref="I7">
    <cfRule type="top10" dxfId="2174" priority="1" rank="1"/>
  </conditionalFormatting>
  <conditionalFormatting sqref="J7">
    <cfRule type="top10" dxfId="2173" priority="2" rank="1"/>
  </conditionalFormatting>
  <conditionalFormatting sqref="E7">
    <cfRule type="top10" dxfId="2172" priority="6" rank="1"/>
  </conditionalFormatting>
  <hyperlinks>
    <hyperlink ref="Q1" location="'Texas 2022'!A1" display="Back to Ranking" xr:uid="{B27D544A-26C8-45FF-8E14-4F0EEB3A97E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AA75DC0-FD65-4F1B-A42C-3CC2F0968CD4}">
          <x14:formula1>
            <xm:f>'C:\Users\abra2\Desktop\ABRA Files and More\AUTO BENCH REST ASSOCIATION FILE\ABRA 2019\Georgia\[Georgia Results 01 19 20.xlsm]DATA SHEET'!#REF!</xm:f>
          </x14:formula1>
          <xm:sqref>B1 B12</xm:sqref>
        </x14:dataValidation>
      </x14:dataValidation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88D8E2-CA43-4AE0-94F7-EC1C25BAEA3B}">
  <dimension ref="A1:Q20"/>
  <sheetViews>
    <sheetView topLeftCell="A11" workbookViewId="0">
      <selection activeCell="I24" sqref="I24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22</v>
      </c>
    </row>
    <row r="2" spans="1:17" x14ac:dyDescent="0.3">
      <c r="A2" s="10" t="s">
        <v>36</v>
      </c>
      <c r="B2" s="11" t="s">
        <v>99</v>
      </c>
      <c r="C2" s="12">
        <v>44698</v>
      </c>
      <c r="D2" s="13" t="s">
        <v>60</v>
      </c>
      <c r="E2" s="14">
        <v>195</v>
      </c>
      <c r="F2" s="14">
        <v>197</v>
      </c>
      <c r="G2" s="14">
        <v>190</v>
      </c>
      <c r="H2" s="14">
        <v>191</v>
      </c>
      <c r="I2" s="14"/>
      <c r="J2" s="14"/>
      <c r="K2" s="15">
        <v>4</v>
      </c>
      <c r="L2" s="15">
        <v>773</v>
      </c>
      <c r="M2" s="16">
        <v>193.25</v>
      </c>
      <c r="N2" s="17">
        <v>6</v>
      </c>
      <c r="O2" s="18">
        <v>199.25</v>
      </c>
    </row>
    <row r="4" spans="1:17" x14ac:dyDescent="0.3">
      <c r="K4" s="8">
        <f>SUM(K2:K3)</f>
        <v>4</v>
      </c>
      <c r="L4" s="8">
        <f>SUM(L2:L3)</f>
        <v>773</v>
      </c>
      <c r="M4" s="7">
        <f>SUM(L4/K4)</f>
        <v>193.25</v>
      </c>
      <c r="N4" s="8">
        <f>SUM(N2:N3)</f>
        <v>6</v>
      </c>
      <c r="O4" s="9">
        <f>SUM(M4+N4)</f>
        <v>199.25</v>
      </c>
    </row>
    <row r="9" spans="1:17" ht="28.8" x14ac:dyDescent="0.3">
      <c r="A9" s="1" t="s">
        <v>1</v>
      </c>
      <c r="B9" s="2" t="s">
        <v>2</v>
      </c>
      <c r="C9" s="2" t="s">
        <v>3</v>
      </c>
      <c r="D9" s="3" t="s">
        <v>4</v>
      </c>
      <c r="E9" s="4" t="s">
        <v>5</v>
      </c>
      <c r="F9" s="4" t="s">
        <v>6</v>
      </c>
      <c r="G9" s="4" t="s">
        <v>7</v>
      </c>
      <c r="H9" s="4" t="s">
        <v>8</v>
      </c>
      <c r="I9" s="4" t="s">
        <v>9</v>
      </c>
      <c r="J9" s="4" t="s">
        <v>10</v>
      </c>
      <c r="K9" s="4" t="s">
        <v>11</v>
      </c>
      <c r="L9" s="3" t="s">
        <v>12</v>
      </c>
      <c r="M9" s="5" t="s">
        <v>13</v>
      </c>
      <c r="N9" s="2" t="s">
        <v>14</v>
      </c>
      <c r="O9" s="6" t="s">
        <v>15</v>
      </c>
    </row>
    <row r="10" spans="1:17" x14ac:dyDescent="0.3">
      <c r="A10" s="10" t="s">
        <v>23</v>
      </c>
      <c r="B10" s="11" t="s">
        <v>99</v>
      </c>
      <c r="C10" s="12">
        <v>44761</v>
      </c>
      <c r="D10" s="13" t="s">
        <v>107</v>
      </c>
      <c r="E10" s="14">
        <v>191</v>
      </c>
      <c r="F10" s="14">
        <v>195</v>
      </c>
      <c r="G10" s="14">
        <v>193</v>
      </c>
      <c r="H10" s="14">
        <v>194</v>
      </c>
      <c r="I10" s="14"/>
      <c r="J10" s="14"/>
      <c r="K10" s="15">
        <v>4</v>
      </c>
      <c r="L10" s="15">
        <v>773</v>
      </c>
      <c r="M10" s="16">
        <v>193.25</v>
      </c>
      <c r="N10" s="17">
        <v>13</v>
      </c>
      <c r="O10" s="18">
        <v>206.25</v>
      </c>
    </row>
    <row r="11" spans="1:17" x14ac:dyDescent="0.3">
      <c r="A11" s="10" t="s">
        <v>23</v>
      </c>
      <c r="B11" s="11" t="s">
        <v>99</v>
      </c>
      <c r="C11" s="12">
        <v>44824</v>
      </c>
      <c r="D11" s="13" t="s">
        <v>60</v>
      </c>
      <c r="E11" s="37">
        <v>189</v>
      </c>
      <c r="F11" s="37">
        <v>190</v>
      </c>
      <c r="G11" s="37">
        <v>189</v>
      </c>
      <c r="H11" s="37">
        <v>190.001</v>
      </c>
      <c r="I11" s="37"/>
      <c r="J11" s="37"/>
      <c r="K11" s="15">
        <v>4</v>
      </c>
      <c r="L11" s="15">
        <v>758.00099999999998</v>
      </c>
      <c r="M11" s="16">
        <v>189.50024999999999</v>
      </c>
      <c r="N11" s="17">
        <v>8</v>
      </c>
      <c r="O11" s="18">
        <v>197.50024999999999</v>
      </c>
    </row>
    <row r="13" spans="1:17" x14ac:dyDescent="0.3">
      <c r="K13" s="8">
        <f>SUM(K10:K12)</f>
        <v>8</v>
      </c>
      <c r="L13" s="8">
        <f>SUM(L10:L12)</f>
        <v>1531.001</v>
      </c>
      <c r="M13" s="7">
        <f>SUM(L13/K13)</f>
        <v>191.375125</v>
      </c>
      <c r="N13" s="8">
        <f>SUM(N10:N12)</f>
        <v>21</v>
      </c>
      <c r="O13" s="9">
        <f>SUM(M13+N13)</f>
        <v>212.375125</v>
      </c>
    </row>
    <row r="17" spans="1:15" ht="28.8" x14ac:dyDescent="0.3">
      <c r="A17" s="1" t="s">
        <v>1</v>
      </c>
      <c r="B17" s="2" t="s">
        <v>2</v>
      </c>
      <c r="C17" s="2" t="s">
        <v>3</v>
      </c>
      <c r="D17" s="3" t="s">
        <v>4</v>
      </c>
      <c r="E17" s="4" t="s">
        <v>5</v>
      </c>
      <c r="F17" s="4" t="s">
        <v>6</v>
      </c>
      <c r="G17" s="4" t="s">
        <v>7</v>
      </c>
      <c r="H17" s="4" t="s">
        <v>8</v>
      </c>
      <c r="I17" s="4" t="s">
        <v>9</v>
      </c>
      <c r="J17" s="4" t="s">
        <v>10</v>
      </c>
      <c r="K17" s="4" t="s">
        <v>11</v>
      </c>
      <c r="L17" s="3" t="s">
        <v>12</v>
      </c>
      <c r="M17" s="5" t="s">
        <v>13</v>
      </c>
      <c r="N17" s="2" t="s">
        <v>14</v>
      </c>
      <c r="O17" s="6" t="s">
        <v>15</v>
      </c>
    </row>
    <row r="18" spans="1:15" x14ac:dyDescent="0.3">
      <c r="A18" s="10" t="s">
        <v>87</v>
      </c>
      <c r="B18" s="11" t="s">
        <v>99</v>
      </c>
      <c r="C18" s="12">
        <v>44852</v>
      </c>
      <c r="D18" s="13" t="s">
        <v>60</v>
      </c>
      <c r="E18" s="14">
        <v>172</v>
      </c>
      <c r="F18" s="14">
        <v>177</v>
      </c>
      <c r="G18" s="14">
        <v>186</v>
      </c>
      <c r="H18" s="14">
        <v>186.001</v>
      </c>
      <c r="I18" s="14"/>
      <c r="J18" s="14"/>
      <c r="K18" s="15">
        <v>4</v>
      </c>
      <c r="L18" s="15">
        <v>721.00099999999998</v>
      </c>
      <c r="M18" s="16">
        <v>180.25024999999999</v>
      </c>
      <c r="N18" s="17">
        <v>5</v>
      </c>
      <c r="O18" s="18">
        <v>185.25024999999999</v>
      </c>
    </row>
    <row r="20" spans="1:15" x14ac:dyDescent="0.3">
      <c r="K20" s="8">
        <f>SUM(K17:K19)</f>
        <v>4</v>
      </c>
      <c r="L20" s="8">
        <f>SUM(L17:L19)</f>
        <v>721.00099999999998</v>
      </c>
      <c r="M20" s="7">
        <f>SUM(L20/K20)</f>
        <v>180.25024999999999</v>
      </c>
      <c r="N20" s="8">
        <f>SUM(N17:N19)</f>
        <v>5</v>
      </c>
      <c r="O20" s="9">
        <f>SUM(M20+N20)</f>
        <v>185.25024999999999</v>
      </c>
    </row>
  </sheetData>
  <protectedRanges>
    <protectedRange algorithmName="SHA-512" hashValue="ON39YdpmFHfN9f47KpiRvqrKx0V9+erV1CNkpWzYhW/Qyc6aT8rEyCrvauWSYGZK2ia3o7vd3akF07acHAFpOA==" saltValue="yVW9XmDwTqEnmpSGai0KYg==" spinCount="100000" sqref="B1 B9 B17" name="Range1_2"/>
    <protectedRange algorithmName="SHA-512" hashValue="ON39YdpmFHfN9f47KpiRvqrKx0V9+erV1CNkpWzYhW/Qyc6aT8rEyCrvauWSYGZK2ia3o7vd3akF07acHAFpOA==" saltValue="yVW9XmDwTqEnmpSGai0KYg==" spinCount="100000" sqref="I2:J2 B2:C2" name="Range1_3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3_2_1"/>
    <protectedRange algorithmName="SHA-512" hashValue="ON39YdpmFHfN9f47KpiRvqrKx0V9+erV1CNkpWzYhW/Qyc6aT8rEyCrvauWSYGZK2ia3o7vd3akF07acHAFpOA==" saltValue="yVW9XmDwTqEnmpSGai0KYg==" spinCount="100000" sqref="B10:C10 E10:J10" name="Range1_2_10_1"/>
    <protectedRange algorithmName="SHA-512" hashValue="ON39YdpmFHfN9f47KpiRvqrKx0V9+erV1CNkpWzYhW/Qyc6aT8rEyCrvauWSYGZK2ia3o7vd3akF07acHAFpOA==" saltValue="yVW9XmDwTqEnmpSGai0KYg==" spinCount="100000" sqref="D10" name="Range1_1_1_12_1"/>
    <protectedRange algorithmName="SHA-512" hashValue="ON39YdpmFHfN9f47KpiRvqrKx0V9+erV1CNkpWzYhW/Qyc6aT8rEyCrvauWSYGZK2ia3o7vd3akF07acHAFpOA==" saltValue="yVW9XmDwTqEnmpSGai0KYg==" spinCount="100000" sqref="E11:J11 B11:C11" name="Range1_7"/>
    <protectedRange algorithmName="SHA-512" hashValue="ON39YdpmFHfN9f47KpiRvqrKx0V9+erV1CNkpWzYhW/Qyc6aT8rEyCrvauWSYGZK2ia3o7vd3akF07acHAFpOA==" saltValue="yVW9XmDwTqEnmpSGai0KYg==" spinCount="100000" sqref="D11" name="Range1_1_5"/>
    <protectedRange algorithmName="SHA-512" hashValue="ON39YdpmFHfN9f47KpiRvqrKx0V9+erV1CNkpWzYhW/Qyc6aT8rEyCrvauWSYGZK2ia3o7vd3akF07acHAFpOA==" saltValue="yVW9XmDwTqEnmpSGai0KYg==" spinCount="100000" sqref="E18:J18 B18:C18" name="Range1_33_1"/>
    <protectedRange algorithmName="SHA-512" hashValue="ON39YdpmFHfN9f47KpiRvqrKx0V9+erV1CNkpWzYhW/Qyc6aT8rEyCrvauWSYGZK2ia3o7vd3akF07acHAFpOA==" saltValue="yVW9XmDwTqEnmpSGai0KYg==" spinCount="100000" sqref="D18" name="Range1_1_34_1"/>
  </protectedRanges>
  <conditionalFormatting sqref="F2">
    <cfRule type="top10" dxfId="2171" priority="20" rank="1"/>
  </conditionalFormatting>
  <conditionalFormatting sqref="G2">
    <cfRule type="top10" dxfId="2170" priority="21" rank="1"/>
  </conditionalFormatting>
  <conditionalFormatting sqref="H2">
    <cfRule type="top10" dxfId="2169" priority="22" rank="1"/>
  </conditionalFormatting>
  <conditionalFormatting sqref="I2">
    <cfRule type="top10" dxfId="2168" priority="23" rank="1"/>
  </conditionalFormatting>
  <conditionalFormatting sqref="J2">
    <cfRule type="top10" dxfId="2167" priority="24" rank="1"/>
  </conditionalFormatting>
  <conditionalFormatting sqref="E2">
    <cfRule type="top10" dxfId="2166" priority="25" rank="1"/>
  </conditionalFormatting>
  <conditionalFormatting sqref="I10">
    <cfRule type="top10" dxfId="2165" priority="14" rank="1"/>
  </conditionalFormatting>
  <conditionalFormatting sqref="H10">
    <cfRule type="top10" dxfId="2164" priority="15" rank="1"/>
  </conditionalFormatting>
  <conditionalFormatting sqref="G10">
    <cfRule type="top10" dxfId="2163" priority="16" rank="1"/>
  </conditionalFormatting>
  <conditionalFormatting sqref="F10">
    <cfRule type="top10" dxfId="2162" priority="17" rank="1"/>
  </conditionalFormatting>
  <conditionalFormatting sqref="E10">
    <cfRule type="top10" dxfId="2161" priority="18" rank="1"/>
  </conditionalFormatting>
  <conditionalFormatting sqref="J10">
    <cfRule type="top10" dxfId="2160" priority="19" rank="1"/>
  </conditionalFormatting>
  <conditionalFormatting sqref="E10:J10">
    <cfRule type="cellIs" dxfId="2159" priority="13" operator="equal">
      <formula>200</formula>
    </cfRule>
  </conditionalFormatting>
  <conditionalFormatting sqref="J11">
    <cfRule type="top10" dxfId="2158" priority="7" rank="1"/>
  </conditionalFormatting>
  <conditionalFormatting sqref="I11">
    <cfRule type="top10" dxfId="2157" priority="8" rank="1"/>
  </conditionalFormatting>
  <conditionalFormatting sqref="H11">
    <cfRule type="top10" dxfId="2156" priority="9" rank="1"/>
  </conditionalFormatting>
  <conditionalFormatting sqref="G11">
    <cfRule type="top10" dxfId="2155" priority="10" rank="1"/>
  </conditionalFormatting>
  <conditionalFormatting sqref="F11">
    <cfRule type="top10" dxfId="2154" priority="11" rank="1"/>
  </conditionalFormatting>
  <conditionalFormatting sqref="E11">
    <cfRule type="top10" dxfId="2153" priority="12" rank="1"/>
  </conditionalFormatting>
  <conditionalFormatting sqref="I18">
    <cfRule type="top10" dxfId="2152" priority="6" rank="1"/>
  </conditionalFormatting>
  <conditionalFormatting sqref="H18">
    <cfRule type="top10" dxfId="2151" priority="2" rank="1"/>
  </conditionalFormatting>
  <conditionalFormatting sqref="J18">
    <cfRule type="top10" dxfId="2150" priority="3" rank="1"/>
  </conditionalFormatting>
  <conditionalFormatting sqref="G18">
    <cfRule type="top10" dxfId="2149" priority="5" rank="1"/>
  </conditionalFormatting>
  <conditionalFormatting sqref="F18">
    <cfRule type="top10" dxfId="2148" priority="4" rank="1"/>
  </conditionalFormatting>
  <conditionalFormatting sqref="E18">
    <cfRule type="top10" dxfId="2147" priority="1" rank="1"/>
  </conditionalFormatting>
  <hyperlinks>
    <hyperlink ref="Q1" location="'Texas 2022'!A1" display="Back to Ranking" xr:uid="{9548F042-9A3A-4F8B-BD32-CE27AD69F75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5B5600A-8520-44C2-B6D7-FE4E26C01F1E}">
          <x14:formula1>
            <xm:f>'C:\Users\abra2\Desktop\ABRA Files and More\AUTO BENCH REST ASSOCIATION FILE\ABRA 2019\Georgia\[Georgia Results 01 19 20.xlsm]DATA SHEET'!#REF!</xm:f>
          </x14:formula1>
          <xm:sqref>B1 B9 B17</xm:sqref>
        </x14:dataValidation>
      </x14:dataValidation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70650-0025-4D06-9B4D-3FE2EC89FF0A}">
  <dimension ref="A1:Q4"/>
  <sheetViews>
    <sheetView workbookViewId="0">
      <selection activeCell="Q1" sqref="Q1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22</v>
      </c>
    </row>
    <row r="2" spans="1:17" x14ac:dyDescent="0.3">
      <c r="A2" s="39" t="s">
        <v>23</v>
      </c>
      <c r="B2" s="11" t="s">
        <v>98</v>
      </c>
      <c r="C2" s="12">
        <v>44695</v>
      </c>
      <c r="D2" s="13" t="s">
        <v>37</v>
      </c>
      <c r="E2" s="14">
        <v>186.001</v>
      </c>
      <c r="F2" s="14">
        <v>169</v>
      </c>
      <c r="G2" s="14">
        <v>183</v>
      </c>
      <c r="H2" s="14">
        <v>178</v>
      </c>
      <c r="I2" s="14"/>
      <c r="J2" s="14"/>
      <c r="K2" s="15">
        <v>4</v>
      </c>
      <c r="L2" s="15">
        <v>716.00099999999998</v>
      </c>
      <c r="M2" s="16">
        <v>179.00024999999999</v>
      </c>
      <c r="N2" s="17">
        <v>4</v>
      </c>
      <c r="O2" s="18">
        <v>183.00024999999999</v>
      </c>
    </row>
    <row r="4" spans="1:17" x14ac:dyDescent="0.3">
      <c r="K4" s="8">
        <f>SUM(K2:K3)</f>
        <v>4</v>
      </c>
      <c r="L4" s="8">
        <f>SUM(L2:L3)</f>
        <v>716.00099999999998</v>
      </c>
      <c r="M4" s="7">
        <f>SUM(L4/K4)</f>
        <v>179.00024999999999</v>
      </c>
      <c r="N4" s="8">
        <f>SUM(N2:N3)</f>
        <v>4</v>
      </c>
      <c r="O4" s="9">
        <f>SUM(M4+N4)</f>
        <v>183.00024999999999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2_6"/>
    <protectedRange algorithmName="SHA-512" hashValue="ON39YdpmFHfN9f47KpiRvqrKx0V9+erV1CNkpWzYhW/Qyc6aT8rEyCrvauWSYGZK2ia3o7vd3akF07acHAFpOA==" saltValue="yVW9XmDwTqEnmpSGai0KYg==" spinCount="100000" sqref="D2" name="Range1_1_1_8"/>
  </protectedRanges>
  <conditionalFormatting sqref="J2">
    <cfRule type="top10" dxfId="2146" priority="1" rank="1"/>
  </conditionalFormatting>
  <conditionalFormatting sqref="I2">
    <cfRule type="top10" dxfId="2145" priority="2" rank="1"/>
  </conditionalFormatting>
  <conditionalFormatting sqref="H2">
    <cfRule type="top10" dxfId="2144" priority="3" rank="1"/>
  </conditionalFormatting>
  <conditionalFormatting sqref="G2">
    <cfRule type="top10" dxfId="2143" priority="4" rank="1"/>
  </conditionalFormatting>
  <conditionalFormatting sqref="F2">
    <cfRule type="top10" dxfId="2142" priority="5" rank="1"/>
  </conditionalFormatting>
  <conditionalFormatting sqref="E2">
    <cfRule type="top10" dxfId="2141" priority="6" rank="1"/>
  </conditionalFormatting>
  <hyperlinks>
    <hyperlink ref="Q1" location="'Texas 2022'!A1" display="Back to Ranking" xr:uid="{7D8DA9E5-1CD0-4108-AFCF-204129D931D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7F316D9-E272-49B6-ABA3-23AA3A7A73E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A3CD4-2A19-497F-8A7E-AB3FEF384C84}">
  <dimension ref="A1:Q6"/>
  <sheetViews>
    <sheetView workbookViewId="0">
      <selection activeCell="A4" sqref="A4:O4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22</v>
      </c>
    </row>
    <row r="2" spans="1:17" x14ac:dyDescent="0.3">
      <c r="A2" s="10" t="s">
        <v>23</v>
      </c>
      <c r="B2" s="11" t="s">
        <v>92</v>
      </c>
      <c r="C2" s="12">
        <v>44667</v>
      </c>
      <c r="D2" s="13" t="s">
        <v>51</v>
      </c>
      <c r="E2" s="14">
        <v>188</v>
      </c>
      <c r="F2" s="14">
        <v>183</v>
      </c>
      <c r="G2" s="14">
        <v>183</v>
      </c>
      <c r="H2" s="14">
        <v>185</v>
      </c>
      <c r="I2" s="14"/>
      <c r="J2" s="14"/>
      <c r="K2" s="15">
        <v>4</v>
      </c>
      <c r="L2" s="15">
        <v>739</v>
      </c>
      <c r="M2" s="16">
        <v>184.75</v>
      </c>
      <c r="N2" s="17">
        <v>8</v>
      </c>
      <c r="O2" s="18">
        <v>192.75</v>
      </c>
    </row>
    <row r="3" spans="1:17" x14ac:dyDescent="0.3">
      <c r="A3" s="10" t="s">
        <v>23</v>
      </c>
      <c r="B3" s="11" t="s">
        <v>92</v>
      </c>
      <c r="C3" s="12">
        <v>44695</v>
      </c>
      <c r="D3" s="13" t="s">
        <v>51</v>
      </c>
      <c r="E3" s="14">
        <v>187</v>
      </c>
      <c r="F3" s="14">
        <v>176</v>
      </c>
      <c r="G3" s="14">
        <v>179</v>
      </c>
      <c r="H3" s="14">
        <v>184</v>
      </c>
      <c r="I3" s="14"/>
      <c r="J3" s="14"/>
      <c r="K3" s="15">
        <v>4</v>
      </c>
      <c r="L3" s="15">
        <v>726</v>
      </c>
      <c r="M3" s="16">
        <v>181.5</v>
      </c>
      <c r="N3" s="17">
        <v>6</v>
      </c>
      <c r="O3" s="18">
        <v>187.5</v>
      </c>
    </row>
    <row r="4" spans="1:17" x14ac:dyDescent="0.3">
      <c r="A4" s="10" t="s">
        <v>23</v>
      </c>
      <c r="B4" s="11" t="s">
        <v>92</v>
      </c>
      <c r="C4" s="12">
        <v>44842</v>
      </c>
      <c r="D4" s="13" t="s">
        <v>51</v>
      </c>
      <c r="E4" s="14">
        <v>183</v>
      </c>
      <c r="F4" s="14">
        <v>174</v>
      </c>
      <c r="G4" s="14">
        <v>169</v>
      </c>
      <c r="H4" s="14">
        <v>179</v>
      </c>
      <c r="I4" s="14">
        <v>188</v>
      </c>
      <c r="J4" s="14">
        <v>175</v>
      </c>
      <c r="K4" s="15">
        <f>COUNT(E4:J4)</f>
        <v>6</v>
      </c>
      <c r="L4" s="15">
        <f>SUM(E4:J4)</f>
        <v>1068</v>
      </c>
      <c r="M4" s="16">
        <f>IFERROR(L4/K4,0)</f>
        <v>178</v>
      </c>
      <c r="N4" s="17">
        <v>18</v>
      </c>
      <c r="O4" s="18">
        <f>SUM(M4+N4)</f>
        <v>196</v>
      </c>
    </row>
    <row r="6" spans="1:17" x14ac:dyDescent="0.3">
      <c r="K6" s="8">
        <f>SUM(K2:K5)</f>
        <v>14</v>
      </c>
      <c r="L6" s="8">
        <f>SUM(L2:L5)</f>
        <v>2533</v>
      </c>
      <c r="M6" s="7">
        <f>SUM(L6/K6)</f>
        <v>180.92857142857142</v>
      </c>
      <c r="N6" s="8">
        <f>SUM(N2:N5)</f>
        <v>32</v>
      </c>
      <c r="O6" s="9">
        <f>SUM(M6+N6)</f>
        <v>212.92857142857142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21"/>
    <protectedRange algorithmName="SHA-512" hashValue="ON39YdpmFHfN9f47KpiRvqrKx0V9+erV1CNkpWzYhW/Qyc6aT8rEyCrvauWSYGZK2ia3o7vd3akF07acHAFpOA==" saltValue="yVW9XmDwTqEnmpSGai0KYg==" spinCount="100000" sqref="D2" name="Range1_1_20"/>
    <protectedRange algorithmName="SHA-512" hashValue="ON39YdpmFHfN9f47KpiRvqrKx0V9+erV1CNkpWzYhW/Qyc6aT8rEyCrvauWSYGZK2ia3o7vd3akF07acHAFpOA==" saltValue="yVW9XmDwTqEnmpSGai0KYg==" spinCount="100000" sqref="E3:J3 B3:C3" name="Range1_14"/>
    <protectedRange algorithmName="SHA-512" hashValue="ON39YdpmFHfN9f47KpiRvqrKx0V9+erV1CNkpWzYhW/Qyc6aT8rEyCrvauWSYGZK2ia3o7vd3akF07acHAFpOA==" saltValue="yVW9XmDwTqEnmpSGai0KYg==" spinCount="100000" sqref="D3" name="Range1_1_16"/>
    <protectedRange algorithmName="SHA-512" hashValue="ON39YdpmFHfN9f47KpiRvqrKx0V9+erV1CNkpWzYhW/Qyc6aT8rEyCrvauWSYGZK2ia3o7vd3akF07acHAFpOA==" saltValue="yVW9XmDwTqEnmpSGai0KYg==" spinCount="100000" sqref="E4:J4 B4:C4" name="Range1_38"/>
    <protectedRange algorithmName="SHA-512" hashValue="ON39YdpmFHfN9f47KpiRvqrKx0V9+erV1CNkpWzYhW/Qyc6aT8rEyCrvauWSYGZK2ia3o7vd3akF07acHAFpOA==" saltValue="yVW9XmDwTqEnmpSGai0KYg==" spinCount="100000" sqref="D4" name="Range1_1_30"/>
  </protectedRanges>
  <conditionalFormatting sqref="J2">
    <cfRule type="top10" dxfId="2140" priority="13" rank="1"/>
  </conditionalFormatting>
  <conditionalFormatting sqref="I2">
    <cfRule type="top10" dxfId="2139" priority="14" rank="1"/>
  </conditionalFormatting>
  <conditionalFormatting sqref="H2">
    <cfRule type="top10" dxfId="2138" priority="15" rank="1"/>
  </conditionalFormatting>
  <conditionalFormatting sqref="G2">
    <cfRule type="top10" dxfId="2137" priority="16" rank="1"/>
  </conditionalFormatting>
  <conditionalFormatting sqref="F2">
    <cfRule type="top10" dxfId="2136" priority="17" rank="1"/>
  </conditionalFormatting>
  <conditionalFormatting sqref="E2">
    <cfRule type="top10" dxfId="2135" priority="18" rank="1"/>
  </conditionalFormatting>
  <conditionalFormatting sqref="J3">
    <cfRule type="top10" dxfId="2134" priority="7" rank="1"/>
  </conditionalFormatting>
  <conditionalFormatting sqref="I3">
    <cfRule type="top10" dxfId="2133" priority="8" rank="1"/>
  </conditionalFormatting>
  <conditionalFormatting sqref="H3">
    <cfRule type="top10" dxfId="2132" priority="9" rank="1"/>
  </conditionalFormatting>
  <conditionalFormatting sqref="G3">
    <cfRule type="top10" dxfId="2131" priority="10" rank="1"/>
  </conditionalFormatting>
  <conditionalFormatting sqref="F3">
    <cfRule type="top10" dxfId="2130" priority="11" rank="1"/>
  </conditionalFormatting>
  <conditionalFormatting sqref="E3">
    <cfRule type="top10" dxfId="2129" priority="12" rank="1"/>
  </conditionalFormatting>
  <conditionalFormatting sqref="J4">
    <cfRule type="top10" dxfId="2128" priority="1" rank="1"/>
  </conditionalFormatting>
  <conditionalFormatting sqref="I4">
    <cfRule type="top10" dxfId="2127" priority="2" rank="1"/>
  </conditionalFormatting>
  <conditionalFormatting sqref="H4">
    <cfRule type="top10" dxfId="2126" priority="3" rank="1"/>
  </conditionalFormatting>
  <conditionalFormatting sqref="G4">
    <cfRule type="top10" dxfId="2125" priority="4" rank="1"/>
  </conditionalFormatting>
  <conditionalFormatting sqref="F4">
    <cfRule type="top10" dxfId="2124" priority="5" rank="1"/>
  </conditionalFormatting>
  <conditionalFormatting sqref="E4">
    <cfRule type="top10" dxfId="2123" priority="6" rank="1"/>
  </conditionalFormatting>
  <hyperlinks>
    <hyperlink ref="Q1" location="'Texas 2022'!A1" display="Back to Ranking" xr:uid="{C5C46CBB-DDD5-4AF0-A3C7-FF268193D50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85E1A87-5EFD-4268-BA4D-22FCA67316F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0C1E92-8BA6-48D8-A6C6-15C828542540}">
  <sheetPr codeName="Sheet14"/>
  <dimension ref="A1:Q6"/>
  <sheetViews>
    <sheetView workbookViewId="0">
      <selection activeCell="A4" sqref="A4:O4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22</v>
      </c>
    </row>
    <row r="2" spans="1:17" x14ac:dyDescent="0.3">
      <c r="A2" s="10" t="s">
        <v>23</v>
      </c>
      <c r="B2" s="11" t="s">
        <v>53</v>
      </c>
      <c r="C2" s="12">
        <v>44632</v>
      </c>
      <c r="D2" s="13" t="s">
        <v>51</v>
      </c>
      <c r="E2" s="14">
        <v>161</v>
      </c>
      <c r="F2" s="14">
        <v>179</v>
      </c>
      <c r="G2" s="14">
        <v>180</v>
      </c>
      <c r="H2" s="14">
        <v>184</v>
      </c>
      <c r="I2" s="14"/>
      <c r="J2" s="14"/>
      <c r="K2" s="15">
        <v>4</v>
      </c>
      <c r="L2" s="15">
        <v>704</v>
      </c>
      <c r="M2" s="16">
        <v>176</v>
      </c>
      <c r="N2" s="17">
        <v>6</v>
      </c>
      <c r="O2" s="18">
        <v>182</v>
      </c>
    </row>
    <row r="3" spans="1:17" x14ac:dyDescent="0.3">
      <c r="A3" s="10" t="s">
        <v>23</v>
      </c>
      <c r="B3" s="11" t="s">
        <v>53</v>
      </c>
      <c r="C3" s="12">
        <v>44667</v>
      </c>
      <c r="D3" s="13" t="s">
        <v>51</v>
      </c>
      <c r="E3" s="14">
        <v>171</v>
      </c>
      <c r="F3" s="14">
        <v>182</v>
      </c>
      <c r="G3" s="14">
        <v>180</v>
      </c>
      <c r="H3" s="14">
        <v>178</v>
      </c>
      <c r="I3" s="14"/>
      <c r="J3" s="14"/>
      <c r="K3" s="15">
        <v>4</v>
      </c>
      <c r="L3" s="15">
        <v>711</v>
      </c>
      <c r="M3" s="16">
        <v>177.75</v>
      </c>
      <c r="N3" s="17">
        <v>2</v>
      </c>
      <c r="O3" s="18">
        <v>179.75</v>
      </c>
    </row>
    <row r="4" spans="1:17" x14ac:dyDescent="0.3">
      <c r="A4" s="10" t="s">
        <v>23</v>
      </c>
      <c r="B4" s="11" t="s">
        <v>53</v>
      </c>
      <c r="C4" s="12">
        <v>44814</v>
      </c>
      <c r="D4" s="13" t="s">
        <v>51</v>
      </c>
      <c r="E4" s="14">
        <v>176</v>
      </c>
      <c r="F4" s="14">
        <v>191</v>
      </c>
      <c r="G4" s="14">
        <v>181</v>
      </c>
      <c r="H4" s="14">
        <v>182</v>
      </c>
      <c r="I4" s="14"/>
      <c r="J4" s="14"/>
      <c r="K4" s="15">
        <v>4</v>
      </c>
      <c r="L4" s="15">
        <v>730</v>
      </c>
      <c r="M4" s="16">
        <v>182.5</v>
      </c>
      <c r="N4" s="17">
        <v>5</v>
      </c>
      <c r="O4" s="18">
        <v>187.5</v>
      </c>
    </row>
    <row r="6" spans="1:17" x14ac:dyDescent="0.3">
      <c r="K6" s="8">
        <f>SUM(K2:K5)</f>
        <v>12</v>
      </c>
      <c r="L6" s="8">
        <f>SUM(L2:L5)</f>
        <v>2145</v>
      </c>
      <c r="M6" s="7">
        <f>SUM(L6/K6)</f>
        <v>178.75</v>
      </c>
      <c r="N6" s="8">
        <f>SUM(N2:N5)</f>
        <v>13</v>
      </c>
      <c r="O6" s="9">
        <f>SUM(M6+N6)</f>
        <v>191.75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8"/>
    <protectedRange algorithmName="SHA-512" hashValue="ON39YdpmFHfN9f47KpiRvqrKx0V9+erV1CNkpWzYhW/Qyc6aT8rEyCrvauWSYGZK2ia3o7vd3akF07acHAFpOA==" saltValue="yVW9XmDwTqEnmpSGai0KYg==" spinCount="100000" sqref="D2" name="Range1_1_6"/>
    <protectedRange algorithmName="SHA-512" hashValue="ON39YdpmFHfN9f47KpiRvqrKx0V9+erV1CNkpWzYhW/Qyc6aT8rEyCrvauWSYGZK2ia3o7vd3akF07acHAFpOA==" saltValue="yVW9XmDwTqEnmpSGai0KYg==" spinCount="100000" sqref="E3:J3 B3:C3" name="Range1_21"/>
    <protectedRange algorithmName="SHA-512" hashValue="ON39YdpmFHfN9f47KpiRvqrKx0V9+erV1CNkpWzYhW/Qyc6aT8rEyCrvauWSYGZK2ia3o7vd3akF07acHAFpOA==" saltValue="yVW9XmDwTqEnmpSGai0KYg==" spinCount="100000" sqref="D3" name="Range1_1_20"/>
    <protectedRange algorithmName="SHA-512" hashValue="ON39YdpmFHfN9f47KpiRvqrKx0V9+erV1CNkpWzYhW/Qyc6aT8rEyCrvauWSYGZK2ia3o7vd3akF07acHAFpOA==" saltValue="yVW9XmDwTqEnmpSGai0KYg==" spinCount="100000" sqref="E4:J4 B4:C4" name="Range1_7"/>
    <protectedRange algorithmName="SHA-512" hashValue="ON39YdpmFHfN9f47KpiRvqrKx0V9+erV1CNkpWzYhW/Qyc6aT8rEyCrvauWSYGZK2ia3o7vd3akF07acHAFpOA==" saltValue="yVW9XmDwTqEnmpSGai0KYg==" spinCount="100000" sqref="D4" name="Range1_1_5"/>
  </protectedRanges>
  <conditionalFormatting sqref="J2">
    <cfRule type="top10" dxfId="2122" priority="13" rank="1"/>
  </conditionalFormatting>
  <conditionalFormatting sqref="I2">
    <cfRule type="top10" dxfId="2121" priority="14" rank="1"/>
  </conditionalFormatting>
  <conditionalFormatting sqref="H2">
    <cfRule type="top10" dxfId="2120" priority="15" rank="1"/>
  </conditionalFormatting>
  <conditionalFormatting sqref="G2">
    <cfRule type="top10" dxfId="2119" priority="16" rank="1"/>
  </conditionalFormatting>
  <conditionalFormatting sqref="F2">
    <cfRule type="top10" dxfId="2118" priority="17" rank="1"/>
  </conditionalFormatting>
  <conditionalFormatting sqref="E2">
    <cfRule type="top10" dxfId="2117" priority="18" rank="1"/>
  </conditionalFormatting>
  <conditionalFormatting sqref="J3">
    <cfRule type="top10" dxfId="2116" priority="7" rank="1"/>
  </conditionalFormatting>
  <conditionalFormatting sqref="I3">
    <cfRule type="top10" dxfId="2115" priority="8" rank="1"/>
  </conditionalFormatting>
  <conditionalFormatting sqref="H3">
    <cfRule type="top10" dxfId="2114" priority="9" rank="1"/>
  </conditionalFormatting>
  <conditionalFormatting sqref="G3">
    <cfRule type="top10" dxfId="2113" priority="10" rank="1"/>
  </conditionalFormatting>
  <conditionalFormatting sqref="F3">
    <cfRule type="top10" dxfId="2112" priority="11" rank="1"/>
  </conditionalFormatting>
  <conditionalFormatting sqref="E3">
    <cfRule type="top10" dxfId="2111" priority="12" rank="1"/>
  </conditionalFormatting>
  <conditionalFormatting sqref="J4">
    <cfRule type="top10" dxfId="2110" priority="1" rank="1"/>
  </conditionalFormatting>
  <conditionalFormatting sqref="I4">
    <cfRule type="top10" dxfId="2109" priority="2" rank="1"/>
  </conditionalFormatting>
  <conditionalFormatting sqref="H4">
    <cfRule type="top10" dxfId="2108" priority="3" rank="1"/>
  </conditionalFormatting>
  <conditionalFormatting sqref="G4">
    <cfRule type="top10" dxfId="2107" priority="4" rank="1"/>
  </conditionalFormatting>
  <conditionalFormatting sqref="F4">
    <cfRule type="top10" dxfId="2106" priority="5" rank="1"/>
  </conditionalFormatting>
  <conditionalFormatting sqref="E4">
    <cfRule type="top10" dxfId="2105" priority="6" rank="1"/>
  </conditionalFormatting>
  <hyperlinks>
    <hyperlink ref="Q1" location="'Texas 2022'!A1" display="Back to Ranking" xr:uid="{2E27EB62-30A1-4D4A-8E50-DB44E1B9CCB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64B13C4-6100-4AB7-9029-F0EFBF724A1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8FE373-CBEB-4D3B-BD5F-03C97B150167}">
  <sheetPr codeName="Sheet15"/>
  <dimension ref="A1:Q8"/>
  <sheetViews>
    <sheetView topLeftCell="A12" workbookViewId="0">
      <selection activeCell="A6" sqref="A6:O6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22</v>
      </c>
    </row>
    <row r="2" spans="1:17" x14ac:dyDescent="0.3">
      <c r="A2" s="10" t="s">
        <v>58</v>
      </c>
      <c r="B2" s="11" t="s">
        <v>61</v>
      </c>
      <c r="C2" s="12">
        <v>44635</v>
      </c>
      <c r="D2" s="13" t="s">
        <v>60</v>
      </c>
      <c r="E2" s="14">
        <v>196.001</v>
      </c>
      <c r="F2" s="14">
        <v>193</v>
      </c>
      <c r="G2" s="14">
        <v>195</v>
      </c>
      <c r="H2" s="14">
        <v>195</v>
      </c>
      <c r="I2" s="14"/>
      <c r="J2" s="14"/>
      <c r="K2" s="15">
        <v>4</v>
      </c>
      <c r="L2" s="15">
        <v>779.00099999999998</v>
      </c>
      <c r="M2" s="16">
        <v>194.75024999999999</v>
      </c>
      <c r="N2" s="17">
        <v>8</v>
      </c>
      <c r="O2" s="18">
        <v>202.75024999999999</v>
      </c>
    </row>
    <row r="3" spans="1:17" x14ac:dyDescent="0.3">
      <c r="A3" s="10" t="s">
        <v>36</v>
      </c>
      <c r="B3" s="11" t="s">
        <v>61</v>
      </c>
      <c r="C3" s="12">
        <v>44698</v>
      </c>
      <c r="D3" s="13" t="s">
        <v>60</v>
      </c>
      <c r="E3" s="14">
        <v>191</v>
      </c>
      <c r="F3" s="14">
        <v>193</v>
      </c>
      <c r="G3" s="14">
        <v>192</v>
      </c>
      <c r="H3" s="14">
        <v>196</v>
      </c>
      <c r="I3" s="14"/>
      <c r="J3" s="14"/>
      <c r="K3" s="15">
        <v>4</v>
      </c>
      <c r="L3" s="15">
        <v>772</v>
      </c>
      <c r="M3" s="16">
        <v>193</v>
      </c>
      <c r="N3" s="17">
        <v>5</v>
      </c>
      <c r="O3" s="18">
        <v>198</v>
      </c>
    </row>
    <row r="4" spans="1:17" x14ac:dyDescent="0.3">
      <c r="A4" s="10" t="s">
        <v>80</v>
      </c>
      <c r="B4" s="11" t="s">
        <v>61</v>
      </c>
      <c r="C4" s="12">
        <v>44761</v>
      </c>
      <c r="D4" s="13" t="s">
        <v>107</v>
      </c>
      <c r="E4" s="14">
        <v>192</v>
      </c>
      <c r="F4" s="14">
        <v>194</v>
      </c>
      <c r="G4" s="14">
        <v>192</v>
      </c>
      <c r="H4" s="14">
        <v>191</v>
      </c>
      <c r="I4" s="14"/>
      <c r="J4" s="14"/>
      <c r="K4" s="15">
        <v>4</v>
      </c>
      <c r="L4" s="15">
        <v>769</v>
      </c>
      <c r="M4" s="16">
        <v>192.25</v>
      </c>
      <c r="N4" s="17">
        <v>7</v>
      </c>
      <c r="O4" s="18">
        <v>199.25</v>
      </c>
    </row>
    <row r="5" spans="1:17" x14ac:dyDescent="0.3">
      <c r="A5" s="10" t="s">
        <v>80</v>
      </c>
      <c r="B5" s="11" t="s">
        <v>61</v>
      </c>
      <c r="C5" s="12">
        <v>44824</v>
      </c>
      <c r="D5" s="13" t="s">
        <v>60</v>
      </c>
      <c r="E5" s="14">
        <v>196</v>
      </c>
      <c r="F5" s="14">
        <v>195</v>
      </c>
      <c r="G5" s="14">
        <v>196</v>
      </c>
      <c r="H5" s="14">
        <v>196</v>
      </c>
      <c r="I5" s="14"/>
      <c r="J5" s="14"/>
      <c r="K5" s="15">
        <v>4</v>
      </c>
      <c r="L5" s="15">
        <v>783</v>
      </c>
      <c r="M5" s="16">
        <v>195.75</v>
      </c>
      <c r="N5" s="17">
        <v>9</v>
      </c>
      <c r="O5" s="18">
        <v>204.75</v>
      </c>
    </row>
    <row r="6" spans="1:17" x14ac:dyDescent="0.3">
      <c r="A6" s="10" t="s">
        <v>80</v>
      </c>
      <c r="B6" s="11" t="s">
        <v>61</v>
      </c>
      <c r="C6" s="12">
        <v>44852</v>
      </c>
      <c r="D6" s="13" t="s">
        <v>60</v>
      </c>
      <c r="E6" s="14">
        <v>192</v>
      </c>
      <c r="F6" s="14">
        <v>194</v>
      </c>
      <c r="G6" s="14">
        <v>192</v>
      </c>
      <c r="H6" s="14">
        <v>192</v>
      </c>
      <c r="I6" s="14"/>
      <c r="J6" s="14"/>
      <c r="K6" s="15">
        <v>4</v>
      </c>
      <c r="L6" s="15">
        <v>770</v>
      </c>
      <c r="M6" s="16">
        <v>192.5</v>
      </c>
      <c r="N6" s="17">
        <v>3</v>
      </c>
      <c r="O6" s="18">
        <v>195.5</v>
      </c>
    </row>
    <row r="8" spans="1:17" x14ac:dyDescent="0.3">
      <c r="K8" s="8">
        <f>SUM(K2:K7)</f>
        <v>20</v>
      </c>
      <c r="L8" s="8">
        <f>SUM(L2:L7)</f>
        <v>3873.0010000000002</v>
      </c>
      <c r="M8" s="7">
        <f>SUM(L8/K8)</f>
        <v>193.65005000000002</v>
      </c>
      <c r="N8" s="8">
        <f>SUM(N2:N7)</f>
        <v>32</v>
      </c>
      <c r="O8" s="9">
        <f>SUM(M8+N8)</f>
        <v>225.65005000000002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3:J3 B3:C3" name="Range1"/>
    <protectedRange algorithmName="SHA-512" hashValue="ON39YdpmFHfN9f47KpiRvqrKx0V9+erV1CNkpWzYhW/Qyc6aT8rEyCrvauWSYGZK2ia3o7vd3akF07acHAFpOA==" saltValue="yVW9XmDwTqEnmpSGai0KYg==" spinCount="100000" sqref="D3" name="Range1_1"/>
    <protectedRange algorithmName="SHA-512" hashValue="ON39YdpmFHfN9f47KpiRvqrKx0V9+erV1CNkpWzYhW/Qyc6aT8rEyCrvauWSYGZK2ia3o7vd3akF07acHAFpOA==" saltValue="yVW9XmDwTqEnmpSGai0KYg==" spinCount="100000" sqref="E3:H3" name="Range1_3_2"/>
    <protectedRange algorithmName="SHA-512" hashValue="ON39YdpmFHfN9f47KpiRvqrKx0V9+erV1CNkpWzYhW/Qyc6aT8rEyCrvauWSYGZK2ia3o7vd3akF07acHAFpOA==" saltValue="yVW9XmDwTqEnmpSGai0KYg==" spinCount="100000" sqref="B4:C4 I4:J4" name="Range1_36"/>
    <protectedRange algorithmName="SHA-512" hashValue="ON39YdpmFHfN9f47KpiRvqrKx0V9+erV1CNkpWzYhW/Qyc6aT8rEyCrvauWSYGZK2ia3o7vd3akF07acHAFpOA==" saltValue="yVW9XmDwTqEnmpSGai0KYg==" spinCount="100000" sqref="D4" name="Range1_1_31"/>
    <protectedRange algorithmName="SHA-512" hashValue="ON39YdpmFHfN9f47KpiRvqrKx0V9+erV1CNkpWzYhW/Qyc6aT8rEyCrvauWSYGZK2ia3o7vd3akF07acHAFpOA==" saltValue="yVW9XmDwTqEnmpSGai0KYg==" spinCount="100000" sqref="E4:H4" name="Range1_3_16"/>
    <protectedRange algorithmName="SHA-512" hashValue="ON39YdpmFHfN9f47KpiRvqrKx0V9+erV1CNkpWzYhW/Qyc6aT8rEyCrvauWSYGZK2ia3o7vd3akF07acHAFpOA==" saltValue="yVW9XmDwTqEnmpSGai0KYg==" spinCount="100000" sqref="B5:C5 E5:J5" name="Range1_5"/>
    <protectedRange algorithmName="SHA-512" hashValue="ON39YdpmFHfN9f47KpiRvqrKx0V9+erV1CNkpWzYhW/Qyc6aT8rEyCrvauWSYGZK2ia3o7vd3akF07acHAFpOA==" saltValue="yVW9XmDwTqEnmpSGai0KYg==" spinCount="100000" sqref="D5" name="Range1_1_3"/>
    <protectedRange algorithmName="SHA-512" hashValue="ON39YdpmFHfN9f47KpiRvqrKx0V9+erV1CNkpWzYhW/Qyc6aT8rEyCrvauWSYGZK2ia3o7vd3akF07acHAFpOA==" saltValue="yVW9XmDwTqEnmpSGai0KYg==" spinCount="100000" sqref="I6:J6 B6:C6" name="Range1_27"/>
    <protectedRange algorithmName="SHA-512" hashValue="ON39YdpmFHfN9f47KpiRvqrKx0V9+erV1CNkpWzYhW/Qyc6aT8rEyCrvauWSYGZK2ia3o7vd3akF07acHAFpOA==" saltValue="yVW9XmDwTqEnmpSGai0KYg==" spinCount="100000" sqref="D6" name="Range1_1_31_1"/>
    <protectedRange algorithmName="SHA-512" hashValue="ON39YdpmFHfN9f47KpiRvqrKx0V9+erV1CNkpWzYhW/Qyc6aT8rEyCrvauWSYGZK2ia3o7vd3akF07acHAFpOA==" saltValue="yVW9XmDwTqEnmpSGai0KYg==" spinCount="100000" sqref="E6:H6" name="Range1_3_8"/>
  </protectedRanges>
  <conditionalFormatting sqref="E2">
    <cfRule type="top10" dxfId="2104" priority="32" rank="1"/>
  </conditionalFormatting>
  <conditionalFormatting sqref="F2">
    <cfRule type="top10" dxfId="2103" priority="31" rank="1"/>
  </conditionalFormatting>
  <conditionalFormatting sqref="G2">
    <cfRule type="top10" dxfId="2102" priority="30" rank="1"/>
  </conditionalFormatting>
  <conditionalFormatting sqref="H2">
    <cfRule type="top10" dxfId="2101" priority="29" rank="1"/>
  </conditionalFormatting>
  <conditionalFormatting sqref="I2">
    <cfRule type="top10" dxfId="2100" priority="28" rank="1"/>
  </conditionalFormatting>
  <conditionalFormatting sqref="J2">
    <cfRule type="top10" dxfId="2099" priority="27" rank="1"/>
  </conditionalFormatting>
  <conditionalFormatting sqref="F3">
    <cfRule type="top10" dxfId="2098" priority="21" rank="1"/>
  </conditionalFormatting>
  <conditionalFormatting sqref="G3">
    <cfRule type="top10" dxfId="2097" priority="22" rank="1"/>
  </conditionalFormatting>
  <conditionalFormatting sqref="H3">
    <cfRule type="top10" dxfId="2096" priority="23" rank="1"/>
  </conditionalFormatting>
  <conditionalFormatting sqref="I3">
    <cfRule type="top10" dxfId="2095" priority="24" rank="1"/>
  </conditionalFormatting>
  <conditionalFormatting sqref="J3">
    <cfRule type="top10" dxfId="2094" priority="25" rank="1"/>
  </conditionalFormatting>
  <conditionalFormatting sqref="E3">
    <cfRule type="top10" dxfId="2093" priority="26" rank="1"/>
  </conditionalFormatting>
  <conditionalFormatting sqref="F4">
    <cfRule type="top10" dxfId="2092" priority="18" rank="1"/>
  </conditionalFormatting>
  <conditionalFormatting sqref="I4">
    <cfRule type="top10" dxfId="2091" priority="15" rank="1"/>
    <cfRule type="top10" dxfId="2090" priority="20" rank="1"/>
  </conditionalFormatting>
  <conditionalFormatting sqref="E4">
    <cfRule type="top10" dxfId="2089" priority="19" rank="1"/>
  </conditionalFormatting>
  <conditionalFormatting sqref="G4">
    <cfRule type="top10" dxfId="2088" priority="17" rank="1"/>
  </conditionalFormatting>
  <conditionalFormatting sqref="H4">
    <cfRule type="top10" dxfId="2087" priority="16" rank="1"/>
  </conditionalFormatting>
  <conditionalFormatting sqref="J4">
    <cfRule type="top10" dxfId="2086" priority="14" rank="1"/>
  </conditionalFormatting>
  <conditionalFormatting sqref="E4:J4">
    <cfRule type="cellIs" dxfId="2085" priority="13" operator="greaterThanOrEqual">
      <formula>200</formula>
    </cfRule>
  </conditionalFormatting>
  <conditionalFormatting sqref="I5">
    <cfRule type="top10" dxfId="2084" priority="7" rank="1"/>
  </conditionalFormatting>
  <conditionalFormatting sqref="H5">
    <cfRule type="top10" dxfId="2083" priority="8" rank="1"/>
  </conditionalFormatting>
  <conditionalFormatting sqref="J5">
    <cfRule type="top10" dxfId="2082" priority="9" rank="1"/>
  </conditionalFormatting>
  <conditionalFormatting sqref="G5">
    <cfRule type="top10" dxfId="2081" priority="10" rank="1"/>
  </conditionalFormatting>
  <conditionalFormatting sqref="F5">
    <cfRule type="top10" dxfId="2080" priority="11" rank="1"/>
  </conditionalFormatting>
  <conditionalFormatting sqref="E5">
    <cfRule type="top10" dxfId="2079" priority="12" rank="1"/>
  </conditionalFormatting>
  <conditionalFormatting sqref="F6">
    <cfRule type="top10" dxfId="2078" priority="5" rank="1"/>
  </conditionalFormatting>
  <conditionalFormatting sqref="G6">
    <cfRule type="top10" dxfId="2077" priority="4" rank="1"/>
  </conditionalFormatting>
  <conditionalFormatting sqref="H6">
    <cfRule type="top10" dxfId="2076" priority="3" rank="1"/>
  </conditionalFormatting>
  <conditionalFormatting sqref="I6">
    <cfRule type="top10" dxfId="2075" priority="1" rank="1"/>
  </conditionalFormatting>
  <conditionalFormatting sqref="J6">
    <cfRule type="top10" dxfId="2074" priority="2" rank="1"/>
  </conditionalFormatting>
  <conditionalFormatting sqref="E6">
    <cfRule type="top10" dxfId="2073" priority="6" rank="1"/>
  </conditionalFormatting>
  <hyperlinks>
    <hyperlink ref="Q1" location="'Texas 2022'!A1" display="Back to Ranking" xr:uid="{4F9D82FA-8A56-4EF1-9E5E-E20DEB137B8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0E4B26F-70D7-4DFC-9835-B10D1E5F42C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D896D4-D932-4A40-B5EF-87FE66FB16F3}">
  <sheetPr codeName="Sheet17"/>
  <dimension ref="A1:Q48"/>
  <sheetViews>
    <sheetView topLeftCell="A34" workbookViewId="0">
      <selection activeCell="A46" sqref="A46:O46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22</v>
      </c>
    </row>
    <row r="2" spans="1:17" x14ac:dyDescent="0.3">
      <c r="A2" s="10" t="s">
        <v>66</v>
      </c>
      <c r="B2" s="11" t="s">
        <v>67</v>
      </c>
      <c r="C2" s="12">
        <v>44635</v>
      </c>
      <c r="D2" s="13" t="s">
        <v>60</v>
      </c>
      <c r="E2" s="14">
        <v>185</v>
      </c>
      <c r="F2" s="14">
        <v>181</v>
      </c>
      <c r="G2" s="14">
        <v>187</v>
      </c>
      <c r="H2" s="14">
        <v>189</v>
      </c>
      <c r="I2" s="14"/>
      <c r="J2" s="14"/>
      <c r="K2" s="15">
        <v>4</v>
      </c>
      <c r="L2" s="15">
        <v>742</v>
      </c>
      <c r="M2" s="16">
        <v>185.5</v>
      </c>
      <c r="N2" s="17">
        <v>13</v>
      </c>
      <c r="O2" s="18">
        <v>198.5</v>
      </c>
    </row>
    <row r="3" spans="1:17" x14ac:dyDescent="0.3">
      <c r="A3" s="10" t="s">
        <v>87</v>
      </c>
      <c r="B3" s="11" t="s">
        <v>67</v>
      </c>
      <c r="C3" s="12">
        <v>44647</v>
      </c>
      <c r="D3" s="13" t="s">
        <v>60</v>
      </c>
      <c r="E3" s="14">
        <v>188</v>
      </c>
      <c r="F3" s="14">
        <v>188</v>
      </c>
      <c r="G3" s="14">
        <v>186</v>
      </c>
      <c r="H3" s="14">
        <v>190</v>
      </c>
      <c r="I3" s="14"/>
      <c r="J3" s="14"/>
      <c r="K3" s="15">
        <v>4</v>
      </c>
      <c r="L3" s="15">
        <v>752</v>
      </c>
      <c r="M3" s="16">
        <v>188</v>
      </c>
      <c r="N3" s="17">
        <v>11</v>
      </c>
      <c r="O3" s="18">
        <v>199</v>
      </c>
    </row>
    <row r="4" spans="1:17" x14ac:dyDescent="0.3">
      <c r="A4" s="10" t="s">
        <v>45</v>
      </c>
      <c r="B4" s="11" t="s">
        <v>67</v>
      </c>
      <c r="C4" s="12">
        <v>44670</v>
      </c>
      <c r="D4" s="13" t="s">
        <v>60</v>
      </c>
      <c r="E4" s="14">
        <v>184</v>
      </c>
      <c r="F4" s="14">
        <v>184</v>
      </c>
      <c r="G4" s="14">
        <v>183</v>
      </c>
      <c r="H4" s="14">
        <v>190</v>
      </c>
      <c r="I4" s="14"/>
      <c r="J4" s="14"/>
      <c r="K4" s="15">
        <v>4</v>
      </c>
      <c r="L4" s="15">
        <v>741</v>
      </c>
      <c r="M4" s="16">
        <v>185.25</v>
      </c>
      <c r="N4" s="17">
        <v>13</v>
      </c>
      <c r="O4" s="18">
        <v>198.25</v>
      </c>
    </row>
    <row r="5" spans="1:17" x14ac:dyDescent="0.3">
      <c r="A5" s="10" t="s">
        <v>45</v>
      </c>
      <c r="B5" s="11" t="s">
        <v>67</v>
      </c>
      <c r="C5" s="12">
        <v>44698</v>
      </c>
      <c r="D5" s="13" t="s">
        <v>60</v>
      </c>
      <c r="E5" s="14">
        <v>183</v>
      </c>
      <c r="F5" s="14">
        <v>185</v>
      </c>
      <c r="G5" s="14">
        <v>187</v>
      </c>
      <c r="H5" s="14">
        <v>184</v>
      </c>
      <c r="I5" s="14"/>
      <c r="J5" s="14"/>
      <c r="K5" s="15">
        <v>4</v>
      </c>
      <c r="L5" s="15">
        <v>739</v>
      </c>
      <c r="M5" s="16">
        <v>184.75</v>
      </c>
      <c r="N5" s="17">
        <v>13</v>
      </c>
      <c r="O5" s="18">
        <v>197.75</v>
      </c>
    </row>
    <row r="7" spans="1:17" x14ac:dyDescent="0.3">
      <c r="K7" s="8">
        <f>SUM(K2:K6)</f>
        <v>16</v>
      </c>
      <c r="L7" s="8">
        <f>SUM(L2:L6)</f>
        <v>2974</v>
      </c>
      <c r="M7" s="7">
        <f>SUM(L7/K7)</f>
        <v>185.875</v>
      </c>
      <c r="N7" s="8">
        <f>SUM(N2:N6)</f>
        <v>50</v>
      </c>
      <c r="O7" s="9">
        <f>SUM(M7+N7)</f>
        <v>235.875</v>
      </c>
    </row>
    <row r="11" spans="1:17" ht="28.8" x14ac:dyDescent="0.3">
      <c r="A11" s="1" t="s">
        <v>1</v>
      </c>
      <c r="B11" s="2" t="s">
        <v>2</v>
      </c>
      <c r="C11" s="2" t="s">
        <v>3</v>
      </c>
      <c r="D11" s="3" t="s">
        <v>4</v>
      </c>
      <c r="E11" s="4" t="s">
        <v>5</v>
      </c>
      <c r="F11" s="4" t="s">
        <v>6</v>
      </c>
      <c r="G11" s="4" t="s">
        <v>7</v>
      </c>
      <c r="H11" s="4" t="s">
        <v>8</v>
      </c>
      <c r="I11" s="4" t="s">
        <v>9</v>
      </c>
      <c r="J11" s="4" t="s">
        <v>10</v>
      </c>
      <c r="K11" s="4" t="s">
        <v>11</v>
      </c>
      <c r="L11" s="3" t="s">
        <v>12</v>
      </c>
      <c r="M11" s="5" t="s">
        <v>13</v>
      </c>
      <c r="N11" s="2" t="s">
        <v>14</v>
      </c>
      <c r="O11" s="6" t="s">
        <v>15</v>
      </c>
    </row>
    <row r="12" spans="1:17" x14ac:dyDescent="0.3">
      <c r="A12" s="10" t="s">
        <v>21</v>
      </c>
      <c r="B12" s="11" t="s">
        <v>67</v>
      </c>
      <c r="C12" s="12">
        <v>44646</v>
      </c>
      <c r="D12" s="13" t="s">
        <v>37</v>
      </c>
      <c r="E12" s="14">
        <v>188</v>
      </c>
      <c r="F12" s="14">
        <v>183</v>
      </c>
      <c r="G12" s="14">
        <v>189</v>
      </c>
      <c r="H12" s="14">
        <v>185</v>
      </c>
      <c r="I12" s="14"/>
      <c r="J12" s="14"/>
      <c r="K12" s="15">
        <v>4</v>
      </c>
      <c r="L12" s="15">
        <v>745</v>
      </c>
      <c r="M12" s="16">
        <v>186.25</v>
      </c>
      <c r="N12" s="17">
        <v>11</v>
      </c>
      <c r="O12" s="18">
        <v>197.25</v>
      </c>
    </row>
    <row r="13" spans="1:17" x14ac:dyDescent="0.3">
      <c r="A13" s="10" t="s">
        <v>21</v>
      </c>
      <c r="B13" s="11" t="s">
        <v>67</v>
      </c>
      <c r="C13" s="12">
        <v>44656</v>
      </c>
      <c r="D13" s="13" t="s">
        <v>37</v>
      </c>
      <c r="E13" s="14">
        <v>177</v>
      </c>
      <c r="F13" s="14">
        <v>182</v>
      </c>
      <c r="G13" s="14">
        <v>183</v>
      </c>
      <c r="H13" s="14">
        <v>195</v>
      </c>
      <c r="I13" s="14"/>
      <c r="J13" s="14"/>
      <c r="K13" s="15">
        <v>4</v>
      </c>
      <c r="L13" s="15">
        <v>737</v>
      </c>
      <c r="M13" s="16">
        <v>184.25</v>
      </c>
      <c r="N13" s="17">
        <v>6</v>
      </c>
      <c r="O13" s="18">
        <v>190.25</v>
      </c>
    </row>
    <row r="14" spans="1:17" x14ac:dyDescent="0.3">
      <c r="A14" s="10" t="s">
        <v>21</v>
      </c>
      <c r="B14" s="11" t="s">
        <v>67</v>
      </c>
      <c r="C14" s="12">
        <v>44660</v>
      </c>
      <c r="D14" s="13" t="s">
        <v>37</v>
      </c>
      <c r="E14" s="14">
        <v>185.001</v>
      </c>
      <c r="F14" s="14">
        <v>193</v>
      </c>
      <c r="G14" s="14">
        <v>178.001</v>
      </c>
      <c r="H14" s="14">
        <v>177.001</v>
      </c>
      <c r="I14" s="14"/>
      <c r="J14" s="14"/>
      <c r="K14" s="15">
        <v>4</v>
      </c>
      <c r="L14" s="15">
        <v>733.00299999999993</v>
      </c>
      <c r="M14" s="16">
        <v>183.25074999999998</v>
      </c>
      <c r="N14" s="17">
        <v>8</v>
      </c>
      <c r="O14" s="18">
        <v>191.25074999999998</v>
      </c>
    </row>
    <row r="15" spans="1:17" x14ac:dyDescent="0.3">
      <c r="A15" s="10" t="s">
        <v>21</v>
      </c>
      <c r="B15" s="11" t="s">
        <v>67</v>
      </c>
      <c r="C15" s="12">
        <v>44674</v>
      </c>
      <c r="D15" s="13" t="s">
        <v>37</v>
      </c>
      <c r="E15" s="14">
        <v>183</v>
      </c>
      <c r="F15" s="14">
        <v>185</v>
      </c>
      <c r="G15" s="14">
        <v>182</v>
      </c>
      <c r="H15" s="14">
        <v>186</v>
      </c>
      <c r="I15" s="14"/>
      <c r="J15" s="14"/>
      <c r="K15" s="15">
        <v>4</v>
      </c>
      <c r="L15" s="15">
        <v>736</v>
      </c>
      <c r="M15" s="16">
        <v>184</v>
      </c>
      <c r="N15" s="17">
        <v>5</v>
      </c>
      <c r="O15" s="18">
        <v>189</v>
      </c>
    </row>
    <row r="16" spans="1:17" x14ac:dyDescent="0.3">
      <c r="A16" s="10" t="s">
        <v>86</v>
      </c>
      <c r="B16" s="11" t="s">
        <v>67</v>
      </c>
      <c r="C16" s="12">
        <v>44675</v>
      </c>
      <c r="D16" s="13" t="s">
        <v>60</v>
      </c>
      <c r="E16" s="14">
        <v>191</v>
      </c>
      <c r="F16" s="14">
        <v>195</v>
      </c>
      <c r="G16" s="14">
        <v>188</v>
      </c>
      <c r="H16" s="14">
        <v>192</v>
      </c>
      <c r="I16" s="14"/>
      <c r="J16" s="14"/>
      <c r="K16" s="15">
        <v>4</v>
      </c>
      <c r="L16" s="15">
        <v>766</v>
      </c>
      <c r="M16" s="16">
        <v>191.5</v>
      </c>
      <c r="N16" s="17">
        <v>9</v>
      </c>
      <c r="O16" s="18">
        <v>200.5</v>
      </c>
    </row>
    <row r="17" spans="1:15" x14ac:dyDescent="0.3">
      <c r="A17" s="10" t="s">
        <v>21</v>
      </c>
      <c r="B17" s="11" t="s">
        <v>67</v>
      </c>
      <c r="C17" s="12">
        <v>44684</v>
      </c>
      <c r="D17" s="13" t="s">
        <v>37</v>
      </c>
      <c r="E17" s="14">
        <v>193</v>
      </c>
      <c r="F17" s="14">
        <v>192.001</v>
      </c>
      <c r="G17" s="14">
        <v>195</v>
      </c>
      <c r="H17" s="14">
        <v>189</v>
      </c>
      <c r="I17" s="14"/>
      <c r="J17" s="14"/>
      <c r="K17" s="15">
        <v>4</v>
      </c>
      <c r="L17" s="15">
        <v>769.00099999999998</v>
      </c>
      <c r="M17" s="16">
        <v>192.25024999999999</v>
      </c>
      <c r="N17" s="17">
        <v>7</v>
      </c>
      <c r="O17" s="18">
        <v>199.25024999999999</v>
      </c>
    </row>
    <row r="18" spans="1:15" x14ac:dyDescent="0.3">
      <c r="A18" s="39" t="s">
        <v>21</v>
      </c>
      <c r="B18" s="11" t="s">
        <v>67</v>
      </c>
      <c r="C18" s="12">
        <v>44695</v>
      </c>
      <c r="D18" s="13" t="s">
        <v>37</v>
      </c>
      <c r="E18" s="14">
        <v>193</v>
      </c>
      <c r="F18" s="14">
        <v>193</v>
      </c>
      <c r="G18" s="14">
        <v>186.001</v>
      </c>
      <c r="H18" s="14">
        <v>189</v>
      </c>
      <c r="I18" s="14"/>
      <c r="J18" s="14"/>
      <c r="K18" s="15">
        <v>4</v>
      </c>
      <c r="L18" s="15">
        <v>761.00099999999998</v>
      </c>
      <c r="M18" s="16">
        <v>190.25024999999999</v>
      </c>
      <c r="N18" s="17">
        <v>6</v>
      </c>
      <c r="O18" s="18">
        <v>196.25024999999999</v>
      </c>
    </row>
    <row r="19" spans="1:15" ht="15" thickBot="1" x14ac:dyDescent="0.35">
      <c r="A19" s="10" t="s">
        <v>21</v>
      </c>
      <c r="B19" s="11" t="s">
        <v>67</v>
      </c>
      <c r="C19" s="12">
        <v>44709</v>
      </c>
      <c r="D19" s="13" t="s">
        <v>37</v>
      </c>
      <c r="E19" s="14">
        <v>188</v>
      </c>
      <c r="F19" s="14">
        <v>187</v>
      </c>
      <c r="G19" s="14">
        <v>185.001</v>
      </c>
      <c r="H19" s="14">
        <v>189</v>
      </c>
      <c r="I19" s="14"/>
      <c r="J19" s="14"/>
      <c r="K19" s="15">
        <v>4</v>
      </c>
      <c r="L19" s="15">
        <v>749.00099999999998</v>
      </c>
      <c r="M19" s="16">
        <v>187.25024999999999</v>
      </c>
      <c r="N19" s="17">
        <v>7</v>
      </c>
      <c r="O19" s="18">
        <v>194.25024999999999</v>
      </c>
    </row>
    <row r="20" spans="1:15" ht="15" thickBot="1" x14ac:dyDescent="0.35">
      <c r="A20" s="49" t="s">
        <v>21</v>
      </c>
      <c r="B20" s="49" t="s">
        <v>67</v>
      </c>
      <c r="C20" s="50">
        <v>44710</v>
      </c>
      <c r="D20" s="49" t="s">
        <v>101</v>
      </c>
      <c r="E20" s="51">
        <v>193</v>
      </c>
      <c r="F20" s="49">
        <v>185</v>
      </c>
      <c r="G20" s="49">
        <v>190</v>
      </c>
      <c r="H20" s="51">
        <v>191</v>
      </c>
      <c r="I20" s="52"/>
      <c r="J20" s="52"/>
      <c r="K20" s="49">
        <v>4</v>
      </c>
      <c r="L20" s="49">
        <v>759</v>
      </c>
      <c r="M20" s="53">
        <v>189.75</v>
      </c>
      <c r="N20" s="49">
        <v>9</v>
      </c>
      <c r="O20" s="53">
        <v>198.75</v>
      </c>
    </row>
    <row r="21" spans="1:15" x14ac:dyDescent="0.3">
      <c r="A21" s="10" t="s">
        <v>21</v>
      </c>
      <c r="B21" s="11" t="s">
        <v>67</v>
      </c>
      <c r="C21" s="12">
        <v>44719</v>
      </c>
      <c r="D21" s="13" t="s">
        <v>37</v>
      </c>
      <c r="E21" s="14">
        <v>192</v>
      </c>
      <c r="F21" s="14">
        <v>187</v>
      </c>
      <c r="G21" s="14">
        <v>195</v>
      </c>
      <c r="H21" s="14">
        <v>194</v>
      </c>
      <c r="I21" s="14"/>
      <c r="J21" s="14"/>
      <c r="K21" s="15">
        <v>4</v>
      </c>
      <c r="L21" s="15">
        <v>768</v>
      </c>
      <c r="M21" s="16">
        <v>192</v>
      </c>
      <c r="N21" s="17">
        <v>9</v>
      </c>
      <c r="O21" s="18">
        <v>201</v>
      </c>
    </row>
    <row r="22" spans="1:15" x14ac:dyDescent="0.3">
      <c r="A22" s="10" t="s">
        <v>21</v>
      </c>
      <c r="B22" s="11" t="s">
        <v>67</v>
      </c>
      <c r="C22" s="12">
        <v>44723</v>
      </c>
      <c r="D22" s="13" t="s">
        <v>37</v>
      </c>
      <c r="E22" s="14">
        <v>182</v>
      </c>
      <c r="F22" s="14">
        <v>183</v>
      </c>
      <c r="G22" s="14">
        <v>191.001</v>
      </c>
      <c r="H22" s="14">
        <v>185</v>
      </c>
      <c r="I22" s="14"/>
      <c r="J22" s="14"/>
      <c r="K22" s="15">
        <v>4</v>
      </c>
      <c r="L22" s="15">
        <v>741.00099999999998</v>
      </c>
      <c r="M22" s="16">
        <v>185.25024999999999</v>
      </c>
      <c r="N22" s="17">
        <v>7</v>
      </c>
      <c r="O22" s="18">
        <v>192.25024999999999</v>
      </c>
    </row>
    <row r="23" spans="1:15" x14ac:dyDescent="0.3">
      <c r="A23" s="10" t="s">
        <v>21</v>
      </c>
      <c r="B23" s="11" t="s">
        <v>67</v>
      </c>
      <c r="C23" s="12">
        <v>44731</v>
      </c>
      <c r="D23" s="13" t="s">
        <v>37</v>
      </c>
      <c r="E23" s="14">
        <v>183</v>
      </c>
      <c r="F23" s="14">
        <v>188</v>
      </c>
      <c r="G23" s="14">
        <v>190</v>
      </c>
      <c r="H23" s="14">
        <v>188</v>
      </c>
      <c r="I23" s="14">
        <v>192</v>
      </c>
      <c r="J23" s="14">
        <v>192</v>
      </c>
      <c r="K23" s="15">
        <v>6</v>
      </c>
      <c r="L23" s="15">
        <v>1133</v>
      </c>
      <c r="M23" s="16">
        <v>188.83333333333334</v>
      </c>
      <c r="N23" s="17">
        <v>20</v>
      </c>
      <c r="O23" s="18">
        <v>208.83333333333334</v>
      </c>
    </row>
    <row r="24" spans="1:15" x14ac:dyDescent="0.3">
      <c r="A24" s="10" t="s">
        <v>21</v>
      </c>
      <c r="B24" s="11" t="s">
        <v>67</v>
      </c>
      <c r="C24" s="12">
        <v>44737</v>
      </c>
      <c r="D24" s="13" t="s">
        <v>37</v>
      </c>
      <c r="E24" s="14">
        <v>185</v>
      </c>
      <c r="F24" s="14">
        <v>176</v>
      </c>
      <c r="G24" s="14">
        <v>185</v>
      </c>
      <c r="H24" s="14">
        <v>190</v>
      </c>
      <c r="I24" s="14"/>
      <c r="J24" s="14"/>
      <c r="K24" s="15">
        <v>4</v>
      </c>
      <c r="L24" s="15">
        <v>736</v>
      </c>
      <c r="M24" s="16">
        <v>184</v>
      </c>
      <c r="N24" s="17">
        <v>5</v>
      </c>
      <c r="O24" s="18">
        <v>189</v>
      </c>
    </row>
    <row r="25" spans="1:15" x14ac:dyDescent="0.3">
      <c r="A25" s="10" t="s">
        <v>21</v>
      </c>
      <c r="B25" s="11" t="s">
        <v>67</v>
      </c>
      <c r="C25" s="12">
        <v>44747</v>
      </c>
      <c r="D25" s="13" t="s">
        <v>37</v>
      </c>
      <c r="E25" s="14">
        <v>191</v>
      </c>
      <c r="F25" s="14">
        <v>190</v>
      </c>
      <c r="G25" s="14">
        <v>191</v>
      </c>
      <c r="H25" s="14">
        <v>194</v>
      </c>
      <c r="I25" s="14"/>
      <c r="J25" s="14"/>
      <c r="K25" s="15">
        <v>4</v>
      </c>
      <c r="L25" s="15">
        <v>766</v>
      </c>
      <c r="M25" s="16">
        <v>191.5</v>
      </c>
      <c r="N25" s="17">
        <v>11</v>
      </c>
      <c r="O25" s="18">
        <v>202.5</v>
      </c>
    </row>
    <row r="26" spans="1:15" x14ac:dyDescent="0.3">
      <c r="A26" s="10" t="s">
        <v>21</v>
      </c>
      <c r="B26" s="11" t="s">
        <v>67</v>
      </c>
      <c r="C26" s="12">
        <v>44751</v>
      </c>
      <c r="D26" s="13" t="s">
        <v>37</v>
      </c>
      <c r="E26" s="14">
        <v>188</v>
      </c>
      <c r="F26" s="14">
        <v>195</v>
      </c>
      <c r="G26" s="14">
        <v>193</v>
      </c>
      <c r="H26" s="14">
        <v>194</v>
      </c>
      <c r="I26" s="14"/>
      <c r="J26" s="14"/>
      <c r="K26" s="15">
        <v>4</v>
      </c>
      <c r="L26" s="15">
        <v>770</v>
      </c>
      <c r="M26" s="16">
        <v>192.5</v>
      </c>
      <c r="N26" s="17">
        <v>9</v>
      </c>
      <c r="O26" s="18">
        <v>201.5</v>
      </c>
    </row>
    <row r="27" spans="1:15" x14ac:dyDescent="0.3">
      <c r="A27" s="10" t="s">
        <v>86</v>
      </c>
      <c r="B27" s="11" t="s">
        <v>67</v>
      </c>
      <c r="C27" s="12">
        <v>44761</v>
      </c>
      <c r="D27" s="13" t="s">
        <v>107</v>
      </c>
      <c r="E27" s="14">
        <v>194</v>
      </c>
      <c r="F27" s="14">
        <v>193</v>
      </c>
      <c r="G27" s="14">
        <v>191</v>
      </c>
      <c r="H27" s="14">
        <v>195</v>
      </c>
      <c r="I27" s="14"/>
      <c r="J27" s="14"/>
      <c r="K27" s="15">
        <v>4</v>
      </c>
      <c r="L27" s="15">
        <v>773</v>
      </c>
      <c r="M27" s="16">
        <v>193.25</v>
      </c>
      <c r="N27" s="17">
        <v>6</v>
      </c>
      <c r="O27" s="18">
        <v>199.25</v>
      </c>
    </row>
    <row r="28" spans="1:15" x14ac:dyDescent="0.3">
      <c r="A28" s="10" t="s">
        <v>21</v>
      </c>
      <c r="B28" s="11" t="s">
        <v>67</v>
      </c>
      <c r="C28" s="12">
        <v>44765</v>
      </c>
      <c r="D28" s="13" t="s">
        <v>37</v>
      </c>
      <c r="E28" s="14">
        <v>188</v>
      </c>
      <c r="F28" s="14">
        <v>189</v>
      </c>
      <c r="G28" s="14">
        <v>194</v>
      </c>
      <c r="H28" s="14">
        <v>185</v>
      </c>
      <c r="I28" s="14"/>
      <c r="J28" s="14"/>
      <c r="K28" s="15">
        <v>4</v>
      </c>
      <c r="L28" s="15">
        <v>756</v>
      </c>
      <c r="M28" s="16">
        <v>189</v>
      </c>
      <c r="N28" s="17">
        <v>9</v>
      </c>
      <c r="O28" s="18">
        <v>198</v>
      </c>
    </row>
    <row r="29" spans="1:15" x14ac:dyDescent="0.3">
      <c r="A29" s="10" t="s">
        <v>21</v>
      </c>
      <c r="B29" s="11" t="s">
        <v>67</v>
      </c>
      <c r="C29" s="12">
        <v>44772</v>
      </c>
      <c r="D29" s="13" t="s">
        <v>37</v>
      </c>
      <c r="E29" s="14">
        <v>191.001</v>
      </c>
      <c r="F29" s="14">
        <v>185</v>
      </c>
      <c r="G29" s="14">
        <v>188</v>
      </c>
      <c r="H29" s="14">
        <v>186</v>
      </c>
      <c r="I29" s="14">
        <v>183.001</v>
      </c>
      <c r="J29" s="14">
        <v>186.001</v>
      </c>
      <c r="K29" s="15">
        <v>6</v>
      </c>
      <c r="L29" s="15">
        <v>1119.0029999999999</v>
      </c>
      <c r="M29" s="16">
        <v>186.50049999999999</v>
      </c>
      <c r="N29" s="17">
        <v>16</v>
      </c>
      <c r="O29" s="18">
        <v>202.50049999999999</v>
      </c>
    </row>
    <row r="30" spans="1:15" x14ac:dyDescent="0.3">
      <c r="A30" s="10" t="s">
        <v>86</v>
      </c>
      <c r="B30" s="11" t="s">
        <v>67</v>
      </c>
      <c r="C30" s="12">
        <v>44773</v>
      </c>
      <c r="D30" s="13" t="s">
        <v>107</v>
      </c>
      <c r="E30" s="14">
        <v>191</v>
      </c>
      <c r="F30" s="14">
        <v>190</v>
      </c>
      <c r="G30" s="14">
        <v>189</v>
      </c>
      <c r="H30" s="14">
        <v>191</v>
      </c>
      <c r="I30" s="14"/>
      <c r="J30" s="14"/>
      <c r="K30" s="15">
        <v>4</v>
      </c>
      <c r="L30" s="15">
        <v>761</v>
      </c>
      <c r="M30" s="16">
        <v>190.25</v>
      </c>
      <c r="N30" s="17">
        <v>8</v>
      </c>
      <c r="O30" s="18">
        <v>198.25</v>
      </c>
    </row>
    <row r="31" spans="1:15" x14ac:dyDescent="0.3">
      <c r="A31" s="10" t="s">
        <v>21</v>
      </c>
      <c r="B31" s="11" t="s">
        <v>67</v>
      </c>
      <c r="C31" s="12">
        <v>44775</v>
      </c>
      <c r="D31" s="13" t="s">
        <v>37</v>
      </c>
      <c r="E31" s="14">
        <v>187</v>
      </c>
      <c r="F31" s="14">
        <v>195</v>
      </c>
      <c r="G31" s="14">
        <v>187</v>
      </c>
      <c r="H31" s="14">
        <v>188</v>
      </c>
      <c r="I31" s="14"/>
      <c r="J31" s="14"/>
      <c r="K31" s="15">
        <v>4</v>
      </c>
      <c r="L31" s="15">
        <v>757</v>
      </c>
      <c r="M31" s="16">
        <v>189.25</v>
      </c>
      <c r="N31" s="17">
        <v>6</v>
      </c>
      <c r="O31" s="18">
        <v>195.25</v>
      </c>
    </row>
    <row r="32" spans="1:15" x14ac:dyDescent="0.3">
      <c r="A32" s="10" t="s">
        <v>21</v>
      </c>
      <c r="B32" s="11" t="s">
        <v>67</v>
      </c>
      <c r="C32" s="12">
        <v>44786</v>
      </c>
      <c r="D32" s="13" t="s">
        <v>37</v>
      </c>
      <c r="E32" s="14">
        <v>191</v>
      </c>
      <c r="F32" s="14">
        <v>188</v>
      </c>
      <c r="G32" s="14">
        <v>195</v>
      </c>
      <c r="H32" s="14">
        <v>193</v>
      </c>
      <c r="I32" s="14"/>
      <c r="J32" s="14"/>
      <c r="K32" s="15">
        <v>4</v>
      </c>
      <c r="L32" s="15">
        <v>767</v>
      </c>
      <c r="M32" s="16">
        <v>191.75</v>
      </c>
      <c r="N32" s="17">
        <v>9</v>
      </c>
      <c r="O32" s="18">
        <v>200.75</v>
      </c>
    </row>
    <row r="33" spans="1:15" x14ac:dyDescent="0.3">
      <c r="A33" s="10" t="s">
        <v>21</v>
      </c>
      <c r="B33" s="11" t="s">
        <v>67</v>
      </c>
      <c r="C33" s="12">
        <v>44800</v>
      </c>
      <c r="D33" s="13" t="s">
        <v>37</v>
      </c>
      <c r="E33" s="14">
        <v>188</v>
      </c>
      <c r="F33" s="14">
        <v>187</v>
      </c>
      <c r="G33" s="14">
        <v>186</v>
      </c>
      <c r="H33" s="14">
        <v>193</v>
      </c>
      <c r="I33" s="14"/>
      <c r="J33" s="14"/>
      <c r="K33" s="15">
        <v>4</v>
      </c>
      <c r="L33" s="15">
        <v>754</v>
      </c>
      <c r="M33" s="16">
        <v>188.5</v>
      </c>
      <c r="N33" s="17">
        <v>3</v>
      </c>
      <c r="O33" s="18">
        <v>191.5</v>
      </c>
    </row>
    <row r="34" spans="1:15" x14ac:dyDescent="0.3">
      <c r="A34" s="10" t="s">
        <v>21</v>
      </c>
      <c r="B34" s="11" t="s">
        <v>67</v>
      </c>
      <c r="C34" s="12">
        <v>44810</v>
      </c>
      <c r="D34" s="13" t="s">
        <v>37</v>
      </c>
      <c r="E34" s="14">
        <v>193.001</v>
      </c>
      <c r="F34" s="14">
        <v>196</v>
      </c>
      <c r="G34" s="14">
        <v>191</v>
      </c>
      <c r="H34" s="14">
        <v>192</v>
      </c>
      <c r="I34" s="14"/>
      <c r="J34" s="14"/>
      <c r="K34" s="15">
        <v>4</v>
      </c>
      <c r="L34" s="15">
        <v>772.00099999999998</v>
      </c>
      <c r="M34" s="16">
        <v>193.00024999999999</v>
      </c>
      <c r="N34" s="17">
        <v>9</v>
      </c>
      <c r="O34" s="18">
        <v>202.00024999999999</v>
      </c>
    </row>
    <row r="35" spans="1:15" x14ac:dyDescent="0.3">
      <c r="A35" s="10" t="s">
        <v>21</v>
      </c>
      <c r="B35" s="11" t="s">
        <v>67</v>
      </c>
      <c r="C35" s="12">
        <v>44814</v>
      </c>
      <c r="D35" s="13" t="s">
        <v>37</v>
      </c>
      <c r="E35" s="14">
        <v>190</v>
      </c>
      <c r="F35" s="14">
        <v>195</v>
      </c>
      <c r="G35" s="14">
        <v>189</v>
      </c>
      <c r="H35" s="14">
        <v>196</v>
      </c>
      <c r="I35" s="14"/>
      <c r="J35" s="14"/>
      <c r="K35" s="15">
        <v>4</v>
      </c>
      <c r="L35" s="15">
        <v>770</v>
      </c>
      <c r="M35" s="16">
        <v>192.5</v>
      </c>
      <c r="N35" s="17">
        <v>7</v>
      </c>
      <c r="O35" s="18">
        <v>199.5</v>
      </c>
    </row>
    <row r="36" spans="1:15" x14ac:dyDescent="0.3">
      <c r="A36" s="10" t="s">
        <v>86</v>
      </c>
      <c r="B36" s="11" t="s">
        <v>67</v>
      </c>
      <c r="C36" s="12">
        <v>44824</v>
      </c>
      <c r="D36" s="13" t="s">
        <v>60</v>
      </c>
      <c r="E36" s="14">
        <v>193</v>
      </c>
      <c r="F36" s="14">
        <v>193</v>
      </c>
      <c r="G36" s="14">
        <v>192</v>
      </c>
      <c r="H36" s="14">
        <v>190</v>
      </c>
      <c r="I36" s="14"/>
      <c r="J36" s="14"/>
      <c r="K36" s="15">
        <v>4</v>
      </c>
      <c r="L36" s="15">
        <v>768</v>
      </c>
      <c r="M36" s="16">
        <v>192</v>
      </c>
      <c r="N36" s="17">
        <v>7</v>
      </c>
      <c r="O36" s="18">
        <v>199</v>
      </c>
    </row>
    <row r="37" spans="1:15" x14ac:dyDescent="0.3">
      <c r="A37" s="10" t="s">
        <v>21</v>
      </c>
      <c r="B37" s="11" t="s">
        <v>67</v>
      </c>
      <c r="C37" s="12">
        <v>44828</v>
      </c>
      <c r="D37" s="13" t="s">
        <v>37</v>
      </c>
      <c r="E37" s="14">
        <v>189</v>
      </c>
      <c r="F37" s="14">
        <v>183</v>
      </c>
      <c r="G37" s="14">
        <v>189</v>
      </c>
      <c r="H37" s="14">
        <v>191</v>
      </c>
      <c r="I37" s="14"/>
      <c r="J37" s="14"/>
      <c r="K37" s="15">
        <v>4</v>
      </c>
      <c r="L37" s="15">
        <v>752</v>
      </c>
      <c r="M37" s="16">
        <v>188</v>
      </c>
      <c r="N37" s="17">
        <v>6</v>
      </c>
      <c r="O37" s="18">
        <v>194</v>
      </c>
    </row>
    <row r="38" spans="1:15" x14ac:dyDescent="0.3">
      <c r="A38" s="10" t="s">
        <v>86</v>
      </c>
      <c r="B38" s="11" t="s">
        <v>67</v>
      </c>
      <c r="C38" s="12">
        <v>44829</v>
      </c>
      <c r="D38" s="13" t="s">
        <v>60</v>
      </c>
      <c r="E38" s="14">
        <v>190</v>
      </c>
      <c r="F38" s="14">
        <v>187</v>
      </c>
      <c r="G38" s="14">
        <v>194</v>
      </c>
      <c r="H38" s="14">
        <v>190</v>
      </c>
      <c r="I38" s="14"/>
      <c r="J38" s="14"/>
      <c r="K38" s="15">
        <v>4</v>
      </c>
      <c r="L38" s="15">
        <v>761</v>
      </c>
      <c r="M38" s="16">
        <v>190.25</v>
      </c>
      <c r="N38" s="17">
        <v>6</v>
      </c>
      <c r="O38" s="18">
        <v>196.25</v>
      </c>
    </row>
    <row r="39" spans="1:15" x14ac:dyDescent="0.3">
      <c r="A39" s="10" t="s">
        <v>21</v>
      </c>
      <c r="B39" s="11" t="s">
        <v>67</v>
      </c>
      <c r="C39" s="12">
        <v>44838</v>
      </c>
      <c r="D39" s="13" t="s">
        <v>37</v>
      </c>
      <c r="E39" s="14">
        <v>196</v>
      </c>
      <c r="F39" s="14">
        <v>192</v>
      </c>
      <c r="G39" s="14">
        <v>191</v>
      </c>
      <c r="H39" s="14">
        <v>190.001</v>
      </c>
      <c r="I39" s="14"/>
      <c r="J39" s="14"/>
      <c r="K39" s="15">
        <v>4</v>
      </c>
      <c r="L39" s="15">
        <v>769.00099999999998</v>
      </c>
      <c r="M39" s="16">
        <v>192.25024999999999</v>
      </c>
      <c r="N39" s="17">
        <v>5</v>
      </c>
      <c r="O39" s="18">
        <v>197.25024999999999</v>
      </c>
    </row>
    <row r="40" spans="1:15" x14ac:dyDescent="0.3">
      <c r="A40" s="10" t="s">
        <v>21</v>
      </c>
      <c r="B40" s="11" t="s">
        <v>67</v>
      </c>
      <c r="C40" s="12">
        <v>44842</v>
      </c>
      <c r="D40" s="13" t="s">
        <v>37</v>
      </c>
      <c r="E40" s="14">
        <v>195</v>
      </c>
      <c r="F40" s="14">
        <v>192</v>
      </c>
      <c r="G40" s="14">
        <v>188</v>
      </c>
      <c r="H40" s="14">
        <v>193</v>
      </c>
      <c r="I40" s="14"/>
      <c r="J40" s="14"/>
      <c r="K40" s="15">
        <v>4</v>
      </c>
      <c r="L40" s="15">
        <v>768</v>
      </c>
      <c r="M40" s="16">
        <v>192</v>
      </c>
      <c r="N40" s="17">
        <v>9</v>
      </c>
      <c r="O40" s="18">
        <v>201</v>
      </c>
    </row>
    <row r="41" spans="1:15" x14ac:dyDescent="0.3">
      <c r="A41" s="10" t="s">
        <v>86</v>
      </c>
      <c r="B41" s="11" t="s">
        <v>67</v>
      </c>
      <c r="C41" s="12">
        <v>44852</v>
      </c>
      <c r="D41" s="13" t="s">
        <v>60</v>
      </c>
      <c r="E41" s="14">
        <v>194</v>
      </c>
      <c r="F41" s="14">
        <v>190</v>
      </c>
      <c r="G41" s="14">
        <v>198</v>
      </c>
      <c r="H41" s="14">
        <v>200</v>
      </c>
      <c r="I41" s="14"/>
      <c r="J41" s="14"/>
      <c r="K41" s="15">
        <v>4</v>
      </c>
      <c r="L41" s="15">
        <v>782</v>
      </c>
      <c r="M41" s="16">
        <v>195.5</v>
      </c>
      <c r="N41" s="17">
        <v>10</v>
      </c>
      <c r="O41" s="18">
        <v>205.5</v>
      </c>
    </row>
    <row r="42" spans="1:15" x14ac:dyDescent="0.3">
      <c r="A42" s="10" t="s">
        <v>86</v>
      </c>
      <c r="B42" s="11" t="s">
        <v>67</v>
      </c>
      <c r="C42" s="12">
        <v>44856</v>
      </c>
      <c r="D42" s="13" t="s">
        <v>60</v>
      </c>
      <c r="E42" s="14">
        <v>192</v>
      </c>
      <c r="F42" s="14">
        <v>185</v>
      </c>
      <c r="G42" s="14">
        <v>196</v>
      </c>
      <c r="H42" s="14">
        <v>188</v>
      </c>
      <c r="I42" s="14">
        <v>195</v>
      </c>
      <c r="J42" s="14">
        <v>196</v>
      </c>
      <c r="K42" s="15">
        <v>6</v>
      </c>
      <c r="L42" s="15">
        <v>1152</v>
      </c>
      <c r="M42" s="16">
        <v>192</v>
      </c>
      <c r="N42" s="17">
        <v>20</v>
      </c>
      <c r="O42" s="18">
        <v>212</v>
      </c>
    </row>
    <row r="43" spans="1:15" x14ac:dyDescent="0.3">
      <c r="A43" s="10" t="s">
        <v>86</v>
      </c>
      <c r="B43" s="11" t="s">
        <v>67</v>
      </c>
      <c r="C43" s="12">
        <v>44857</v>
      </c>
      <c r="D43" s="13" t="s">
        <v>60</v>
      </c>
      <c r="E43" s="14">
        <v>187</v>
      </c>
      <c r="F43" s="14">
        <v>193</v>
      </c>
      <c r="G43" s="14">
        <v>188</v>
      </c>
      <c r="H43" s="14">
        <v>189</v>
      </c>
      <c r="I43" s="14">
        <v>192</v>
      </c>
      <c r="J43" s="14">
        <v>190.001</v>
      </c>
      <c r="K43" s="15">
        <v>6</v>
      </c>
      <c r="L43" s="15">
        <v>1139.001</v>
      </c>
      <c r="M43" s="16">
        <v>189.83349999999999</v>
      </c>
      <c r="N43" s="17">
        <v>10</v>
      </c>
      <c r="O43" s="18">
        <v>199.83349999999999</v>
      </c>
    </row>
    <row r="44" spans="1:15" x14ac:dyDescent="0.3">
      <c r="A44" s="10" t="s">
        <v>21</v>
      </c>
      <c r="B44" s="11" t="s">
        <v>67</v>
      </c>
      <c r="C44" s="12">
        <v>44863</v>
      </c>
      <c r="D44" s="13" t="s">
        <v>37</v>
      </c>
      <c r="E44" s="14">
        <v>190.01</v>
      </c>
      <c r="F44" s="14">
        <v>191</v>
      </c>
      <c r="G44" s="14">
        <v>191</v>
      </c>
      <c r="H44" s="14">
        <v>189</v>
      </c>
      <c r="I44" s="14"/>
      <c r="J44" s="14"/>
      <c r="K44" s="15">
        <v>4</v>
      </c>
      <c r="L44" s="15">
        <v>761.01</v>
      </c>
      <c r="M44" s="16">
        <v>190.2525</v>
      </c>
      <c r="N44" s="17">
        <v>4</v>
      </c>
      <c r="O44" s="18">
        <v>194.2525</v>
      </c>
    </row>
    <row r="45" spans="1:15" x14ac:dyDescent="0.3">
      <c r="A45" s="10" t="s">
        <v>21</v>
      </c>
      <c r="B45" s="11" t="s">
        <v>67</v>
      </c>
      <c r="C45" s="12">
        <v>44870</v>
      </c>
      <c r="D45" s="13" t="s">
        <v>37</v>
      </c>
      <c r="E45" s="14">
        <v>194</v>
      </c>
      <c r="F45" s="14">
        <v>194</v>
      </c>
      <c r="G45" s="14">
        <v>191</v>
      </c>
      <c r="H45" s="14">
        <v>185</v>
      </c>
      <c r="I45" s="14"/>
      <c r="J45" s="14"/>
      <c r="K45" s="15">
        <v>4</v>
      </c>
      <c r="L45" s="15">
        <v>764</v>
      </c>
      <c r="M45" s="16">
        <v>191</v>
      </c>
      <c r="N45" s="17">
        <v>11</v>
      </c>
      <c r="O45" s="18">
        <v>202</v>
      </c>
    </row>
    <row r="46" spans="1:15" x14ac:dyDescent="0.3">
      <c r="A46" s="10" t="s">
        <v>21</v>
      </c>
      <c r="B46" s="11" t="s">
        <v>67</v>
      </c>
      <c r="C46" s="12">
        <v>44876</v>
      </c>
      <c r="D46" s="13" t="s">
        <v>37</v>
      </c>
      <c r="E46" s="14">
        <v>188</v>
      </c>
      <c r="F46" s="14">
        <v>196</v>
      </c>
      <c r="G46" s="14">
        <v>195</v>
      </c>
      <c r="H46" s="14">
        <v>190</v>
      </c>
      <c r="I46" s="14">
        <v>194</v>
      </c>
      <c r="J46" s="14">
        <v>190</v>
      </c>
      <c r="K46" s="15">
        <v>6</v>
      </c>
      <c r="L46" s="15">
        <v>1153</v>
      </c>
      <c r="M46" s="16">
        <v>192.16666666666666</v>
      </c>
      <c r="N46" s="17">
        <v>14</v>
      </c>
      <c r="O46" s="18">
        <v>206.16666666666666</v>
      </c>
    </row>
    <row r="48" spans="1:15" x14ac:dyDescent="0.3">
      <c r="K48" s="8">
        <f>SUM(K12:K47)</f>
        <v>150</v>
      </c>
      <c r="L48" s="8">
        <f>SUM(L12:L47)</f>
        <v>28467.023000000001</v>
      </c>
      <c r="M48" s="7">
        <f>SUM(L48/K48)</f>
        <v>189.78015333333335</v>
      </c>
      <c r="N48" s="8">
        <f>SUM(N12:N47)</f>
        <v>304</v>
      </c>
      <c r="O48" s="9">
        <f>SUM(M48+N48)</f>
        <v>493.78015333333337</v>
      </c>
    </row>
  </sheetData>
  <protectedRanges>
    <protectedRange algorithmName="SHA-512" hashValue="ON39YdpmFHfN9f47KpiRvqrKx0V9+erV1CNkpWzYhW/Qyc6aT8rEyCrvauWSYGZK2ia3o7vd3akF07acHAFpOA==" saltValue="yVW9XmDwTqEnmpSGai0KYg==" spinCount="100000" sqref="B1 B11" name="Range1_2"/>
    <protectedRange algorithmName="SHA-512" hashValue="ON39YdpmFHfN9f47KpiRvqrKx0V9+erV1CNkpWzYhW/Qyc6aT8rEyCrvauWSYGZK2ia3o7vd3akF07acHAFpOA==" saltValue="yVW9XmDwTqEnmpSGai0KYg==" spinCount="100000" sqref="B2:C2 E2:J2" name="Range1_6_1_1"/>
    <protectedRange algorithmName="SHA-512" hashValue="ON39YdpmFHfN9f47KpiRvqrKx0V9+erV1CNkpWzYhW/Qyc6aT8rEyCrvauWSYGZK2ia3o7vd3akF07acHAFpOA==" saltValue="yVW9XmDwTqEnmpSGai0KYg==" spinCount="100000" sqref="D2" name="Range1_1_6_1_1"/>
    <protectedRange algorithmName="SHA-512" hashValue="ON39YdpmFHfN9f47KpiRvqrKx0V9+erV1CNkpWzYhW/Qyc6aT8rEyCrvauWSYGZK2ia3o7vd3akF07acHAFpOA==" saltValue="yVW9XmDwTqEnmpSGai0KYg==" spinCount="100000" sqref="E12:J12 B12:C12" name="Range1_4_3"/>
    <protectedRange algorithmName="SHA-512" hashValue="ON39YdpmFHfN9f47KpiRvqrKx0V9+erV1CNkpWzYhW/Qyc6aT8rEyCrvauWSYGZK2ia3o7vd3akF07acHAFpOA==" saltValue="yVW9XmDwTqEnmpSGai0KYg==" spinCount="100000" sqref="D12" name="Range1_1_2_3"/>
    <protectedRange algorithmName="SHA-512" hashValue="ON39YdpmFHfN9f47KpiRvqrKx0V9+erV1CNkpWzYhW/Qyc6aT8rEyCrvauWSYGZK2ia3o7vd3akF07acHAFpOA==" saltValue="yVW9XmDwTqEnmpSGai0KYg==" spinCount="100000" sqref="E3:J3 B3:C3" name="Range1_9"/>
    <protectedRange algorithmName="SHA-512" hashValue="ON39YdpmFHfN9f47KpiRvqrKx0V9+erV1CNkpWzYhW/Qyc6aT8rEyCrvauWSYGZK2ia3o7vd3akF07acHAFpOA==" saltValue="yVW9XmDwTqEnmpSGai0KYg==" spinCount="100000" sqref="D3" name="Range1_1_7"/>
    <protectedRange algorithmName="SHA-512" hashValue="ON39YdpmFHfN9f47KpiRvqrKx0V9+erV1CNkpWzYhW/Qyc6aT8rEyCrvauWSYGZK2ia3o7vd3akF07acHAFpOA==" saltValue="yVW9XmDwTqEnmpSGai0KYg==" spinCount="100000" sqref="E13:J13 B13:C13" name="Range1_4"/>
    <protectedRange algorithmName="SHA-512" hashValue="ON39YdpmFHfN9f47KpiRvqrKx0V9+erV1CNkpWzYhW/Qyc6aT8rEyCrvauWSYGZK2ia3o7vd3akF07acHAFpOA==" saltValue="yVW9XmDwTqEnmpSGai0KYg==" spinCount="100000" sqref="D13" name="Range1_1_2"/>
    <protectedRange algorithmName="SHA-512" hashValue="ON39YdpmFHfN9f47KpiRvqrKx0V9+erV1CNkpWzYhW/Qyc6aT8rEyCrvauWSYGZK2ia3o7vd3akF07acHAFpOA==" saltValue="yVW9XmDwTqEnmpSGai0KYg==" spinCount="100000" sqref="E14:J14 B14:C14" name="Range1_4_1"/>
    <protectedRange algorithmName="SHA-512" hashValue="ON39YdpmFHfN9f47KpiRvqrKx0V9+erV1CNkpWzYhW/Qyc6aT8rEyCrvauWSYGZK2ia3o7vd3akF07acHAFpOA==" saltValue="yVW9XmDwTqEnmpSGai0KYg==" spinCount="100000" sqref="D14" name="Range1_1_2_1"/>
    <protectedRange algorithmName="SHA-512" hashValue="ON39YdpmFHfN9f47KpiRvqrKx0V9+erV1CNkpWzYhW/Qyc6aT8rEyCrvauWSYGZK2ia3o7vd3akF07acHAFpOA==" saltValue="yVW9XmDwTqEnmpSGai0KYg==" spinCount="100000" sqref="E4:J4 B4:C4" name="Range1_20"/>
    <protectedRange algorithmName="SHA-512" hashValue="ON39YdpmFHfN9f47KpiRvqrKx0V9+erV1CNkpWzYhW/Qyc6aT8rEyCrvauWSYGZK2ia3o7vd3akF07acHAFpOA==" saltValue="yVW9XmDwTqEnmpSGai0KYg==" spinCount="100000" sqref="D4" name="Range1_1_14"/>
    <protectedRange algorithmName="SHA-512" hashValue="ON39YdpmFHfN9f47KpiRvqrKx0V9+erV1CNkpWzYhW/Qyc6aT8rEyCrvauWSYGZK2ia3o7vd3akF07acHAFpOA==" saltValue="yVW9XmDwTqEnmpSGai0KYg==" spinCount="100000" sqref="E15:J15 B15:C15" name="Range1_4_4"/>
    <protectedRange algorithmName="SHA-512" hashValue="ON39YdpmFHfN9f47KpiRvqrKx0V9+erV1CNkpWzYhW/Qyc6aT8rEyCrvauWSYGZK2ia3o7vd3akF07acHAFpOA==" saltValue="yVW9XmDwTqEnmpSGai0KYg==" spinCount="100000" sqref="D15" name="Range1_1_2_4"/>
    <protectedRange algorithmName="SHA-512" hashValue="ON39YdpmFHfN9f47KpiRvqrKx0V9+erV1CNkpWzYhW/Qyc6aT8rEyCrvauWSYGZK2ia3o7vd3akF07acHAFpOA==" saltValue="yVW9XmDwTqEnmpSGai0KYg==" spinCount="100000" sqref="E16:J16 B16:C16" name="Range1_26"/>
    <protectedRange algorithmName="SHA-512" hashValue="ON39YdpmFHfN9f47KpiRvqrKx0V9+erV1CNkpWzYhW/Qyc6aT8rEyCrvauWSYGZK2ia3o7vd3akF07acHAFpOA==" saltValue="yVW9XmDwTqEnmpSGai0KYg==" spinCount="100000" sqref="D16" name="Range1_1_23"/>
    <protectedRange algorithmName="SHA-512" hashValue="ON39YdpmFHfN9f47KpiRvqrKx0V9+erV1CNkpWzYhW/Qyc6aT8rEyCrvauWSYGZK2ia3o7vd3akF07acHAFpOA==" saltValue="yVW9XmDwTqEnmpSGai0KYg==" spinCount="100000" sqref="E17:J17 B17:C17" name="Range1_9_1"/>
    <protectedRange algorithmName="SHA-512" hashValue="ON39YdpmFHfN9f47KpiRvqrKx0V9+erV1CNkpWzYhW/Qyc6aT8rEyCrvauWSYGZK2ia3o7vd3akF07acHAFpOA==" saltValue="yVW9XmDwTqEnmpSGai0KYg==" spinCount="100000" sqref="D17" name="Range1_1_6_1"/>
    <protectedRange algorithmName="SHA-512" hashValue="ON39YdpmFHfN9f47KpiRvqrKx0V9+erV1CNkpWzYhW/Qyc6aT8rEyCrvauWSYGZK2ia3o7vd3akF07acHAFpOA==" saltValue="yVW9XmDwTqEnmpSGai0KYg==" spinCount="100000" sqref="E18:J18 B18:C18" name="Range1_4_7"/>
    <protectedRange algorithmName="SHA-512" hashValue="ON39YdpmFHfN9f47KpiRvqrKx0V9+erV1CNkpWzYhW/Qyc6aT8rEyCrvauWSYGZK2ia3o7vd3akF07acHAFpOA==" saltValue="yVW9XmDwTqEnmpSGai0KYg==" spinCount="100000" sqref="D18" name="Range1_1_2_8"/>
    <protectedRange algorithmName="SHA-512" hashValue="ON39YdpmFHfN9f47KpiRvqrKx0V9+erV1CNkpWzYhW/Qyc6aT8rEyCrvauWSYGZK2ia3o7vd3akF07acHAFpOA==" saltValue="yVW9XmDwTqEnmpSGai0KYg==" spinCount="100000" sqref="E5:J5 B5:C5" name="Range1_15"/>
    <protectedRange algorithmName="SHA-512" hashValue="ON39YdpmFHfN9f47KpiRvqrKx0V9+erV1CNkpWzYhW/Qyc6aT8rEyCrvauWSYGZK2ia3o7vd3akF07acHAFpOA==" saltValue="yVW9XmDwTqEnmpSGai0KYg==" spinCount="100000" sqref="D5" name="Range1_1_2_2"/>
    <protectedRange algorithmName="SHA-512" hashValue="ON39YdpmFHfN9f47KpiRvqrKx0V9+erV1CNkpWzYhW/Qyc6aT8rEyCrvauWSYGZK2ia3o7vd3akF07acHAFpOA==" saltValue="yVW9XmDwTqEnmpSGai0KYg==" spinCount="100000" sqref="E19:J19 B19:C19" name="Range1_9_2"/>
    <protectedRange algorithmName="SHA-512" hashValue="ON39YdpmFHfN9f47KpiRvqrKx0V9+erV1CNkpWzYhW/Qyc6aT8rEyCrvauWSYGZK2ia3o7vd3akF07acHAFpOA==" saltValue="yVW9XmDwTqEnmpSGai0KYg==" spinCount="100000" sqref="D19" name="Range1_1_8_1"/>
    <protectedRange algorithmName="SHA-512" hashValue="ON39YdpmFHfN9f47KpiRvqrKx0V9+erV1CNkpWzYhW/Qyc6aT8rEyCrvauWSYGZK2ia3o7vd3akF07acHAFpOA==" saltValue="yVW9XmDwTqEnmpSGai0KYg==" spinCount="100000" sqref="E21:J21 B21:C21" name="Range1_8_1"/>
    <protectedRange algorithmName="SHA-512" hashValue="ON39YdpmFHfN9f47KpiRvqrKx0V9+erV1CNkpWzYhW/Qyc6aT8rEyCrvauWSYGZK2ia3o7vd3akF07acHAFpOA==" saltValue="yVW9XmDwTqEnmpSGai0KYg==" spinCount="100000" sqref="D21" name="Range1_1_6_4"/>
    <protectedRange algorithmName="SHA-512" hashValue="ON39YdpmFHfN9f47KpiRvqrKx0V9+erV1CNkpWzYhW/Qyc6aT8rEyCrvauWSYGZK2ia3o7vd3akF07acHAFpOA==" saltValue="yVW9XmDwTqEnmpSGai0KYg==" spinCount="100000" sqref="E22:J22 B22:C22" name="Range1_4_6"/>
    <protectedRange algorithmName="SHA-512" hashValue="ON39YdpmFHfN9f47KpiRvqrKx0V9+erV1CNkpWzYhW/Qyc6aT8rEyCrvauWSYGZK2ia3o7vd3akF07acHAFpOA==" saltValue="yVW9XmDwTqEnmpSGai0KYg==" spinCount="100000" sqref="D22" name="Range1_1_2_7"/>
    <protectedRange algorithmName="SHA-512" hashValue="ON39YdpmFHfN9f47KpiRvqrKx0V9+erV1CNkpWzYhW/Qyc6aT8rEyCrvauWSYGZK2ia3o7vd3akF07acHAFpOA==" saltValue="yVW9XmDwTqEnmpSGai0KYg==" spinCount="100000" sqref="E23:J23 B23:C23" name="Range1_4_3_1"/>
    <protectedRange algorithmName="SHA-512" hashValue="ON39YdpmFHfN9f47KpiRvqrKx0V9+erV1CNkpWzYhW/Qyc6aT8rEyCrvauWSYGZK2ia3o7vd3akF07acHAFpOA==" saltValue="yVW9XmDwTqEnmpSGai0KYg==" spinCount="100000" sqref="D23" name="Range1_1_2_2_2"/>
    <protectedRange algorithmName="SHA-512" hashValue="ON39YdpmFHfN9f47KpiRvqrKx0V9+erV1CNkpWzYhW/Qyc6aT8rEyCrvauWSYGZK2ia3o7vd3akF07acHAFpOA==" saltValue="yVW9XmDwTqEnmpSGai0KYg==" spinCount="100000" sqref="E24:J24 B24:C24" name="Range1_4_4_1"/>
    <protectedRange algorithmName="SHA-512" hashValue="ON39YdpmFHfN9f47KpiRvqrKx0V9+erV1CNkpWzYhW/Qyc6aT8rEyCrvauWSYGZK2ia3o7vd3akF07acHAFpOA==" saltValue="yVW9XmDwTqEnmpSGai0KYg==" spinCount="100000" sqref="D24" name="Range1_1_2_3_1"/>
    <protectedRange algorithmName="SHA-512" hashValue="ON39YdpmFHfN9f47KpiRvqrKx0V9+erV1CNkpWzYhW/Qyc6aT8rEyCrvauWSYGZK2ia3o7vd3akF07acHAFpOA==" saltValue="yVW9XmDwTqEnmpSGai0KYg==" spinCount="100000" sqref="E25:J25 B25:C25" name="Range1_7_2"/>
    <protectedRange algorithmName="SHA-512" hashValue="ON39YdpmFHfN9f47KpiRvqrKx0V9+erV1CNkpWzYhW/Qyc6aT8rEyCrvauWSYGZK2ia3o7vd3akF07acHAFpOA==" saltValue="yVW9XmDwTqEnmpSGai0KYg==" spinCount="100000" sqref="D25" name="Range1_1_5_2"/>
    <protectedRange algorithmName="SHA-512" hashValue="ON39YdpmFHfN9f47KpiRvqrKx0V9+erV1CNkpWzYhW/Qyc6aT8rEyCrvauWSYGZK2ia3o7vd3akF07acHAFpOA==" saltValue="yVW9XmDwTqEnmpSGai0KYg==" spinCount="100000" sqref="E26:J26 B26:C26" name="Range1_4_10"/>
    <protectedRange algorithmName="SHA-512" hashValue="ON39YdpmFHfN9f47KpiRvqrKx0V9+erV1CNkpWzYhW/Qyc6aT8rEyCrvauWSYGZK2ia3o7vd3akF07acHAFpOA==" saltValue="yVW9XmDwTqEnmpSGai0KYg==" spinCount="100000" sqref="D26" name="Range1_1_2_11"/>
    <protectedRange algorithmName="SHA-512" hashValue="ON39YdpmFHfN9f47KpiRvqrKx0V9+erV1CNkpWzYhW/Qyc6aT8rEyCrvauWSYGZK2ia3o7vd3akF07acHAFpOA==" saltValue="yVW9XmDwTqEnmpSGai0KYg==" spinCount="100000" sqref="B27:C27 E27:J27" name="Range1_4_13"/>
    <protectedRange algorithmName="SHA-512" hashValue="ON39YdpmFHfN9f47KpiRvqrKx0V9+erV1CNkpWzYhW/Qyc6aT8rEyCrvauWSYGZK2ia3o7vd3akF07acHAFpOA==" saltValue="yVW9XmDwTqEnmpSGai0KYg==" spinCount="100000" sqref="D27" name="Range1_1_2_14"/>
    <protectedRange algorithmName="SHA-512" hashValue="ON39YdpmFHfN9f47KpiRvqrKx0V9+erV1CNkpWzYhW/Qyc6aT8rEyCrvauWSYGZK2ia3o7vd3akF07acHAFpOA==" saltValue="yVW9XmDwTqEnmpSGai0KYg==" spinCount="100000" sqref="E28:J28 B28:C28" name="Range1_4_1_1"/>
    <protectedRange algorithmName="SHA-512" hashValue="ON39YdpmFHfN9f47KpiRvqrKx0V9+erV1CNkpWzYhW/Qyc6aT8rEyCrvauWSYGZK2ia3o7vd3akF07acHAFpOA==" saltValue="yVW9XmDwTqEnmpSGai0KYg==" spinCount="100000" sqref="D28" name="Range1_1_2_12"/>
    <protectedRange algorithmName="SHA-512" hashValue="ON39YdpmFHfN9f47KpiRvqrKx0V9+erV1CNkpWzYhW/Qyc6aT8rEyCrvauWSYGZK2ia3o7vd3akF07acHAFpOA==" saltValue="yVW9XmDwTqEnmpSGai0KYg==" spinCount="100000" sqref="E29:J29 B29:C29" name="Range1_4_2_2"/>
    <protectedRange algorithmName="SHA-512" hashValue="ON39YdpmFHfN9f47KpiRvqrKx0V9+erV1CNkpWzYhW/Qyc6aT8rEyCrvauWSYGZK2ia3o7vd3akF07acHAFpOA==" saltValue="yVW9XmDwTqEnmpSGai0KYg==" spinCount="100000" sqref="D29" name="Range1_1_2_2_3"/>
    <protectedRange algorithmName="SHA-512" hashValue="ON39YdpmFHfN9f47KpiRvqrKx0V9+erV1CNkpWzYhW/Qyc6aT8rEyCrvauWSYGZK2ia3o7vd3akF07acHAFpOA==" saltValue="yVW9XmDwTqEnmpSGai0KYg==" spinCount="100000" sqref="B30:C30 E30:J30" name="Range1_4_11"/>
    <protectedRange algorithmName="SHA-512" hashValue="ON39YdpmFHfN9f47KpiRvqrKx0V9+erV1CNkpWzYhW/Qyc6aT8rEyCrvauWSYGZK2ia3o7vd3akF07acHAFpOA==" saltValue="yVW9XmDwTqEnmpSGai0KYg==" spinCount="100000" sqref="D30" name="Range1_1_2_13"/>
    <protectedRange algorithmName="SHA-512" hashValue="ON39YdpmFHfN9f47KpiRvqrKx0V9+erV1CNkpWzYhW/Qyc6aT8rEyCrvauWSYGZK2ia3o7vd3akF07acHAFpOA==" saltValue="yVW9XmDwTqEnmpSGai0KYg==" spinCount="100000" sqref="E31:J31 B31:C31" name="Range1_4_1_3"/>
    <protectedRange algorithmName="SHA-512" hashValue="ON39YdpmFHfN9f47KpiRvqrKx0V9+erV1CNkpWzYhW/Qyc6aT8rEyCrvauWSYGZK2ia3o7vd3akF07acHAFpOA==" saltValue="yVW9XmDwTqEnmpSGai0KYg==" spinCount="100000" sqref="D31" name="Range1_1_2_1_3"/>
    <protectedRange algorithmName="SHA-512" hashValue="ON39YdpmFHfN9f47KpiRvqrKx0V9+erV1CNkpWzYhW/Qyc6aT8rEyCrvauWSYGZK2ia3o7vd3akF07acHAFpOA==" saltValue="yVW9XmDwTqEnmpSGai0KYg==" spinCount="100000" sqref="E32:J32 B32:C32" name="Range1_4_12"/>
    <protectedRange algorithmName="SHA-512" hashValue="ON39YdpmFHfN9f47KpiRvqrKx0V9+erV1CNkpWzYhW/Qyc6aT8rEyCrvauWSYGZK2ia3o7vd3akF07acHAFpOA==" saltValue="yVW9XmDwTqEnmpSGai0KYg==" spinCount="100000" sqref="D32" name="Range1_1_2_15"/>
    <protectedRange algorithmName="SHA-512" hashValue="ON39YdpmFHfN9f47KpiRvqrKx0V9+erV1CNkpWzYhW/Qyc6aT8rEyCrvauWSYGZK2ia3o7vd3akF07acHAFpOA==" saltValue="yVW9XmDwTqEnmpSGai0KYg==" spinCount="100000" sqref="E33:J33 B33:C33" name="Range1_4_4_2"/>
    <protectedRange algorithmName="SHA-512" hashValue="ON39YdpmFHfN9f47KpiRvqrKx0V9+erV1CNkpWzYhW/Qyc6aT8rEyCrvauWSYGZK2ia3o7vd3akF07acHAFpOA==" saltValue="yVW9XmDwTqEnmpSGai0KYg==" spinCount="100000" sqref="D33" name="Range1_1_2_10_1"/>
    <protectedRange algorithmName="SHA-512" hashValue="ON39YdpmFHfN9f47KpiRvqrKx0V9+erV1CNkpWzYhW/Qyc6aT8rEyCrvauWSYGZK2ia3o7vd3akF07acHAFpOA==" saltValue="yVW9XmDwTqEnmpSGai0KYg==" spinCount="100000" sqref="B35:C36 E35:J36" name="Range1_14_1"/>
    <protectedRange algorithmName="SHA-512" hashValue="ON39YdpmFHfN9f47KpiRvqrKx0V9+erV1CNkpWzYhW/Qyc6aT8rEyCrvauWSYGZK2ia3o7vd3akF07acHAFpOA==" saltValue="yVW9XmDwTqEnmpSGai0KYg==" spinCount="100000" sqref="D35:D36" name="Range1_1_8_2"/>
    <protectedRange algorithmName="SHA-512" hashValue="ON39YdpmFHfN9f47KpiRvqrKx0V9+erV1CNkpWzYhW/Qyc6aT8rEyCrvauWSYGZK2ia3o7vd3akF07acHAFpOA==" saltValue="yVW9XmDwTqEnmpSGai0KYg==" spinCount="100000" sqref="E37:J37 B37:C37" name="Range1_4_1_2"/>
    <protectedRange algorithmName="SHA-512" hashValue="ON39YdpmFHfN9f47KpiRvqrKx0V9+erV1CNkpWzYhW/Qyc6aT8rEyCrvauWSYGZK2ia3o7vd3akF07acHAFpOA==" saltValue="yVW9XmDwTqEnmpSGai0KYg==" spinCount="100000" sqref="D37" name="Range1_1_2_1_1"/>
    <protectedRange algorithmName="SHA-512" hashValue="ON39YdpmFHfN9f47KpiRvqrKx0V9+erV1CNkpWzYhW/Qyc6aT8rEyCrvauWSYGZK2ia3o7vd3akF07acHAFpOA==" saltValue="yVW9XmDwTqEnmpSGai0KYg==" spinCount="100000" sqref="E38:J38 B38:C38" name="Range1_13"/>
    <protectedRange algorithmName="SHA-512" hashValue="ON39YdpmFHfN9f47KpiRvqrKx0V9+erV1CNkpWzYhW/Qyc6aT8rEyCrvauWSYGZK2ia3o7vd3akF07acHAFpOA==" saltValue="yVW9XmDwTqEnmpSGai0KYg==" spinCount="100000" sqref="D38" name="Range1_1_12"/>
    <protectedRange algorithmName="SHA-512" hashValue="ON39YdpmFHfN9f47KpiRvqrKx0V9+erV1CNkpWzYhW/Qyc6aT8rEyCrvauWSYGZK2ia3o7vd3akF07acHAFpOA==" saltValue="yVW9XmDwTqEnmpSGai0KYg==" spinCount="100000" sqref="E39:J39 B39:C39" name="Range1_4_15"/>
    <protectedRange algorithmName="SHA-512" hashValue="ON39YdpmFHfN9f47KpiRvqrKx0V9+erV1CNkpWzYhW/Qyc6aT8rEyCrvauWSYGZK2ia3o7vd3akF07acHAFpOA==" saltValue="yVW9XmDwTqEnmpSGai0KYg==" spinCount="100000" sqref="D39" name="Range1_1_2_17"/>
    <protectedRange algorithmName="SHA-512" hashValue="ON39YdpmFHfN9f47KpiRvqrKx0V9+erV1CNkpWzYhW/Qyc6aT8rEyCrvauWSYGZK2ia3o7vd3akF07acHAFpOA==" saltValue="yVW9XmDwTqEnmpSGai0KYg==" spinCount="100000" sqref="E40:J40 B40:C40" name="Range1_4_16"/>
    <protectedRange algorithmName="SHA-512" hashValue="ON39YdpmFHfN9f47KpiRvqrKx0V9+erV1CNkpWzYhW/Qyc6aT8rEyCrvauWSYGZK2ia3o7vd3akF07acHAFpOA==" saltValue="yVW9XmDwTqEnmpSGai0KYg==" spinCount="100000" sqref="D40" name="Range1_1_2_18"/>
    <protectedRange algorithmName="SHA-512" hashValue="ON39YdpmFHfN9f47KpiRvqrKx0V9+erV1CNkpWzYhW/Qyc6aT8rEyCrvauWSYGZK2ia3o7vd3akF07acHAFpOA==" saltValue="yVW9XmDwTqEnmpSGai0KYg==" spinCount="100000" sqref="E41:J41 B41:C41" name="Range1_31"/>
    <protectedRange algorithmName="SHA-512" hashValue="ON39YdpmFHfN9f47KpiRvqrKx0V9+erV1CNkpWzYhW/Qyc6aT8rEyCrvauWSYGZK2ia3o7vd3akF07acHAFpOA==" saltValue="yVW9XmDwTqEnmpSGai0KYg==" spinCount="100000" sqref="D41" name="Range1_1_33"/>
    <protectedRange algorithmName="SHA-512" hashValue="ON39YdpmFHfN9f47KpiRvqrKx0V9+erV1CNkpWzYhW/Qyc6aT8rEyCrvauWSYGZK2ia3o7vd3akF07acHAFpOA==" saltValue="yVW9XmDwTqEnmpSGai0KYg==" spinCount="100000" sqref="E42:J42 B42:C42" name="Range1_41"/>
    <protectedRange algorithmName="SHA-512" hashValue="ON39YdpmFHfN9f47KpiRvqrKx0V9+erV1CNkpWzYhW/Qyc6aT8rEyCrvauWSYGZK2ia3o7vd3akF07acHAFpOA==" saltValue="yVW9XmDwTqEnmpSGai0KYg==" spinCount="100000" sqref="D42" name="Range1_1_37"/>
    <protectedRange algorithmName="SHA-512" hashValue="ON39YdpmFHfN9f47KpiRvqrKx0V9+erV1CNkpWzYhW/Qyc6aT8rEyCrvauWSYGZK2ia3o7vd3akF07acHAFpOA==" saltValue="yVW9XmDwTqEnmpSGai0KYg==" spinCount="100000" sqref="E43:J43 B43:C43" name="Range1_4_17"/>
    <protectedRange algorithmName="SHA-512" hashValue="ON39YdpmFHfN9f47KpiRvqrKx0V9+erV1CNkpWzYhW/Qyc6aT8rEyCrvauWSYGZK2ia3o7vd3akF07acHAFpOA==" saltValue="yVW9XmDwTqEnmpSGai0KYg==" spinCount="100000" sqref="D43" name="Range1_1_3_14"/>
    <protectedRange algorithmName="SHA-512" hashValue="ON39YdpmFHfN9f47KpiRvqrKx0V9+erV1CNkpWzYhW/Qyc6aT8rEyCrvauWSYGZK2ia3o7vd3akF07acHAFpOA==" saltValue="yVW9XmDwTqEnmpSGai0KYg==" spinCount="100000" sqref="E44:J44 B44:C44" name="Range1_12_1_2"/>
    <protectedRange algorithmName="SHA-512" hashValue="ON39YdpmFHfN9f47KpiRvqrKx0V9+erV1CNkpWzYhW/Qyc6aT8rEyCrvauWSYGZK2ia3o7vd3akF07acHAFpOA==" saltValue="yVW9XmDwTqEnmpSGai0KYg==" spinCount="100000" sqref="D44" name="Range1_1_10_1_2"/>
    <protectedRange algorithmName="SHA-512" hashValue="ON39YdpmFHfN9f47KpiRvqrKx0V9+erV1CNkpWzYhW/Qyc6aT8rEyCrvauWSYGZK2ia3o7vd3akF07acHAFpOA==" saltValue="yVW9XmDwTqEnmpSGai0KYg==" spinCount="100000" sqref="E45:J45 B45:C45" name="Range1_4_3_3"/>
    <protectedRange algorithmName="SHA-512" hashValue="ON39YdpmFHfN9f47KpiRvqrKx0V9+erV1CNkpWzYhW/Qyc6aT8rEyCrvauWSYGZK2ia3o7vd3akF07acHAFpOA==" saltValue="yVW9XmDwTqEnmpSGai0KYg==" spinCount="100000" sqref="D45" name="Range1_1_2_5_1"/>
    <protectedRange algorithmName="SHA-512" hashValue="ON39YdpmFHfN9f47KpiRvqrKx0V9+erV1CNkpWzYhW/Qyc6aT8rEyCrvauWSYGZK2ia3o7vd3akF07acHAFpOA==" saltValue="yVW9XmDwTqEnmpSGai0KYg==" spinCount="100000" sqref="E46:J46 B46:C46" name="Range1_4_18"/>
    <protectedRange algorithmName="SHA-512" hashValue="ON39YdpmFHfN9f47KpiRvqrKx0V9+erV1CNkpWzYhW/Qyc6aT8rEyCrvauWSYGZK2ia3o7vd3akF07acHAFpOA==" saltValue="yVW9XmDwTqEnmpSGai0KYg==" spinCount="100000" sqref="D46" name="Range1_1_2_19"/>
  </protectedRanges>
  <conditionalFormatting sqref="E2">
    <cfRule type="top10" dxfId="2072" priority="230" rank="1"/>
  </conditionalFormatting>
  <conditionalFormatting sqref="F2">
    <cfRule type="top10" dxfId="2071" priority="229" rank="1"/>
  </conditionalFormatting>
  <conditionalFormatting sqref="G2">
    <cfRule type="top10" dxfId="2070" priority="228" rank="1"/>
  </conditionalFormatting>
  <conditionalFormatting sqref="H2">
    <cfRule type="top10" dxfId="2069" priority="227" rank="1"/>
  </conditionalFormatting>
  <conditionalFormatting sqref="I2">
    <cfRule type="top10" dxfId="2068" priority="226" rank="1"/>
  </conditionalFormatting>
  <conditionalFormatting sqref="J2">
    <cfRule type="top10" dxfId="2067" priority="225" rank="1"/>
  </conditionalFormatting>
  <conditionalFormatting sqref="E12">
    <cfRule type="top10" dxfId="2066" priority="218" rank="1"/>
  </conditionalFormatting>
  <conditionalFormatting sqref="F12">
    <cfRule type="top10" dxfId="2065" priority="217" rank="1"/>
  </conditionalFormatting>
  <conditionalFormatting sqref="G12">
    <cfRule type="top10" dxfId="2064" priority="216" rank="1"/>
  </conditionalFormatting>
  <conditionalFormatting sqref="H12">
    <cfRule type="top10" dxfId="2063" priority="215" rank="1"/>
  </conditionalFormatting>
  <conditionalFormatting sqref="I12">
    <cfRule type="top10" dxfId="2062" priority="214" rank="1"/>
  </conditionalFormatting>
  <conditionalFormatting sqref="J12">
    <cfRule type="top10" dxfId="2061" priority="213" rank="1"/>
  </conditionalFormatting>
  <conditionalFormatting sqref="I3">
    <cfRule type="top10" dxfId="2060" priority="212" rank="1"/>
  </conditionalFormatting>
  <conditionalFormatting sqref="H3">
    <cfRule type="top10" dxfId="2059" priority="208" rank="1"/>
  </conditionalFormatting>
  <conditionalFormatting sqref="J3">
    <cfRule type="top10" dxfId="2058" priority="209" rank="1"/>
  </conditionalFormatting>
  <conditionalFormatting sqref="G3">
    <cfRule type="top10" dxfId="2057" priority="211" rank="1"/>
  </conditionalFormatting>
  <conditionalFormatting sqref="F3">
    <cfRule type="top10" dxfId="2056" priority="210" rank="1"/>
  </conditionalFormatting>
  <conditionalFormatting sqref="E3">
    <cfRule type="top10" dxfId="2055" priority="207" rank="1"/>
  </conditionalFormatting>
  <conditionalFormatting sqref="E13">
    <cfRule type="top10" dxfId="2054" priority="206" rank="1"/>
  </conditionalFormatting>
  <conditionalFormatting sqref="F13">
    <cfRule type="top10" dxfId="2053" priority="205" rank="1"/>
  </conditionalFormatting>
  <conditionalFormatting sqref="G13">
    <cfRule type="top10" dxfId="2052" priority="204" rank="1"/>
  </conditionalFormatting>
  <conditionalFormatting sqref="H13">
    <cfRule type="top10" dxfId="2051" priority="203" rank="1"/>
  </conditionalFormatting>
  <conditionalFormatting sqref="I13">
    <cfRule type="top10" dxfId="2050" priority="202" rank="1"/>
  </conditionalFormatting>
  <conditionalFormatting sqref="J13">
    <cfRule type="top10" dxfId="2049" priority="201" rank="1"/>
  </conditionalFormatting>
  <conditionalFormatting sqref="E14">
    <cfRule type="top10" dxfId="2048" priority="200" rank="1"/>
  </conditionalFormatting>
  <conditionalFormatting sqref="F14">
    <cfRule type="top10" dxfId="2047" priority="199" rank="1"/>
  </conditionalFormatting>
  <conditionalFormatting sqref="G14">
    <cfRule type="top10" dxfId="2046" priority="198" rank="1"/>
  </conditionalFormatting>
  <conditionalFormatting sqref="H14">
    <cfRule type="top10" dxfId="2045" priority="197" rank="1"/>
  </conditionalFormatting>
  <conditionalFormatting sqref="I14">
    <cfRule type="top10" dxfId="2044" priority="196" rank="1"/>
  </conditionalFormatting>
  <conditionalFormatting sqref="J14">
    <cfRule type="top10" dxfId="2043" priority="195" rank="1"/>
  </conditionalFormatting>
  <conditionalFormatting sqref="I4">
    <cfRule type="top10" dxfId="2042" priority="194" rank="1"/>
  </conditionalFormatting>
  <conditionalFormatting sqref="H4">
    <cfRule type="top10" dxfId="2041" priority="190" rank="1"/>
  </conditionalFormatting>
  <conditionalFormatting sqref="J4">
    <cfRule type="top10" dxfId="2040" priority="191" rank="1"/>
  </conditionalFormatting>
  <conditionalFormatting sqref="G4">
    <cfRule type="top10" dxfId="2039" priority="193" rank="1"/>
  </conditionalFormatting>
  <conditionalFormatting sqref="F4">
    <cfRule type="top10" dxfId="2038" priority="192" rank="1"/>
  </conditionalFormatting>
  <conditionalFormatting sqref="E4">
    <cfRule type="top10" dxfId="2037" priority="189" rank="1"/>
  </conditionalFormatting>
  <conditionalFormatting sqref="E15">
    <cfRule type="top10" dxfId="2036" priority="188" rank="1"/>
  </conditionalFormatting>
  <conditionalFormatting sqref="F15">
    <cfRule type="top10" dxfId="2035" priority="187" rank="1"/>
  </conditionalFormatting>
  <conditionalFormatting sqref="G15">
    <cfRule type="top10" dxfId="2034" priority="186" rank="1"/>
  </conditionalFormatting>
  <conditionalFormatting sqref="H15">
    <cfRule type="top10" dxfId="2033" priority="185" rank="1"/>
  </conditionalFormatting>
  <conditionalFormatting sqref="I15">
    <cfRule type="top10" dxfId="2032" priority="184" rank="1"/>
  </conditionalFormatting>
  <conditionalFormatting sqref="J15">
    <cfRule type="top10" dxfId="2031" priority="183" rank="1"/>
  </conditionalFormatting>
  <conditionalFormatting sqref="E16">
    <cfRule type="top10" dxfId="2030" priority="182" rank="1"/>
  </conditionalFormatting>
  <conditionalFormatting sqref="F16">
    <cfRule type="top10" dxfId="2029" priority="181" rank="1"/>
  </conditionalFormatting>
  <conditionalFormatting sqref="G16">
    <cfRule type="top10" dxfId="2028" priority="180" rank="1"/>
  </conditionalFormatting>
  <conditionalFormatting sqref="H16">
    <cfRule type="top10" dxfId="2027" priority="179" rank="1"/>
  </conditionalFormatting>
  <conditionalFormatting sqref="I16">
    <cfRule type="top10" dxfId="2026" priority="178" rank="1"/>
  </conditionalFormatting>
  <conditionalFormatting sqref="J16">
    <cfRule type="top10" dxfId="2025" priority="177" rank="1"/>
  </conditionalFormatting>
  <conditionalFormatting sqref="E17">
    <cfRule type="top10" dxfId="2024" priority="176" rank="1"/>
  </conditionalFormatting>
  <conditionalFormatting sqref="F17">
    <cfRule type="top10" dxfId="2023" priority="175" rank="1"/>
  </conditionalFormatting>
  <conditionalFormatting sqref="G17">
    <cfRule type="top10" dxfId="2022" priority="174" rank="1"/>
  </conditionalFormatting>
  <conditionalFormatting sqref="H17">
    <cfRule type="top10" dxfId="2021" priority="173" rank="1"/>
  </conditionalFormatting>
  <conditionalFormatting sqref="I17">
    <cfRule type="top10" dxfId="2020" priority="172" rank="1"/>
  </conditionalFormatting>
  <conditionalFormatting sqref="J17">
    <cfRule type="top10" dxfId="2019" priority="171" rank="1"/>
  </conditionalFormatting>
  <conditionalFormatting sqref="E18">
    <cfRule type="top10" dxfId="2018" priority="170" rank="1"/>
  </conditionalFormatting>
  <conditionalFormatting sqref="F18">
    <cfRule type="top10" dxfId="2017" priority="169" rank="1"/>
  </conditionalFormatting>
  <conditionalFormatting sqref="G18">
    <cfRule type="top10" dxfId="2016" priority="168" rank="1"/>
  </conditionalFormatting>
  <conditionalFormatting sqref="H18">
    <cfRule type="top10" dxfId="2015" priority="167" rank="1"/>
  </conditionalFormatting>
  <conditionalFormatting sqref="I18">
    <cfRule type="top10" dxfId="2014" priority="166" rank="1"/>
  </conditionalFormatting>
  <conditionalFormatting sqref="J18">
    <cfRule type="top10" dxfId="2013" priority="165" rank="1"/>
  </conditionalFormatting>
  <conditionalFormatting sqref="I5">
    <cfRule type="top10" dxfId="2012" priority="164" rank="1"/>
  </conditionalFormatting>
  <conditionalFormatting sqref="H5">
    <cfRule type="top10" dxfId="2011" priority="160" rank="1"/>
  </conditionalFormatting>
  <conditionalFormatting sqref="J5">
    <cfRule type="top10" dxfId="2010" priority="161" rank="1"/>
  </conditionalFormatting>
  <conditionalFormatting sqref="G5">
    <cfRule type="top10" dxfId="2009" priority="163" rank="1"/>
  </conditionalFormatting>
  <conditionalFormatting sqref="F5">
    <cfRule type="top10" dxfId="2008" priority="162" rank="1"/>
  </conditionalFormatting>
  <conditionalFormatting sqref="E5">
    <cfRule type="top10" dxfId="2007" priority="159" rank="1"/>
  </conditionalFormatting>
  <conditionalFormatting sqref="E19">
    <cfRule type="top10" dxfId="2006" priority="158" rank="1"/>
  </conditionalFormatting>
  <conditionalFormatting sqref="F19">
    <cfRule type="top10" dxfId="2005" priority="157" rank="1"/>
  </conditionalFormatting>
  <conditionalFormatting sqref="G19">
    <cfRule type="top10" dxfId="2004" priority="156" rank="1"/>
  </conditionalFormatting>
  <conditionalFormatting sqref="H19">
    <cfRule type="top10" dxfId="2003" priority="155" rank="1"/>
  </conditionalFormatting>
  <conditionalFormatting sqref="I19">
    <cfRule type="top10" dxfId="2002" priority="154" rank="1"/>
  </conditionalFormatting>
  <conditionalFormatting sqref="J19">
    <cfRule type="top10" dxfId="2001" priority="153" rank="1"/>
  </conditionalFormatting>
  <conditionalFormatting sqref="E21">
    <cfRule type="top10" dxfId="2000" priority="152" rank="1"/>
  </conditionalFormatting>
  <conditionalFormatting sqref="F21">
    <cfRule type="top10" dxfId="1999" priority="151" rank="1"/>
  </conditionalFormatting>
  <conditionalFormatting sqref="G21">
    <cfRule type="top10" dxfId="1998" priority="150" rank="1"/>
  </conditionalFormatting>
  <conditionalFormatting sqref="H21">
    <cfRule type="top10" dxfId="1997" priority="149" rank="1"/>
  </conditionalFormatting>
  <conditionalFormatting sqref="I21">
    <cfRule type="top10" dxfId="1996" priority="148" rank="1"/>
  </conditionalFormatting>
  <conditionalFormatting sqref="J21">
    <cfRule type="top10" dxfId="1995" priority="147" rank="1"/>
  </conditionalFormatting>
  <conditionalFormatting sqref="E22">
    <cfRule type="top10" dxfId="1994" priority="146" rank="1"/>
  </conditionalFormatting>
  <conditionalFormatting sqref="F22">
    <cfRule type="top10" dxfId="1993" priority="145" rank="1"/>
  </conditionalFormatting>
  <conditionalFormatting sqref="G22">
    <cfRule type="top10" dxfId="1992" priority="144" rank="1"/>
  </conditionalFormatting>
  <conditionalFormatting sqref="H22">
    <cfRule type="top10" dxfId="1991" priority="143" rank="1"/>
  </conditionalFormatting>
  <conditionalFormatting sqref="I22">
    <cfRule type="top10" dxfId="1990" priority="142" rank="1"/>
  </conditionalFormatting>
  <conditionalFormatting sqref="J22">
    <cfRule type="top10" dxfId="1989" priority="141" rank="1"/>
  </conditionalFormatting>
  <conditionalFormatting sqref="E23">
    <cfRule type="top10" dxfId="1988" priority="140" rank="1"/>
  </conditionalFormatting>
  <conditionalFormatting sqref="F23">
    <cfRule type="top10" dxfId="1987" priority="139" rank="1"/>
  </conditionalFormatting>
  <conditionalFormatting sqref="G23">
    <cfRule type="top10" dxfId="1986" priority="138" rank="1"/>
  </conditionalFormatting>
  <conditionalFormatting sqref="H23">
    <cfRule type="top10" dxfId="1985" priority="137" rank="1"/>
  </conditionalFormatting>
  <conditionalFormatting sqref="I23">
    <cfRule type="top10" dxfId="1984" priority="136" rank="1"/>
  </conditionalFormatting>
  <conditionalFormatting sqref="J23">
    <cfRule type="top10" dxfId="1983" priority="135" rank="1"/>
  </conditionalFormatting>
  <conditionalFormatting sqref="E24">
    <cfRule type="top10" dxfId="1982" priority="134" rank="1"/>
  </conditionalFormatting>
  <conditionalFormatting sqref="F24">
    <cfRule type="top10" dxfId="1981" priority="133" rank="1"/>
  </conditionalFormatting>
  <conditionalFormatting sqref="G24">
    <cfRule type="top10" dxfId="1980" priority="132" rank="1"/>
  </conditionalFormatting>
  <conditionalFormatting sqref="H24">
    <cfRule type="top10" dxfId="1979" priority="131" rank="1"/>
  </conditionalFormatting>
  <conditionalFormatting sqref="I24">
    <cfRule type="top10" dxfId="1978" priority="130" rank="1"/>
  </conditionalFormatting>
  <conditionalFormatting sqref="J24">
    <cfRule type="top10" dxfId="1977" priority="129" rank="1"/>
  </conditionalFormatting>
  <conditionalFormatting sqref="E25">
    <cfRule type="top10" dxfId="1976" priority="128" rank="1"/>
  </conditionalFormatting>
  <conditionalFormatting sqref="F25">
    <cfRule type="top10" dxfId="1975" priority="127" rank="1"/>
  </conditionalFormatting>
  <conditionalFormatting sqref="G25">
    <cfRule type="top10" dxfId="1974" priority="126" rank="1"/>
  </conditionalFormatting>
  <conditionalFormatting sqref="H25">
    <cfRule type="top10" dxfId="1973" priority="125" rank="1"/>
  </conditionalFormatting>
  <conditionalFormatting sqref="I25">
    <cfRule type="top10" dxfId="1972" priority="124" rank="1"/>
  </conditionalFormatting>
  <conditionalFormatting sqref="J25">
    <cfRule type="top10" dxfId="1971" priority="123" rank="1"/>
  </conditionalFormatting>
  <conditionalFormatting sqref="E26">
    <cfRule type="top10" dxfId="1970" priority="122" rank="1"/>
  </conditionalFormatting>
  <conditionalFormatting sqref="F26">
    <cfRule type="top10" dxfId="1969" priority="121" rank="1"/>
  </conditionalFormatting>
  <conditionalFormatting sqref="G26">
    <cfRule type="top10" dxfId="1968" priority="120" rank="1"/>
  </conditionalFormatting>
  <conditionalFormatting sqref="H26">
    <cfRule type="top10" dxfId="1967" priority="119" rank="1"/>
  </conditionalFormatting>
  <conditionalFormatting sqref="I26">
    <cfRule type="top10" dxfId="1966" priority="118" rank="1"/>
  </conditionalFormatting>
  <conditionalFormatting sqref="J26">
    <cfRule type="top10" dxfId="1965" priority="117" rank="1"/>
  </conditionalFormatting>
  <conditionalFormatting sqref="E27:J27">
    <cfRule type="cellIs" dxfId="1964" priority="116" operator="equal">
      <formula>200</formula>
    </cfRule>
  </conditionalFormatting>
  <conditionalFormatting sqref="F27">
    <cfRule type="top10" dxfId="1963" priority="110" rank="1"/>
  </conditionalFormatting>
  <conditionalFormatting sqref="G27">
    <cfRule type="top10" dxfId="1962" priority="111" rank="1"/>
  </conditionalFormatting>
  <conditionalFormatting sqref="H27">
    <cfRule type="top10" dxfId="1961" priority="112" rank="1"/>
  </conditionalFormatting>
  <conditionalFormatting sqref="I27">
    <cfRule type="top10" dxfId="1960" priority="113" rank="1"/>
  </conditionalFormatting>
  <conditionalFormatting sqref="J27">
    <cfRule type="top10" dxfId="1959" priority="114" rank="1"/>
  </conditionalFormatting>
  <conditionalFormatting sqref="E27">
    <cfRule type="top10" dxfId="1958" priority="115" rank="1"/>
  </conditionalFormatting>
  <conditionalFormatting sqref="E28">
    <cfRule type="top10" dxfId="1957" priority="109" rank="1"/>
  </conditionalFormatting>
  <conditionalFormatting sqref="F28">
    <cfRule type="top10" dxfId="1956" priority="108" rank="1"/>
  </conditionalFormatting>
  <conditionalFormatting sqref="G28">
    <cfRule type="top10" dxfId="1955" priority="107" rank="1"/>
  </conditionalFormatting>
  <conditionalFormatting sqref="H28">
    <cfRule type="top10" dxfId="1954" priority="106" rank="1"/>
  </conditionalFormatting>
  <conditionalFormatting sqref="I28">
    <cfRule type="top10" dxfId="1953" priority="105" rank="1"/>
  </conditionalFormatting>
  <conditionalFormatting sqref="J28">
    <cfRule type="top10" dxfId="1952" priority="104" rank="1"/>
  </conditionalFormatting>
  <conditionalFormatting sqref="E29">
    <cfRule type="top10" dxfId="1951" priority="103" rank="1"/>
  </conditionalFormatting>
  <conditionalFormatting sqref="F29">
    <cfRule type="top10" dxfId="1950" priority="102" rank="1"/>
  </conditionalFormatting>
  <conditionalFormatting sqref="G29">
    <cfRule type="top10" dxfId="1949" priority="101" rank="1"/>
  </conditionalFormatting>
  <conditionalFormatting sqref="H29">
    <cfRule type="top10" dxfId="1948" priority="100" rank="1"/>
  </conditionalFormatting>
  <conditionalFormatting sqref="I29">
    <cfRule type="top10" dxfId="1947" priority="99" rank="1"/>
  </conditionalFormatting>
  <conditionalFormatting sqref="J29">
    <cfRule type="top10" dxfId="1946" priority="98" rank="1"/>
  </conditionalFormatting>
  <conditionalFormatting sqref="E30:J30">
    <cfRule type="cellIs" dxfId="1945" priority="97" operator="equal">
      <formula>200</formula>
    </cfRule>
  </conditionalFormatting>
  <conditionalFormatting sqref="F30">
    <cfRule type="top10" dxfId="1944" priority="91" rank="1"/>
  </conditionalFormatting>
  <conditionalFormatting sqref="G30">
    <cfRule type="top10" dxfId="1943" priority="92" rank="1"/>
  </conditionalFormatting>
  <conditionalFormatting sqref="H30">
    <cfRule type="top10" dxfId="1942" priority="93" rank="1"/>
  </conditionalFormatting>
  <conditionalFormatting sqref="I30">
    <cfRule type="top10" dxfId="1941" priority="94" rank="1"/>
  </conditionalFormatting>
  <conditionalFormatting sqref="J30">
    <cfRule type="top10" dxfId="1940" priority="95" rank="1"/>
  </conditionalFormatting>
  <conditionalFormatting sqref="E30">
    <cfRule type="top10" dxfId="1939" priority="96" rank="1"/>
  </conditionalFormatting>
  <conditionalFormatting sqref="E31">
    <cfRule type="top10" dxfId="1938" priority="90" rank="1"/>
  </conditionalFormatting>
  <conditionalFormatting sqref="F31">
    <cfRule type="top10" dxfId="1937" priority="89" rank="1"/>
  </conditionalFormatting>
  <conditionalFormatting sqref="G31">
    <cfRule type="top10" dxfId="1936" priority="88" rank="1"/>
  </conditionalFormatting>
  <conditionalFormatting sqref="H31">
    <cfRule type="top10" dxfId="1935" priority="87" rank="1"/>
  </conditionalFormatting>
  <conditionalFormatting sqref="I31">
    <cfRule type="top10" dxfId="1934" priority="86" rank="1"/>
  </conditionalFormatting>
  <conditionalFormatting sqref="J31">
    <cfRule type="top10" dxfId="1933" priority="85" rank="1"/>
  </conditionalFormatting>
  <conditionalFormatting sqref="E32">
    <cfRule type="top10" dxfId="1932" priority="84" rank="1"/>
  </conditionalFormatting>
  <conditionalFormatting sqref="F32">
    <cfRule type="top10" dxfId="1931" priority="83" rank="1"/>
  </conditionalFormatting>
  <conditionalFormatting sqref="G32">
    <cfRule type="top10" dxfId="1930" priority="82" rank="1"/>
  </conditionalFormatting>
  <conditionalFormatting sqref="H32">
    <cfRule type="top10" dxfId="1929" priority="81" rank="1"/>
  </conditionalFormatting>
  <conditionalFormatting sqref="I32">
    <cfRule type="top10" dxfId="1928" priority="80" rank="1"/>
  </conditionalFormatting>
  <conditionalFormatting sqref="J32">
    <cfRule type="top10" dxfId="1927" priority="79" rank="1"/>
  </conditionalFormatting>
  <conditionalFormatting sqref="E33">
    <cfRule type="top10" dxfId="1926" priority="78" rank="1"/>
  </conditionalFormatting>
  <conditionalFormatting sqref="F33">
    <cfRule type="top10" dxfId="1925" priority="77" rank="1"/>
  </conditionalFormatting>
  <conditionalFormatting sqref="G33">
    <cfRule type="top10" dxfId="1924" priority="76" rank="1"/>
  </conditionalFormatting>
  <conditionalFormatting sqref="H33">
    <cfRule type="top10" dxfId="1923" priority="75" rank="1"/>
  </conditionalFormatting>
  <conditionalFormatting sqref="I33">
    <cfRule type="top10" dxfId="1922" priority="74" rank="1"/>
  </conditionalFormatting>
  <conditionalFormatting sqref="J33">
    <cfRule type="top10" dxfId="1921" priority="73" rank="1"/>
  </conditionalFormatting>
  <conditionalFormatting sqref="E34">
    <cfRule type="top10" dxfId="1920" priority="72" rank="1"/>
  </conditionalFormatting>
  <conditionalFormatting sqref="F34">
    <cfRule type="top10" dxfId="1919" priority="71" rank="1"/>
  </conditionalFormatting>
  <conditionalFormatting sqref="G34">
    <cfRule type="top10" dxfId="1918" priority="70" rank="1"/>
  </conditionalFormatting>
  <conditionalFormatting sqref="H34">
    <cfRule type="top10" dxfId="1917" priority="69" rank="1"/>
  </conditionalFormatting>
  <conditionalFormatting sqref="I34">
    <cfRule type="top10" dxfId="1916" priority="68" rank="1"/>
  </conditionalFormatting>
  <conditionalFormatting sqref="J34">
    <cfRule type="top10" dxfId="1915" priority="67" rank="1"/>
  </conditionalFormatting>
  <conditionalFormatting sqref="J35:J36">
    <cfRule type="top10" dxfId="1914" priority="61" rank="1"/>
  </conditionalFormatting>
  <conditionalFormatting sqref="I35:I36">
    <cfRule type="top10" dxfId="1913" priority="62" rank="1"/>
  </conditionalFormatting>
  <conditionalFormatting sqref="H35:H36">
    <cfRule type="top10" dxfId="1912" priority="63" rank="1"/>
  </conditionalFormatting>
  <conditionalFormatting sqref="G35:G36">
    <cfRule type="top10" dxfId="1911" priority="64" rank="1"/>
  </conditionalFormatting>
  <conditionalFormatting sqref="F35:F36">
    <cfRule type="top10" dxfId="1910" priority="65" rank="1"/>
  </conditionalFormatting>
  <conditionalFormatting sqref="E35:E36">
    <cfRule type="top10" dxfId="1909" priority="66" rank="1"/>
  </conditionalFormatting>
  <conditionalFormatting sqref="E37">
    <cfRule type="top10" dxfId="1908" priority="60" rank="1"/>
  </conditionalFormatting>
  <conditionalFormatting sqref="F37">
    <cfRule type="top10" dxfId="1907" priority="59" rank="1"/>
  </conditionalFormatting>
  <conditionalFormatting sqref="G37">
    <cfRule type="top10" dxfId="1906" priority="58" rank="1"/>
  </conditionalFormatting>
  <conditionalFormatting sqref="H37">
    <cfRule type="top10" dxfId="1905" priority="57" rank="1"/>
  </conditionalFormatting>
  <conditionalFormatting sqref="I37">
    <cfRule type="top10" dxfId="1904" priority="56" rank="1"/>
  </conditionalFormatting>
  <conditionalFormatting sqref="J37">
    <cfRule type="top10" dxfId="1903" priority="55" rank="1"/>
  </conditionalFormatting>
  <conditionalFormatting sqref="E38">
    <cfRule type="top10" dxfId="1902" priority="54" rank="1"/>
  </conditionalFormatting>
  <conditionalFormatting sqref="F38">
    <cfRule type="top10" dxfId="1901" priority="53" rank="1"/>
  </conditionalFormatting>
  <conditionalFormatting sqref="G38">
    <cfRule type="top10" dxfId="1900" priority="52" rank="1"/>
  </conditionalFormatting>
  <conditionalFormatting sqref="H38">
    <cfRule type="top10" dxfId="1899" priority="51" rank="1"/>
  </conditionalFormatting>
  <conditionalFormatting sqref="I38">
    <cfRule type="top10" dxfId="1898" priority="50" rank="1"/>
  </conditionalFormatting>
  <conditionalFormatting sqref="J38">
    <cfRule type="top10" dxfId="1897" priority="49" rank="1"/>
  </conditionalFormatting>
  <conditionalFormatting sqref="E39">
    <cfRule type="top10" dxfId="1896" priority="48" rank="1"/>
  </conditionalFormatting>
  <conditionalFormatting sqref="F39">
    <cfRule type="top10" dxfId="1895" priority="47" rank="1"/>
  </conditionalFormatting>
  <conditionalFormatting sqref="G39">
    <cfRule type="top10" dxfId="1894" priority="46" rank="1"/>
  </conditionalFormatting>
  <conditionalFormatting sqref="H39">
    <cfRule type="top10" dxfId="1893" priority="45" rank="1"/>
  </conditionalFormatting>
  <conditionalFormatting sqref="I39">
    <cfRule type="top10" dxfId="1892" priority="44" rank="1"/>
  </conditionalFormatting>
  <conditionalFormatting sqref="J39">
    <cfRule type="top10" dxfId="1891" priority="43" rank="1"/>
  </conditionalFormatting>
  <conditionalFormatting sqref="E40">
    <cfRule type="top10" dxfId="1890" priority="42" rank="1"/>
  </conditionalFormatting>
  <conditionalFormatting sqref="F40">
    <cfRule type="top10" dxfId="1889" priority="41" rank="1"/>
  </conditionalFormatting>
  <conditionalFormatting sqref="G40">
    <cfRule type="top10" dxfId="1888" priority="40" rank="1"/>
  </conditionalFormatting>
  <conditionalFormatting sqref="H40">
    <cfRule type="top10" dxfId="1887" priority="39" rank="1"/>
  </conditionalFormatting>
  <conditionalFormatting sqref="I40">
    <cfRule type="top10" dxfId="1886" priority="38" rank="1"/>
  </conditionalFormatting>
  <conditionalFormatting sqref="J40">
    <cfRule type="top10" dxfId="1885" priority="37" rank="1"/>
  </conditionalFormatting>
  <conditionalFormatting sqref="E41">
    <cfRule type="top10" dxfId="1884" priority="36" rank="1"/>
  </conditionalFormatting>
  <conditionalFormatting sqref="F41">
    <cfRule type="top10" dxfId="1883" priority="35" rank="1"/>
  </conditionalFormatting>
  <conditionalFormatting sqref="G41">
    <cfRule type="top10" dxfId="1882" priority="34" rank="1"/>
  </conditionalFormatting>
  <conditionalFormatting sqref="H41">
    <cfRule type="top10" dxfId="1881" priority="33" rank="1"/>
  </conditionalFormatting>
  <conditionalFormatting sqref="I41">
    <cfRule type="top10" dxfId="1880" priority="32" rank="1"/>
  </conditionalFormatting>
  <conditionalFormatting sqref="J41">
    <cfRule type="top10" dxfId="1879" priority="31" rank="1"/>
  </conditionalFormatting>
  <conditionalFormatting sqref="E42">
    <cfRule type="top10" dxfId="1878" priority="30" rank="1"/>
  </conditionalFormatting>
  <conditionalFormatting sqref="F42">
    <cfRule type="top10" dxfId="1877" priority="29" rank="1"/>
  </conditionalFormatting>
  <conditionalFormatting sqref="G42">
    <cfRule type="top10" dxfId="1876" priority="28" rank="1"/>
  </conditionalFormatting>
  <conditionalFormatting sqref="H42">
    <cfRule type="top10" dxfId="1875" priority="27" rank="1"/>
  </conditionalFormatting>
  <conditionalFormatting sqref="I42">
    <cfRule type="top10" dxfId="1874" priority="26" rank="1"/>
  </conditionalFormatting>
  <conditionalFormatting sqref="J42">
    <cfRule type="top10" dxfId="1873" priority="25" rank="1"/>
  </conditionalFormatting>
  <conditionalFormatting sqref="E43">
    <cfRule type="top10" dxfId="1872" priority="24" rank="1"/>
  </conditionalFormatting>
  <conditionalFormatting sqref="F43">
    <cfRule type="top10" dxfId="1871" priority="23" rank="1"/>
  </conditionalFormatting>
  <conditionalFormatting sqref="G43">
    <cfRule type="top10" dxfId="1870" priority="22" rank="1"/>
  </conditionalFormatting>
  <conditionalFormatting sqref="H43">
    <cfRule type="top10" dxfId="1869" priority="21" rank="1"/>
  </conditionalFormatting>
  <conditionalFormatting sqref="I43">
    <cfRule type="top10" dxfId="1868" priority="20" rank="1"/>
  </conditionalFormatting>
  <conditionalFormatting sqref="J43">
    <cfRule type="top10" dxfId="1867" priority="19" rank="1"/>
  </conditionalFormatting>
  <conditionalFormatting sqref="E44">
    <cfRule type="top10" dxfId="1866" priority="18" rank="1"/>
  </conditionalFormatting>
  <conditionalFormatting sqref="F44">
    <cfRule type="top10" dxfId="1865" priority="17" rank="1"/>
  </conditionalFormatting>
  <conditionalFormatting sqref="G44">
    <cfRule type="top10" dxfId="1864" priority="16" rank="1"/>
  </conditionalFormatting>
  <conditionalFormatting sqref="H44">
    <cfRule type="top10" dxfId="1863" priority="15" rank="1"/>
  </conditionalFormatting>
  <conditionalFormatting sqref="I44">
    <cfRule type="top10" dxfId="1862" priority="14" rank="1"/>
  </conditionalFormatting>
  <conditionalFormatting sqref="J44">
    <cfRule type="top10" dxfId="1861" priority="13" rank="1"/>
  </conditionalFormatting>
  <conditionalFormatting sqref="E45">
    <cfRule type="top10" dxfId="1860" priority="12" rank="1"/>
  </conditionalFormatting>
  <conditionalFormatting sqref="F45">
    <cfRule type="top10" dxfId="1859" priority="11" rank="1"/>
  </conditionalFormatting>
  <conditionalFormatting sqref="G45">
    <cfRule type="top10" dxfId="1858" priority="10" rank="1"/>
  </conditionalFormatting>
  <conditionalFormatting sqref="H45">
    <cfRule type="top10" dxfId="1857" priority="9" rank="1"/>
  </conditionalFormatting>
  <conditionalFormatting sqref="I45">
    <cfRule type="top10" dxfId="1856" priority="8" rank="1"/>
  </conditionalFormatting>
  <conditionalFormatting sqref="J45">
    <cfRule type="top10" dxfId="1855" priority="7" rank="1"/>
  </conditionalFormatting>
  <conditionalFormatting sqref="E46">
    <cfRule type="top10" dxfId="1854" priority="6" rank="1"/>
  </conditionalFormatting>
  <conditionalFormatting sqref="F46">
    <cfRule type="top10" dxfId="1853" priority="5" rank="1"/>
  </conditionalFormatting>
  <conditionalFormatting sqref="G46">
    <cfRule type="top10" dxfId="1852" priority="4" rank="1"/>
  </conditionalFormatting>
  <conditionalFormatting sqref="H46">
    <cfRule type="top10" dxfId="1851" priority="3" rank="1"/>
  </conditionalFormatting>
  <conditionalFormatting sqref="I46">
    <cfRule type="top10" dxfId="1850" priority="2" rank="1"/>
  </conditionalFormatting>
  <conditionalFormatting sqref="J46">
    <cfRule type="top10" dxfId="1849" priority="1" rank="1"/>
  </conditionalFormatting>
  <hyperlinks>
    <hyperlink ref="Q1" location="'Texas 2022'!A1" display="Back to Ranking" xr:uid="{2354D987-24B6-4322-AC6B-5ACE4A00E93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075BBBF-62E3-445D-B772-6C468EC066D6}">
          <x14:formula1>
            <xm:f>'C:\Users\abra2\Desktop\ABRA Files and More\AUTO BENCH REST ASSOCIATION FILE\ABRA 2019\Georgia\[Georgia Results 01 19 20.xlsm]DATA SHEET'!#REF!</xm:f>
          </x14:formula1>
          <xm:sqref>B1 B11</xm:sqref>
        </x14:dataValidation>
      </x14:dataValidation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12221-7D3F-4CBE-AAC1-66002567D6FB}">
  <dimension ref="A1:Q4"/>
  <sheetViews>
    <sheetView workbookViewId="0">
      <selection activeCell="Q1" sqref="Q1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9.4" thickBot="1" x14ac:dyDescent="0.3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22</v>
      </c>
    </row>
    <row r="2" spans="1:17" ht="15" thickBot="1" x14ac:dyDescent="0.35">
      <c r="A2" s="49" t="s">
        <v>36</v>
      </c>
      <c r="B2" s="49" t="s">
        <v>102</v>
      </c>
      <c r="C2" s="50">
        <v>44710</v>
      </c>
      <c r="D2" s="49" t="s">
        <v>101</v>
      </c>
      <c r="E2" s="49">
        <v>193</v>
      </c>
      <c r="F2" s="49">
        <v>189</v>
      </c>
      <c r="G2" s="49">
        <v>192</v>
      </c>
      <c r="H2" s="49">
        <v>192</v>
      </c>
      <c r="I2" s="52"/>
      <c r="J2" s="52"/>
      <c r="K2" s="49">
        <v>4</v>
      </c>
      <c r="L2" s="49">
        <v>766</v>
      </c>
      <c r="M2" s="53">
        <v>191.5</v>
      </c>
      <c r="N2" s="49">
        <v>2</v>
      </c>
      <c r="O2" s="53">
        <v>193.5</v>
      </c>
    </row>
    <row r="4" spans="1:17" x14ac:dyDescent="0.3">
      <c r="K4" s="8">
        <f>SUM(K2:K3)</f>
        <v>4</v>
      </c>
      <c r="L4" s="8">
        <f>SUM(L2:L3)</f>
        <v>766</v>
      </c>
      <c r="M4" s="7">
        <f>SUM(L4/K4)</f>
        <v>191.5</v>
      </c>
      <c r="N4" s="8">
        <f>SUM(N2:N3)</f>
        <v>2</v>
      </c>
      <c r="O4" s="9">
        <f>SUM(M4+N4)</f>
        <v>193.5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Texas 2022'!A1" display="Back to Ranking" xr:uid="{9F8B44D4-36FB-46E0-A28A-DFB402DB6A7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E53A0AA-1B1E-433C-9C43-60007339FF1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FC49C-585D-464B-A8BD-592288BF9CCB}">
  <sheetPr codeName="Sheet4"/>
  <dimension ref="A1:Q10"/>
  <sheetViews>
    <sheetView workbookViewId="0">
      <selection activeCell="Q1" sqref="Q1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22</v>
      </c>
    </row>
    <row r="2" spans="1:17" x14ac:dyDescent="0.3">
      <c r="A2" s="10" t="s">
        <v>23</v>
      </c>
      <c r="B2" s="11" t="s">
        <v>26</v>
      </c>
      <c r="C2" s="12">
        <v>44604</v>
      </c>
      <c r="D2" s="13" t="s">
        <v>31</v>
      </c>
      <c r="E2" s="14">
        <v>159</v>
      </c>
      <c r="F2" s="14">
        <v>176</v>
      </c>
      <c r="G2" s="14">
        <v>185</v>
      </c>
      <c r="H2" s="14">
        <v>178</v>
      </c>
      <c r="I2" s="14"/>
      <c r="J2" s="14"/>
      <c r="K2" s="15">
        <v>4</v>
      </c>
      <c r="L2" s="15">
        <v>698</v>
      </c>
      <c r="M2" s="16">
        <v>174.5</v>
      </c>
      <c r="N2" s="17">
        <v>6</v>
      </c>
      <c r="O2" s="18">
        <v>180.5</v>
      </c>
    </row>
    <row r="3" spans="1:17" x14ac:dyDescent="0.3">
      <c r="A3" s="10" t="s">
        <v>23</v>
      </c>
      <c r="B3" s="11" t="s">
        <v>26</v>
      </c>
      <c r="C3" s="12">
        <v>44667</v>
      </c>
      <c r="D3" s="13" t="s">
        <v>51</v>
      </c>
      <c r="E3" s="14">
        <v>174</v>
      </c>
      <c r="F3" s="14">
        <v>172</v>
      </c>
      <c r="G3" s="14">
        <v>177</v>
      </c>
      <c r="H3" s="14">
        <v>179</v>
      </c>
      <c r="I3" s="14"/>
      <c r="J3" s="14"/>
      <c r="K3" s="15">
        <v>4</v>
      </c>
      <c r="L3" s="15">
        <v>702</v>
      </c>
      <c r="M3" s="16">
        <v>175.5</v>
      </c>
      <c r="N3" s="17">
        <v>2</v>
      </c>
      <c r="O3" s="18">
        <v>177.5</v>
      </c>
    </row>
    <row r="4" spans="1:17" x14ac:dyDescent="0.3">
      <c r="A4" s="10" t="s">
        <v>23</v>
      </c>
      <c r="B4" s="11" t="s">
        <v>26</v>
      </c>
      <c r="C4" s="12">
        <v>44723</v>
      </c>
      <c r="D4" s="13" t="s">
        <v>51</v>
      </c>
      <c r="E4" s="14">
        <v>186</v>
      </c>
      <c r="F4" s="14">
        <v>188</v>
      </c>
      <c r="G4" s="14">
        <v>187</v>
      </c>
      <c r="H4" s="14">
        <v>184</v>
      </c>
      <c r="I4" s="14"/>
      <c r="J4" s="14"/>
      <c r="K4" s="15">
        <v>4</v>
      </c>
      <c r="L4" s="15">
        <v>745</v>
      </c>
      <c r="M4" s="16">
        <v>186.25</v>
      </c>
      <c r="N4" s="17">
        <v>13</v>
      </c>
      <c r="O4" s="18">
        <v>199.25</v>
      </c>
    </row>
    <row r="5" spans="1:17" x14ac:dyDescent="0.3">
      <c r="A5" s="10" t="s">
        <v>23</v>
      </c>
      <c r="B5" s="11" t="s">
        <v>26</v>
      </c>
      <c r="C5" s="12">
        <v>44751</v>
      </c>
      <c r="D5" s="13" t="s">
        <v>51</v>
      </c>
      <c r="E5" s="14">
        <v>184</v>
      </c>
      <c r="F5" s="14">
        <v>185</v>
      </c>
      <c r="G5" s="14">
        <v>178</v>
      </c>
      <c r="H5" s="14">
        <v>177</v>
      </c>
      <c r="I5" s="14"/>
      <c r="J5" s="14"/>
      <c r="K5" s="15">
        <v>4</v>
      </c>
      <c r="L5" s="15">
        <v>724</v>
      </c>
      <c r="M5" s="16">
        <v>181</v>
      </c>
      <c r="N5" s="17">
        <v>9</v>
      </c>
      <c r="O5" s="18">
        <v>190</v>
      </c>
    </row>
    <row r="6" spans="1:17" x14ac:dyDescent="0.3">
      <c r="A6" s="10" t="s">
        <v>23</v>
      </c>
      <c r="B6" s="11" t="s">
        <v>26</v>
      </c>
      <c r="C6" s="12">
        <v>44800</v>
      </c>
      <c r="D6" s="13" t="s">
        <v>51</v>
      </c>
      <c r="E6" s="14">
        <v>190</v>
      </c>
      <c r="F6" s="14">
        <v>188</v>
      </c>
      <c r="G6" s="14">
        <v>181</v>
      </c>
      <c r="H6" s="14">
        <v>181</v>
      </c>
      <c r="I6" s="14"/>
      <c r="J6" s="14"/>
      <c r="K6" s="15">
        <v>4</v>
      </c>
      <c r="L6" s="15">
        <v>740</v>
      </c>
      <c r="M6" s="16">
        <v>185</v>
      </c>
      <c r="N6" s="17">
        <v>6</v>
      </c>
      <c r="O6" s="18">
        <v>191</v>
      </c>
    </row>
    <row r="7" spans="1:17" x14ac:dyDescent="0.3">
      <c r="A7" s="10" t="s">
        <v>23</v>
      </c>
      <c r="B7" s="11" t="s">
        <v>26</v>
      </c>
      <c r="C7" s="12">
        <v>44814</v>
      </c>
      <c r="D7" s="13" t="s">
        <v>51</v>
      </c>
      <c r="E7" s="14">
        <v>185</v>
      </c>
      <c r="F7" s="14">
        <v>180</v>
      </c>
      <c r="G7" s="14">
        <v>181</v>
      </c>
      <c r="H7" s="14">
        <v>190</v>
      </c>
      <c r="I7" s="14"/>
      <c r="J7" s="14"/>
      <c r="K7" s="15">
        <v>4</v>
      </c>
      <c r="L7" s="15">
        <v>736</v>
      </c>
      <c r="M7" s="16">
        <v>184</v>
      </c>
      <c r="N7" s="17">
        <v>6</v>
      </c>
      <c r="O7" s="18">
        <v>190</v>
      </c>
    </row>
    <row r="8" spans="1:17" x14ac:dyDescent="0.3">
      <c r="A8" s="10" t="s">
        <v>23</v>
      </c>
      <c r="B8" s="11" t="s">
        <v>26</v>
      </c>
      <c r="C8" s="12">
        <v>44842</v>
      </c>
      <c r="D8" s="13" t="s">
        <v>51</v>
      </c>
      <c r="E8" s="14">
        <v>175</v>
      </c>
      <c r="F8" s="80">
        <v>183</v>
      </c>
      <c r="G8" s="14">
        <v>183</v>
      </c>
      <c r="H8" s="14">
        <v>178</v>
      </c>
      <c r="I8" s="14">
        <v>185</v>
      </c>
      <c r="J8" s="14">
        <v>180</v>
      </c>
      <c r="K8" s="15">
        <f>COUNT(E8:J8)</f>
        <v>6</v>
      </c>
      <c r="L8" s="15">
        <f>SUM(E8:J8)</f>
        <v>1084</v>
      </c>
      <c r="M8" s="16">
        <f>IFERROR(L8/K8,0)</f>
        <v>180.66666666666666</v>
      </c>
      <c r="N8" s="17">
        <v>12</v>
      </c>
      <c r="O8" s="18">
        <f>SUM(M8+N8)</f>
        <v>192.66666666666666</v>
      </c>
    </row>
    <row r="10" spans="1:17" x14ac:dyDescent="0.3">
      <c r="K10" s="8">
        <f>SUM(K2:K9)</f>
        <v>30</v>
      </c>
      <c r="L10" s="8">
        <f>SUM(L2:L9)</f>
        <v>5429</v>
      </c>
      <c r="M10" s="7">
        <f>SUM(L10/K10)</f>
        <v>180.96666666666667</v>
      </c>
      <c r="N10" s="8">
        <f>SUM(N2:N9)</f>
        <v>54</v>
      </c>
      <c r="O10" s="9">
        <f>SUM(M10+N10)</f>
        <v>234.96666666666667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5"/>
    <protectedRange algorithmName="SHA-512" hashValue="ON39YdpmFHfN9f47KpiRvqrKx0V9+erV1CNkpWzYhW/Qyc6aT8rEyCrvauWSYGZK2ia3o7vd3akF07acHAFpOA==" saltValue="yVW9XmDwTqEnmpSGai0KYg==" spinCount="100000" sqref="D2" name="Range1_1_3"/>
    <protectedRange algorithmName="SHA-512" hashValue="ON39YdpmFHfN9f47KpiRvqrKx0V9+erV1CNkpWzYhW/Qyc6aT8rEyCrvauWSYGZK2ia3o7vd3akF07acHAFpOA==" saltValue="yVW9XmDwTqEnmpSGai0KYg==" spinCount="100000" sqref="E3:J3 B3:C3" name="Range1_21"/>
    <protectedRange algorithmName="SHA-512" hashValue="ON39YdpmFHfN9f47KpiRvqrKx0V9+erV1CNkpWzYhW/Qyc6aT8rEyCrvauWSYGZK2ia3o7vd3akF07acHAFpOA==" saltValue="yVW9XmDwTqEnmpSGai0KYg==" spinCount="100000" sqref="D3" name="Range1_1_20"/>
    <protectedRange algorithmName="SHA-512" hashValue="ON39YdpmFHfN9f47KpiRvqrKx0V9+erV1CNkpWzYhW/Qyc6aT8rEyCrvauWSYGZK2ia3o7vd3akF07acHAFpOA==" saltValue="yVW9XmDwTqEnmpSGai0KYg==" spinCount="100000" sqref="E4:J4 B4:C4" name="Range1_90"/>
    <protectedRange algorithmName="SHA-512" hashValue="ON39YdpmFHfN9f47KpiRvqrKx0V9+erV1CNkpWzYhW/Qyc6aT8rEyCrvauWSYGZK2ia3o7vd3akF07acHAFpOA==" saltValue="yVW9XmDwTqEnmpSGai0KYg==" spinCount="100000" sqref="D4" name="Range1_1_76"/>
    <protectedRange algorithmName="SHA-512" hashValue="ON39YdpmFHfN9f47KpiRvqrKx0V9+erV1CNkpWzYhW/Qyc6aT8rEyCrvauWSYGZK2ia3o7vd3akF07acHAFpOA==" saltValue="yVW9XmDwTqEnmpSGai0KYg==" spinCount="100000" sqref="E5:J5 B5:C5" name="Range1_31"/>
    <protectedRange algorithmName="SHA-512" hashValue="ON39YdpmFHfN9f47KpiRvqrKx0V9+erV1CNkpWzYhW/Qyc6aT8rEyCrvauWSYGZK2ia3o7vd3akF07acHAFpOA==" saltValue="yVW9XmDwTqEnmpSGai0KYg==" spinCount="100000" sqref="D5" name="Range1_1_27"/>
    <protectedRange algorithmName="SHA-512" hashValue="ON39YdpmFHfN9f47KpiRvqrKx0V9+erV1CNkpWzYhW/Qyc6aT8rEyCrvauWSYGZK2ia3o7vd3akF07acHAFpOA==" saltValue="yVW9XmDwTqEnmpSGai0KYg==" spinCount="100000" sqref="E6:J6 B6:C6" name="Range1_21_2"/>
    <protectedRange algorithmName="SHA-512" hashValue="ON39YdpmFHfN9f47KpiRvqrKx0V9+erV1CNkpWzYhW/Qyc6aT8rEyCrvauWSYGZK2ia3o7vd3akF07acHAFpOA==" saltValue="yVW9XmDwTqEnmpSGai0KYg==" spinCount="100000" sqref="D6" name="Range1_1_9_1"/>
    <protectedRange algorithmName="SHA-512" hashValue="ON39YdpmFHfN9f47KpiRvqrKx0V9+erV1CNkpWzYhW/Qyc6aT8rEyCrvauWSYGZK2ia3o7vd3akF07acHAFpOA==" saltValue="yVW9XmDwTqEnmpSGai0KYg==" spinCount="100000" sqref="I7:J7 B7:C7" name="Range1_6"/>
    <protectedRange algorithmName="SHA-512" hashValue="ON39YdpmFHfN9f47KpiRvqrKx0V9+erV1CNkpWzYhW/Qyc6aT8rEyCrvauWSYGZK2ia3o7vd3akF07acHAFpOA==" saltValue="yVW9XmDwTqEnmpSGai0KYg==" spinCount="100000" sqref="D7" name="Range1_1_4"/>
    <protectedRange algorithmName="SHA-512" hashValue="ON39YdpmFHfN9f47KpiRvqrKx0V9+erV1CNkpWzYhW/Qyc6aT8rEyCrvauWSYGZK2ia3o7vd3akF07acHAFpOA==" saltValue="yVW9XmDwTqEnmpSGai0KYg==" spinCount="100000" sqref="E7:H7" name="Range1_3_1"/>
    <protectedRange algorithmName="SHA-512" hashValue="ON39YdpmFHfN9f47KpiRvqrKx0V9+erV1CNkpWzYhW/Qyc6aT8rEyCrvauWSYGZK2ia3o7vd3akF07acHAFpOA==" saltValue="yVW9XmDwTqEnmpSGai0KYg==" spinCount="100000" sqref="E8:J8 B8:C8" name="Range1_38"/>
    <protectedRange algorithmName="SHA-512" hashValue="ON39YdpmFHfN9f47KpiRvqrKx0V9+erV1CNkpWzYhW/Qyc6aT8rEyCrvauWSYGZK2ia3o7vd3akF07acHAFpOA==" saltValue="yVW9XmDwTqEnmpSGai0KYg==" spinCount="100000" sqref="D8" name="Range1_1_30"/>
  </protectedRanges>
  <conditionalFormatting sqref="J2">
    <cfRule type="top10" dxfId="3590" priority="43" rank="1"/>
  </conditionalFormatting>
  <conditionalFormatting sqref="I2">
    <cfRule type="top10" dxfId="3589" priority="44" rank="1"/>
  </conditionalFormatting>
  <conditionalFormatting sqref="H2">
    <cfRule type="top10" dxfId="3588" priority="45" rank="1"/>
  </conditionalFormatting>
  <conditionalFormatting sqref="G2">
    <cfRule type="top10" dxfId="3587" priority="46" rank="1"/>
  </conditionalFormatting>
  <conditionalFormatting sqref="F2">
    <cfRule type="top10" dxfId="3586" priority="47" rank="1"/>
  </conditionalFormatting>
  <conditionalFormatting sqref="E2">
    <cfRule type="top10" dxfId="3585" priority="48" rank="1"/>
  </conditionalFormatting>
  <conditionalFormatting sqref="J3">
    <cfRule type="top10" dxfId="3584" priority="37" rank="1"/>
  </conditionalFormatting>
  <conditionalFormatting sqref="I3">
    <cfRule type="top10" dxfId="3583" priority="38" rank="1"/>
  </conditionalFormatting>
  <conditionalFormatting sqref="H3">
    <cfRule type="top10" dxfId="3582" priority="39" rank="1"/>
  </conditionalFormatting>
  <conditionalFormatting sqref="G3">
    <cfRule type="top10" dxfId="3581" priority="40" rank="1"/>
  </conditionalFormatting>
  <conditionalFormatting sqref="F3">
    <cfRule type="top10" dxfId="3580" priority="41" rank="1"/>
  </conditionalFormatting>
  <conditionalFormatting sqref="E3">
    <cfRule type="top10" dxfId="3579" priority="42" rank="1"/>
  </conditionalFormatting>
  <conditionalFormatting sqref="J4">
    <cfRule type="top10" dxfId="3578" priority="31" rank="1"/>
  </conditionalFormatting>
  <conditionalFormatting sqref="I4">
    <cfRule type="top10" dxfId="3577" priority="32" rank="1"/>
  </conditionalFormatting>
  <conditionalFormatting sqref="H4">
    <cfRule type="top10" dxfId="3576" priority="33" rank="1"/>
  </conditionalFormatting>
  <conditionalFormatting sqref="G4">
    <cfRule type="top10" dxfId="3575" priority="34" rank="1"/>
  </conditionalFormatting>
  <conditionalFormatting sqref="F4">
    <cfRule type="top10" dxfId="3574" priority="35" rank="1"/>
  </conditionalFormatting>
  <conditionalFormatting sqref="E4">
    <cfRule type="top10" dxfId="3573" priority="36" rank="1"/>
  </conditionalFormatting>
  <conditionalFormatting sqref="J5">
    <cfRule type="top10" dxfId="3572" priority="19" rank="1"/>
  </conditionalFormatting>
  <conditionalFormatting sqref="I5">
    <cfRule type="top10" dxfId="3571" priority="20" rank="1"/>
  </conditionalFormatting>
  <conditionalFormatting sqref="H5">
    <cfRule type="top10" dxfId="3570" priority="21" rank="1"/>
  </conditionalFormatting>
  <conditionalFormatting sqref="G5">
    <cfRule type="top10" dxfId="3569" priority="22" rank="1"/>
  </conditionalFormatting>
  <conditionalFormatting sqref="F5">
    <cfRule type="top10" dxfId="3568" priority="23" rank="1"/>
  </conditionalFormatting>
  <conditionalFormatting sqref="E5">
    <cfRule type="top10" dxfId="3567" priority="24" rank="1"/>
  </conditionalFormatting>
  <conditionalFormatting sqref="J6">
    <cfRule type="top10" dxfId="3566" priority="13" rank="1"/>
  </conditionalFormatting>
  <conditionalFormatting sqref="I6">
    <cfRule type="top10" dxfId="3565" priority="14" rank="1"/>
  </conditionalFormatting>
  <conditionalFormatting sqref="H6">
    <cfRule type="top10" dxfId="3564" priority="15" rank="1"/>
  </conditionalFormatting>
  <conditionalFormatting sqref="G6">
    <cfRule type="top10" dxfId="3563" priority="16" rank="1"/>
  </conditionalFormatting>
  <conditionalFormatting sqref="F6">
    <cfRule type="top10" dxfId="3562" priority="17" rank="1"/>
  </conditionalFormatting>
  <conditionalFormatting sqref="E6">
    <cfRule type="top10" dxfId="3561" priority="18" rank="1"/>
  </conditionalFormatting>
  <conditionalFormatting sqref="F7">
    <cfRule type="top10" dxfId="3560" priority="11" rank="1"/>
  </conditionalFormatting>
  <conditionalFormatting sqref="G7">
    <cfRule type="top10" dxfId="3559" priority="10" rank="1"/>
  </conditionalFormatting>
  <conditionalFormatting sqref="H7">
    <cfRule type="top10" dxfId="3558" priority="9" rank="1"/>
  </conditionalFormatting>
  <conditionalFormatting sqref="I7">
    <cfRule type="top10" dxfId="3557" priority="7" rank="1"/>
  </conditionalFormatting>
  <conditionalFormatting sqref="J7">
    <cfRule type="top10" dxfId="3556" priority="8" rank="1"/>
  </conditionalFormatting>
  <conditionalFormatting sqref="E7">
    <cfRule type="top10" dxfId="3555" priority="12" rank="1"/>
  </conditionalFormatting>
  <conditionalFormatting sqref="J8">
    <cfRule type="top10" dxfId="3554" priority="1" rank="1"/>
  </conditionalFormatting>
  <conditionalFormatting sqref="I8">
    <cfRule type="top10" dxfId="3553" priority="2" rank="1"/>
  </conditionalFormatting>
  <conditionalFormatting sqref="H8">
    <cfRule type="top10" dxfId="3552" priority="3" rank="1"/>
  </conditionalFormatting>
  <conditionalFormatting sqref="G8">
    <cfRule type="top10" dxfId="3551" priority="4" rank="1"/>
  </conditionalFormatting>
  <conditionalFormatting sqref="F8">
    <cfRule type="top10" dxfId="3550" priority="5" rank="1"/>
  </conditionalFormatting>
  <conditionalFormatting sqref="E8">
    <cfRule type="top10" dxfId="3549" priority="6" rank="1"/>
  </conditionalFormatting>
  <hyperlinks>
    <hyperlink ref="Q1" location="'Texas 2022'!A1" display="Back to Ranking" xr:uid="{EBB28232-2A67-4634-B03E-9502A3CDD16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3C50542-1F59-48FC-BE81-72C38D5A6C6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1BDDB-8169-47D6-BD15-639E7B38229B}">
  <sheetPr codeName="Sheet18"/>
  <dimension ref="A1:Q16"/>
  <sheetViews>
    <sheetView workbookViewId="0">
      <selection activeCell="A7" sqref="A7:O7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22</v>
      </c>
    </row>
    <row r="2" spans="1:17" x14ac:dyDescent="0.3">
      <c r="A2" s="10" t="s">
        <v>66</v>
      </c>
      <c r="B2" s="11" t="s">
        <v>68</v>
      </c>
      <c r="C2" s="12">
        <v>44635</v>
      </c>
      <c r="D2" s="13" t="s">
        <v>60</v>
      </c>
      <c r="E2" s="14">
        <v>170</v>
      </c>
      <c r="F2" s="14">
        <v>164</v>
      </c>
      <c r="G2" s="14">
        <v>167</v>
      </c>
      <c r="H2" s="14">
        <v>176</v>
      </c>
      <c r="I2" s="14"/>
      <c r="J2" s="14"/>
      <c r="K2" s="15">
        <v>4</v>
      </c>
      <c r="L2" s="15">
        <v>677</v>
      </c>
      <c r="M2" s="16">
        <v>169.25</v>
      </c>
      <c r="N2" s="17">
        <v>4</v>
      </c>
      <c r="O2" s="18">
        <v>173.25</v>
      </c>
    </row>
    <row r="3" spans="1:17" x14ac:dyDescent="0.3">
      <c r="A3" s="10" t="s">
        <v>87</v>
      </c>
      <c r="B3" s="11" t="s">
        <v>68</v>
      </c>
      <c r="C3" s="12">
        <v>44647</v>
      </c>
      <c r="D3" s="13" t="s">
        <v>60</v>
      </c>
      <c r="E3" s="14">
        <v>168</v>
      </c>
      <c r="F3" s="14">
        <v>166</v>
      </c>
      <c r="G3" s="14">
        <v>168</v>
      </c>
      <c r="H3" s="14">
        <v>162</v>
      </c>
      <c r="I3" s="14"/>
      <c r="J3" s="14"/>
      <c r="K3" s="15">
        <v>4</v>
      </c>
      <c r="L3" s="15">
        <v>664</v>
      </c>
      <c r="M3" s="16">
        <v>166</v>
      </c>
      <c r="N3" s="17">
        <v>3</v>
      </c>
      <c r="O3" s="18">
        <v>169</v>
      </c>
    </row>
    <row r="4" spans="1:17" x14ac:dyDescent="0.3">
      <c r="A4" s="10" t="s">
        <v>45</v>
      </c>
      <c r="B4" s="11" t="s">
        <v>68</v>
      </c>
      <c r="C4" s="12">
        <v>44698</v>
      </c>
      <c r="D4" s="13" t="s">
        <v>60</v>
      </c>
      <c r="E4" s="14">
        <v>170</v>
      </c>
      <c r="F4" s="14">
        <v>166</v>
      </c>
      <c r="G4" s="14">
        <v>167</v>
      </c>
      <c r="H4" s="14">
        <v>167</v>
      </c>
      <c r="I4" s="14"/>
      <c r="J4" s="14"/>
      <c r="K4" s="15">
        <v>4</v>
      </c>
      <c r="L4" s="15">
        <v>670</v>
      </c>
      <c r="M4" s="16">
        <v>167.5</v>
      </c>
      <c r="N4" s="17">
        <v>3</v>
      </c>
      <c r="O4" s="18">
        <v>170.5</v>
      </c>
    </row>
    <row r="5" spans="1:17" x14ac:dyDescent="0.3">
      <c r="A5" s="10" t="s">
        <v>87</v>
      </c>
      <c r="B5" s="11" t="s">
        <v>68</v>
      </c>
      <c r="C5" s="12">
        <v>44761</v>
      </c>
      <c r="D5" s="13" t="s">
        <v>107</v>
      </c>
      <c r="E5" s="14">
        <v>172</v>
      </c>
      <c r="F5" s="14">
        <v>179</v>
      </c>
      <c r="G5" s="14">
        <v>169</v>
      </c>
      <c r="H5" s="14">
        <v>170</v>
      </c>
      <c r="I5" s="14"/>
      <c r="J5" s="14"/>
      <c r="K5" s="15">
        <v>4</v>
      </c>
      <c r="L5" s="15">
        <v>690</v>
      </c>
      <c r="M5" s="16">
        <v>172.5</v>
      </c>
      <c r="N5" s="17">
        <v>4</v>
      </c>
      <c r="O5" s="18">
        <v>176.5</v>
      </c>
    </row>
    <row r="6" spans="1:17" x14ac:dyDescent="0.3">
      <c r="A6" s="10" t="s">
        <v>87</v>
      </c>
      <c r="B6" s="11" t="s">
        <v>68</v>
      </c>
      <c r="C6" s="12">
        <v>44829</v>
      </c>
      <c r="D6" s="13" t="s">
        <v>60</v>
      </c>
      <c r="E6" s="14">
        <v>175</v>
      </c>
      <c r="F6" s="14">
        <v>159</v>
      </c>
      <c r="G6" s="14">
        <v>169</v>
      </c>
      <c r="H6" s="14">
        <v>159</v>
      </c>
      <c r="I6" s="14"/>
      <c r="J6" s="14"/>
      <c r="K6" s="15">
        <v>4</v>
      </c>
      <c r="L6" s="15">
        <v>662</v>
      </c>
      <c r="M6" s="16">
        <v>165.5</v>
      </c>
      <c r="N6" s="17">
        <v>4</v>
      </c>
      <c r="O6" s="18">
        <v>169.5</v>
      </c>
    </row>
    <row r="7" spans="1:17" x14ac:dyDescent="0.3">
      <c r="A7" s="10" t="s">
        <v>87</v>
      </c>
      <c r="B7" s="11" t="s">
        <v>68</v>
      </c>
      <c r="C7" s="12">
        <v>44852</v>
      </c>
      <c r="D7" s="13" t="s">
        <v>60</v>
      </c>
      <c r="E7" s="14">
        <v>181</v>
      </c>
      <c r="F7" s="14">
        <v>181</v>
      </c>
      <c r="G7" s="14">
        <v>181</v>
      </c>
      <c r="H7" s="14">
        <v>188</v>
      </c>
      <c r="I7" s="14"/>
      <c r="J7" s="14"/>
      <c r="K7" s="15">
        <v>4</v>
      </c>
      <c r="L7" s="15">
        <v>731</v>
      </c>
      <c r="M7" s="16">
        <v>182.75</v>
      </c>
      <c r="N7" s="17">
        <v>6</v>
      </c>
      <c r="O7" s="18">
        <v>188.75</v>
      </c>
    </row>
    <row r="9" spans="1:17" x14ac:dyDescent="0.3">
      <c r="K9" s="8">
        <f>SUM(K2:K8)</f>
        <v>24</v>
      </c>
      <c r="L9" s="8">
        <f>SUM(L2:L8)</f>
        <v>4094</v>
      </c>
      <c r="M9" s="7">
        <f>SUM(L9/K9)</f>
        <v>170.58333333333334</v>
      </c>
      <c r="N9" s="8">
        <f>SUM(N2:N8)</f>
        <v>24</v>
      </c>
      <c r="O9" s="9">
        <f>SUM(M9+N9)</f>
        <v>194.58333333333334</v>
      </c>
    </row>
    <row r="13" spans="1:17" ht="28.8" x14ac:dyDescent="0.3">
      <c r="A13" s="1" t="s">
        <v>1</v>
      </c>
      <c r="B13" s="2" t="s">
        <v>2</v>
      </c>
      <c r="C13" s="2" t="s">
        <v>3</v>
      </c>
      <c r="D13" s="3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4" t="s">
        <v>10</v>
      </c>
      <c r="K13" s="4" t="s">
        <v>11</v>
      </c>
      <c r="L13" s="3" t="s">
        <v>12</v>
      </c>
      <c r="M13" s="5" t="s">
        <v>13</v>
      </c>
      <c r="N13" s="2" t="s">
        <v>14</v>
      </c>
      <c r="O13" s="6" t="s">
        <v>15</v>
      </c>
    </row>
    <row r="14" spans="1:17" x14ac:dyDescent="0.3">
      <c r="A14" s="10" t="s">
        <v>23</v>
      </c>
      <c r="B14" s="11" t="s">
        <v>68</v>
      </c>
      <c r="C14" s="12">
        <v>44670</v>
      </c>
      <c r="D14" s="13" t="s">
        <v>60</v>
      </c>
      <c r="E14" s="14">
        <v>180</v>
      </c>
      <c r="F14" s="14">
        <v>169</v>
      </c>
      <c r="G14" s="14">
        <v>177</v>
      </c>
      <c r="H14" s="14">
        <v>176</v>
      </c>
      <c r="I14" s="14"/>
      <c r="J14" s="14"/>
      <c r="K14" s="15">
        <v>4</v>
      </c>
      <c r="L14" s="15">
        <v>702</v>
      </c>
      <c r="M14" s="16">
        <v>175.5</v>
      </c>
      <c r="N14" s="17">
        <v>4</v>
      </c>
      <c r="O14" s="18">
        <v>179.5</v>
      </c>
    </row>
    <row r="16" spans="1:17" x14ac:dyDescent="0.3">
      <c r="K16" s="8">
        <f>SUM(K14:K15)</f>
        <v>4</v>
      </c>
      <c r="L16" s="8">
        <f>SUM(L14:L15)</f>
        <v>702</v>
      </c>
      <c r="M16" s="7">
        <f>SUM(L16/K16)</f>
        <v>175.5</v>
      </c>
      <c r="N16" s="8">
        <f>SUM(N14:N15)</f>
        <v>4</v>
      </c>
      <c r="O16" s="9">
        <f>SUM(M16+N16)</f>
        <v>179.5</v>
      </c>
    </row>
  </sheetData>
  <protectedRanges>
    <protectedRange algorithmName="SHA-512" hashValue="ON39YdpmFHfN9f47KpiRvqrKx0V9+erV1CNkpWzYhW/Qyc6aT8rEyCrvauWSYGZK2ia3o7vd3akF07acHAFpOA==" saltValue="yVW9XmDwTqEnmpSGai0KYg==" spinCount="100000" sqref="B1 B13" name="Range1_2"/>
    <protectedRange algorithmName="SHA-512" hashValue="ON39YdpmFHfN9f47KpiRvqrKx0V9+erV1CNkpWzYhW/Qyc6aT8rEyCrvauWSYGZK2ia3o7vd3akF07acHAFpOA==" saltValue="yVW9XmDwTqEnmpSGai0KYg==" spinCount="100000" sqref="B2:C2 E2:J2" name="Range1_6_1_1"/>
    <protectedRange algorithmName="SHA-512" hashValue="ON39YdpmFHfN9f47KpiRvqrKx0V9+erV1CNkpWzYhW/Qyc6aT8rEyCrvauWSYGZK2ia3o7vd3akF07acHAFpOA==" saltValue="yVW9XmDwTqEnmpSGai0KYg==" spinCount="100000" sqref="D2" name="Range1_1_6_1_1"/>
    <protectedRange algorithmName="SHA-512" hashValue="ON39YdpmFHfN9f47KpiRvqrKx0V9+erV1CNkpWzYhW/Qyc6aT8rEyCrvauWSYGZK2ia3o7vd3akF07acHAFpOA==" saltValue="yVW9XmDwTqEnmpSGai0KYg==" spinCount="100000" sqref="E3:J3 B3:C3" name="Range1_9"/>
    <protectedRange algorithmName="SHA-512" hashValue="ON39YdpmFHfN9f47KpiRvqrKx0V9+erV1CNkpWzYhW/Qyc6aT8rEyCrvauWSYGZK2ia3o7vd3akF07acHAFpOA==" saltValue="yVW9XmDwTqEnmpSGai0KYg==" spinCount="100000" sqref="D3" name="Range1_1_7"/>
    <protectedRange algorithmName="SHA-512" hashValue="ON39YdpmFHfN9f47KpiRvqrKx0V9+erV1CNkpWzYhW/Qyc6aT8rEyCrvauWSYGZK2ia3o7vd3akF07acHAFpOA==" saltValue="yVW9XmDwTqEnmpSGai0KYg==" spinCount="100000" sqref="E14:J14 B14:C14" name="Range1_18"/>
    <protectedRange algorithmName="SHA-512" hashValue="ON39YdpmFHfN9f47KpiRvqrKx0V9+erV1CNkpWzYhW/Qyc6aT8rEyCrvauWSYGZK2ia3o7vd3akF07acHAFpOA==" saltValue="yVW9XmDwTqEnmpSGai0KYg==" spinCount="100000" sqref="D14" name="Range1_1_13"/>
    <protectedRange algorithmName="SHA-512" hashValue="ON39YdpmFHfN9f47KpiRvqrKx0V9+erV1CNkpWzYhW/Qyc6aT8rEyCrvauWSYGZK2ia3o7vd3akF07acHAFpOA==" saltValue="yVW9XmDwTqEnmpSGai0KYg==" spinCount="100000" sqref="E4:J4 B4:C4" name="Range1_15"/>
    <protectedRange algorithmName="SHA-512" hashValue="ON39YdpmFHfN9f47KpiRvqrKx0V9+erV1CNkpWzYhW/Qyc6aT8rEyCrvauWSYGZK2ia3o7vd3akF07acHAFpOA==" saltValue="yVW9XmDwTqEnmpSGai0KYg==" spinCount="100000" sqref="D4" name="Range1_1_2"/>
    <protectedRange algorithmName="SHA-512" hashValue="ON39YdpmFHfN9f47KpiRvqrKx0V9+erV1CNkpWzYhW/Qyc6aT8rEyCrvauWSYGZK2ia3o7vd3akF07acHAFpOA==" saltValue="yVW9XmDwTqEnmpSGai0KYg==" spinCount="100000" sqref="B5:C5 E5:J5" name="Range1_5_10"/>
    <protectedRange algorithmName="SHA-512" hashValue="ON39YdpmFHfN9f47KpiRvqrKx0V9+erV1CNkpWzYhW/Qyc6aT8rEyCrvauWSYGZK2ia3o7vd3akF07acHAFpOA==" saltValue="yVW9XmDwTqEnmpSGai0KYg==" spinCount="100000" sqref="D5" name="Range1_1_3_10"/>
    <protectedRange algorithmName="SHA-512" hashValue="ON39YdpmFHfN9f47KpiRvqrKx0V9+erV1CNkpWzYhW/Qyc6aT8rEyCrvauWSYGZK2ia3o7vd3akF07acHAFpOA==" saltValue="yVW9XmDwTqEnmpSGai0KYg==" spinCount="100000" sqref="E6:J6 B6:C6" name="Range1_15_1"/>
    <protectedRange algorithmName="SHA-512" hashValue="ON39YdpmFHfN9f47KpiRvqrKx0V9+erV1CNkpWzYhW/Qyc6aT8rEyCrvauWSYGZK2ia3o7vd3akF07acHAFpOA==" saltValue="yVW9XmDwTqEnmpSGai0KYg==" spinCount="100000" sqref="D6" name="Range1_1_13_1"/>
    <protectedRange algorithmName="SHA-512" hashValue="ON39YdpmFHfN9f47KpiRvqrKx0V9+erV1CNkpWzYhW/Qyc6aT8rEyCrvauWSYGZK2ia3o7vd3akF07acHAFpOA==" saltValue="yVW9XmDwTqEnmpSGai0KYg==" spinCount="100000" sqref="E7:J7 B7:C7" name="Range1_33"/>
    <protectedRange algorithmName="SHA-512" hashValue="ON39YdpmFHfN9f47KpiRvqrKx0V9+erV1CNkpWzYhW/Qyc6aT8rEyCrvauWSYGZK2ia3o7vd3akF07acHAFpOA==" saltValue="yVW9XmDwTqEnmpSGai0KYg==" spinCount="100000" sqref="D7" name="Range1_1_34"/>
  </protectedRanges>
  <conditionalFormatting sqref="E2">
    <cfRule type="top10" dxfId="1848" priority="55" rank="1"/>
  </conditionalFormatting>
  <conditionalFormatting sqref="F2">
    <cfRule type="top10" dxfId="1847" priority="54" rank="1"/>
  </conditionalFormatting>
  <conditionalFormatting sqref="G2">
    <cfRule type="top10" dxfId="1846" priority="53" rank="1"/>
  </conditionalFormatting>
  <conditionalFormatting sqref="H2">
    <cfRule type="top10" dxfId="1845" priority="52" rank="1"/>
  </conditionalFormatting>
  <conditionalFormatting sqref="I2">
    <cfRule type="top10" dxfId="1844" priority="51" rank="1"/>
  </conditionalFormatting>
  <conditionalFormatting sqref="J2">
    <cfRule type="top10" dxfId="1843" priority="50" rank="1"/>
  </conditionalFormatting>
  <conditionalFormatting sqref="I3">
    <cfRule type="top10" dxfId="1842" priority="49" rank="1"/>
  </conditionalFormatting>
  <conditionalFormatting sqref="H3">
    <cfRule type="top10" dxfId="1841" priority="45" rank="1"/>
  </conditionalFormatting>
  <conditionalFormatting sqref="J3">
    <cfRule type="top10" dxfId="1840" priority="46" rank="1"/>
  </conditionalFormatting>
  <conditionalFormatting sqref="G3">
    <cfRule type="top10" dxfId="1839" priority="48" rank="1"/>
  </conditionalFormatting>
  <conditionalFormatting sqref="F3">
    <cfRule type="top10" dxfId="1838" priority="47" rank="1"/>
  </conditionalFormatting>
  <conditionalFormatting sqref="E3">
    <cfRule type="top10" dxfId="1837" priority="44" rank="1"/>
  </conditionalFormatting>
  <conditionalFormatting sqref="J14">
    <cfRule type="top10" dxfId="1836" priority="26" rank="1"/>
  </conditionalFormatting>
  <conditionalFormatting sqref="I14">
    <cfRule type="top10" dxfId="1835" priority="27" rank="1"/>
  </conditionalFormatting>
  <conditionalFormatting sqref="H14">
    <cfRule type="top10" dxfId="1834" priority="28" rank="1"/>
  </conditionalFormatting>
  <conditionalFormatting sqref="G14">
    <cfRule type="top10" dxfId="1833" priority="29" rank="1"/>
  </conditionalFormatting>
  <conditionalFormatting sqref="F14">
    <cfRule type="top10" dxfId="1832" priority="30" rank="1"/>
  </conditionalFormatting>
  <conditionalFormatting sqref="E14">
    <cfRule type="top10" dxfId="1831" priority="31" rank="1"/>
  </conditionalFormatting>
  <conditionalFormatting sqref="I4">
    <cfRule type="top10" dxfId="1830" priority="25" rank="1"/>
  </conditionalFormatting>
  <conditionalFormatting sqref="H4">
    <cfRule type="top10" dxfId="1829" priority="21" rank="1"/>
  </conditionalFormatting>
  <conditionalFormatting sqref="J4">
    <cfRule type="top10" dxfId="1828" priority="22" rank="1"/>
  </conditionalFormatting>
  <conditionalFormatting sqref="G4">
    <cfRule type="top10" dxfId="1827" priority="24" rank="1"/>
  </conditionalFormatting>
  <conditionalFormatting sqref="F4">
    <cfRule type="top10" dxfId="1826" priority="23" rank="1"/>
  </conditionalFormatting>
  <conditionalFormatting sqref="E4">
    <cfRule type="top10" dxfId="1825" priority="20" rank="1"/>
  </conditionalFormatting>
  <conditionalFormatting sqref="F5">
    <cfRule type="top10" dxfId="1824" priority="14" rank="1"/>
  </conditionalFormatting>
  <conditionalFormatting sqref="G5">
    <cfRule type="top10" dxfId="1823" priority="15" rank="1"/>
  </conditionalFormatting>
  <conditionalFormatting sqref="H5">
    <cfRule type="top10" dxfId="1822" priority="16" rank="1"/>
  </conditionalFormatting>
  <conditionalFormatting sqref="I5">
    <cfRule type="top10" dxfId="1821" priority="17" rank="1"/>
  </conditionalFormatting>
  <conditionalFormatting sqref="J5">
    <cfRule type="top10" dxfId="1820" priority="18" rank="1"/>
  </conditionalFormatting>
  <conditionalFormatting sqref="E5">
    <cfRule type="top10" dxfId="1819" priority="19" rank="1"/>
  </conditionalFormatting>
  <conditionalFormatting sqref="E5:J5">
    <cfRule type="cellIs" dxfId="1818" priority="13" operator="equal">
      <formula>200</formula>
    </cfRule>
  </conditionalFormatting>
  <conditionalFormatting sqref="I6">
    <cfRule type="top10" dxfId="1817" priority="12" rank="1"/>
  </conditionalFormatting>
  <conditionalFormatting sqref="H6">
    <cfRule type="top10" dxfId="1816" priority="8" rank="1"/>
  </conditionalFormatting>
  <conditionalFormatting sqref="J6">
    <cfRule type="top10" dxfId="1815" priority="9" rank="1"/>
  </conditionalFormatting>
  <conditionalFormatting sqref="G6">
    <cfRule type="top10" dxfId="1814" priority="11" rank="1"/>
  </conditionalFormatting>
  <conditionalFormatting sqref="F6">
    <cfRule type="top10" dxfId="1813" priority="10" rank="1"/>
  </conditionalFormatting>
  <conditionalFormatting sqref="E6">
    <cfRule type="top10" dxfId="1812" priority="7" rank="1"/>
  </conditionalFormatting>
  <conditionalFormatting sqref="I7">
    <cfRule type="top10" dxfId="1811" priority="6" rank="1"/>
  </conditionalFormatting>
  <conditionalFormatting sqref="H7">
    <cfRule type="top10" dxfId="1810" priority="2" rank="1"/>
  </conditionalFormatting>
  <conditionalFormatting sqref="J7">
    <cfRule type="top10" dxfId="1809" priority="3" rank="1"/>
  </conditionalFormatting>
  <conditionalFormatting sqref="G7">
    <cfRule type="top10" dxfId="1808" priority="5" rank="1"/>
  </conditionalFormatting>
  <conditionalFormatting sqref="F7">
    <cfRule type="top10" dxfId="1807" priority="4" rank="1"/>
  </conditionalFormatting>
  <conditionalFormatting sqref="E7">
    <cfRule type="top10" dxfId="1806" priority="1" rank="1"/>
  </conditionalFormatting>
  <hyperlinks>
    <hyperlink ref="Q1" location="'Texas 2022'!A1" display="Back to Ranking" xr:uid="{0DB8EB65-004A-415A-98D4-85C9F82CEDC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0AC3B4C-0186-4FA6-812D-4164FC3C5B90}">
          <x14:formula1>
            <xm:f>'C:\Users\abra2\Desktop\ABRA Files and More\AUTO BENCH REST ASSOCIATION FILE\ABRA 2019\Georgia\[Georgia Results 01 19 20.xlsm]DATA SHEET'!#REF!</xm:f>
          </x14:formula1>
          <xm:sqref>B1 B13</xm:sqref>
        </x14:dataValidation>
      </x14:dataValidation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2F5DAD-E490-40FE-A98B-DA187667F838}">
  <sheetPr codeName="Sheet3"/>
  <dimension ref="A1:Q21"/>
  <sheetViews>
    <sheetView topLeftCell="A12" workbookViewId="0">
      <selection activeCell="A19" sqref="A19:O19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22</v>
      </c>
    </row>
    <row r="2" spans="1:17" x14ac:dyDescent="0.3">
      <c r="A2" s="10" t="s">
        <v>36</v>
      </c>
      <c r="B2" s="11" t="s">
        <v>69</v>
      </c>
      <c r="C2" s="12">
        <v>44646</v>
      </c>
      <c r="D2" s="13" t="s">
        <v>37</v>
      </c>
      <c r="E2" s="14">
        <v>171</v>
      </c>
      <c r="F2" s="14">
        <v>190</v>
      </c>
      <c r="G2" s="14">
        <v>175</v>
      </c>
      <c r="H2" s="14">
        <v>170</v>
      </c>
      <c r="I2" s="14"/>
      <c r="J2" s="14"/>
      <c r="K2" s="15">
        <v>4</v>
      </c>
      <c r="L2" s="15">
        <v>706</v>
      </c>
      <c r="M2" s="16">
        <v>176.5</v>
      </c>
      <c r="N2" s="17">
        <v>6</v>
      </c>
      <c r="O2" s="18">
        <v>182.5</v>
      </c>
    </row>
    <row r="3" spans="1:17" x14ac:dyDescent="0.3">
      <c r="A3" s="10" t="s">
        <v>36</v>
      </c>
      <c r="B3" s="11" t="s">
        <v>69</v>
      </c>
      <c r="C3" s="12">
        <v>44656</v>
      </c>
      <c r="D3" s="13" t="s">
        <v>37</v>
      </c>
      <c r="E3" s="14">
        <v>172</v>
      </c>
      <c r="F3" s="14">
        <v>178</v>
      </c>
      <c r="G3" s="14">
        <v>178</v>
      </c>
      <c r="H3" s="14">
        <v>187</v>
      </c>
      <c r="I3" s="14"/>
      <c r="J3" s="14"/>
      <c r="K3" s="15">
        <v>4</v>
      </c>
      <c r="L3" s="15">
        <v>715</v>
      </c>
      <c r="M3" s="16">
        <v>178.75</v>
      </c>
      <c r="N3" s="17">
        <v>5</v>
      </c>
      <c r="O3" s="18">
        <v>183.75</v>
      </c>
    </row>
    <row r="4" spans="1:17" x14ac:dyDescent="0.3">
      <c r="A4" s="10" t="s">
        <v>36</v>
      </c>
      <c r="B4" s="11" t="s">
        <v>69</v>
      </c>
      <c r="C4" s="12">
        <v>44674</v>
      </c>
      <c r="D4" s="13" t="s">
        <v>37</v>
      </c>
      <c r="E4" s="14">
        <v>178</v>
      </c>
      <c r="F4" s="14">
        <v>175</v>
      </c>
      <c r="G4" s="14">
        <v>177</v>
      </c>
      <c r="H4" s="14">
        <v>177</v>
      </c>
      <c r="I4" s="14"/>
      <c r="J4" s="14"/>
      <c r="K4" s="15">
        <v>4</v>
      </c>
      <c r="L4" s="15">
        <v>707</v>
      </c>
      <c r="M4" s="16">
        <v>176.75</v>
      </c>
      <c r="N4" s="17">
        <v>2</v>
      </c>
      <c r="O4" s="18">
        <v>178.75</v>
      </c>
    </row>
    <row r="5" spans="1:17" x14ac:dyDescent="0.3">
      <c r="A5" s="10" t="s">
        <v>36</v>
      </c>
      <c r="B5" s="11" t="s">
        <v>69</v>
      </c>
      <c r="C5" s="12">
        <v>44684</v>
      </c>
      <c r="D5" s="13" t="s">
        <v>37</v>
      </c>
      <c r="E5" s="14">
        <v>190</v>
      </c>
      <c r="F5" s="14">
        <v>189</v>
      </c>
      <c r="G5" s="14">
        <v>190</v>
      </c>
      <c r="H5" s="14">
        <v>194</v>
      </c>
      <c r="I5" s="14"/>
      <c r="J5" s="14"/>
      <c r="K5" s="15">
        <v>4</v>
      </c>
      <c r="L5" s="15">
        <v>763</v>
      </c>
      <c r="M5" s="16">
        <v>190.75</v>
      </c>
      <c r="N5" s="17">
        <v>5</v>
      </c>
      <c r="O5" s="18">
        <v>195.75</v>
      </c>
    </row>
    <row r="6" spans="1:17" x14ac:dyDescent="0.3">
      <c r="A6" s="10" t="s">
        <v>36</v>
      </c>
      <c r="B6" s="11" t="s">
        <v>69</v>
      </c>
      <c r="C6" s="12">
        <v>44709</v>
      </c>
      <c r="D6" s="13" t="s">
        <v>37</v>
      </c>
      <c r="E6" s="14">
        <v>164</v>
      </c>
      <c r="F6" s="14">
        <v>151</v>
      </c>
      <c r="G6" s="14">
        <v>167</v>
      </c>
      <c r="H6" s="14">
        <v>168</v>
      </c>
      <c r="I6" s="14"/>
      <c r="J6" s="14"/>
      <c r="K6" s="15">
        <v>4</v>
      </c>
      <c r="L6" s="15">
        <v>650</v>
      </c>
      <c r="M6" s="16">
        <v>162.5</v>
      </c>
      <c r="N6" s="17">
        <v>2</v>
      </c>
      <c r="O6" s="18">
        <v>164.5</v>
      </c>
    </row>
    <row r="7" spans="1:17" x14ac:dyDescent="0.3">
      <c r="A7" s="10" t="s">
        <v>36</v>
      </c>
      <c r="B7" s="11" t="s">
        <v>69</v>
      </c>
      <c r="C7" s="12">
        <v>44719</v>
      </c>
      <c r="D7" s="13" t="s">
        <v>37</v>
      </c>
      <c r="E7" s="14">
        <v>191</v>
      </c>
      <c r="F7" s="14">
        <v>195</v>
      </c>
      <c r="G7" s="14">
        <v>192</v>
      </c>
      <c r="H7" s="14">
        <v>189</v>
      </c>
      <c r="I7" s="14"/>
      <c r="J7" s="14"/>
      <c r="K7" s="15">
        <v>4</v>
      </c>
      <c r="L7" s="15">
        <v>767</v>
      </c>
      <c r="M7" s="16">
        <v>191.75</v>
      </c>
      <c r="N7" s="17">
        <v>5</v>
      </c>
      <c r="O7" s="18">
        <v>196.75</v>
      </c>
    </row>
    <row r="8" spans="1:17" x14ac:dyDescent="0.3">
      <c r="A8" s="10" t="s">
        <v>36</v>
      </c>
      <c r="B8" s="11" t="s">
        <v>69</v>
      </c>
      <c r="C8" s="12">
        <v>44765</v>
      </c>
      <c r="D8" s="13" t="s">
        <v>37</v>
      </c>
      <c r="E8" s="14">
        <v>183</v>
      </c>
      <c r="F8" s="14">
        <v>186</v>
      </c>
      <c r="G8" s="14">
        <v>190</v>
      </c>
      <c r="H8" s="14">
        <v>187</v>
      </c>
      <c r="I8" s="14"/>
      <c r="J8" s="14"/>
      <c r="K8" s="15">
        <v>4</v>
      </c>
      <c r="L8" s="15">
        <v>746</v>
      </c>
      <c r="M8" s="16">
        <v>186.5</v>
      </c>
      <c r="N8" s="17">
        <v>6</v>
      </c>
      <c r="O8" s="18">
        <v>192.5</v>
      </c>
    </row>
    <row r="9" spans="1:17" x14ac:dyDescent="0.3">
      <c r="A9" s="10" t="s">
        <v>36</v>
      </c>
      <c r="B9" s="11" t="s">
        <v>69</v>
      </c>
      <c r="C9" s="12">
        <v>44772</v>
      </c>
      <c r="D9" s="13" t="s">
        <v>37</v>
      </c>
      <c r="E9" s="14">
        <v>184</v>
      </c>
      <c r="F9" s="14">
        <v>187</v>
      </c>
      <c r="G9" s="14">
        <v>183</v>
      </c>
      <c r="H9" s="14">
        <v>186</v>
      </c>
      <c r="I9" s="14">
        <v>186</v>
      </c>
      <c r="J9" s="14">
        <v>194</v>
      </c>
      <c r="K9" s="15">
        <v>6</v>
      </c>
      <c r="L9" s="15">
        <v>1120</v>
      </c>
      <c r="M9" s="16">
        <v>186.66666666666666</v>
      </c>
      <c r="N9" s="17">
        <v>12</v>
      </c>
      <c r="O9" s="18">
        <v>198.66666666666666</v>
      </c>
    </row>
    <row r="10" spans="1:17" x14ac:dyDescent="0.3">
      <c r="A10" s="10" t="s">
        <v>36</v>
      </c>
      <c r="B10" s="11" t="s">
        <v>69</v>
      </c>
      <c r="C10" s="12">
        <v>44775</v>
      </c>
      <c r="D10" s="13" t="s">
        <v>37</v>
      </c>
      <c r="E10" s="14">
        <v>183</v>
      </c>
      <c r="F10" s="14">
        <v>188</v>
      </c>
      <c r="G10" s="14">
        <v>185</v>
      </c>
      <c r="H10" s="14">
        <v>182</v>
      </c>
      <c r="I10" s="14"/>
      <c r="J10" s="14"/>
      <c r="K10" s="15">
        <v>4</v>
      </c>
      <c r="L10" s="15">
        <v>738</v>
      </c>
      <c r="M10" s="16">
        <v>184.5</v>
      </c>
      <c r="N10" s="17">
        <v>5</v>
      </c>
      <c r="O10" s="18">
        <v>189.5</v>
      </c>
    </row>
    <row r="11" spans="1:17" x14ac:dyDescent="0.3">
      <c r="A11" s="10" t="s">
        <v>36</v>
      </c>
      <c r="B11" s="11" t="s">
        <v>69</v>
      </c>
      <c r="C11" s="12">
        <v>44786</v>
      </c>
      <c r="D11" s="13" t="s">
        <v>37</v>
      </c>
      <c r="E11" s="14">
        <v>190</v>
      </c>
      <c r="F11" s="14">
        <v>182</v>
      </c>
      <c r="G11" s="14">
        <v>186</v>
      </c>
      <c r="H11" s="14">
        <v>184</v>
      </c>
      <c r="I11" s="14"/>
      <c r="J11" s="14"/>
      <c r="K11" s="15">
        <v>4</v>
      </c>
      <c r="L11" s="15">
        <v>742</v>
      </c>
      <c r="M11" s="16">
        <v>185.5</v>
      </c>
      <c r="N11" s="17">
        <v>6</v>
      </c>
      <c r="O11" s="18">
        <v>191.5</v>
      </c>
    </row>
    <row r="12" spans="1:17" x14ac:dyDescent="0.3">
      <c r="A12" s="10" t="s">
        <v>36</v>
      </c>
      <c r="B12" s="11" t="s">
        <v>69</v>
      </c>
      <c r="C12" s="12">
        <v>44800</v>
      </c>
      <c r="D12" s="13" t="s">
        <v>37</v>
      </c>
      <c r="E12" s="14">
        <v>183</v>
      </c>
      <c r="F12" s="14">
        <v>188</v>
      </c>
      <c r="G12" s="14">
        <v>188</v>
      </c>
      <c r="H12" s="14">
        <v>178</v>
      </c>
      <c r="I12" s="14"/>
      <c r="J12" s="14"/>
      <c r="K12" s="15">
        <v>4</v>
      </c>
      <c r="L12" s="15">
        <v>737</v>
      </c>
      <c r="M12" s="16">
        <v>184.25</v>
      </c>
      <c r="N12" s="17">
        <v>3</v>
      </c>
      <c r="O12" s="18">
        <v>187.25</v>
      </c>
    </row>
    <row r="13" spans="1:17" x14ac:dyDescent="0.3">
      <c r="A13" s="10" t="s">
        <v>36</v>
      </c>
      <c r="B13" s="11" t="s">
        <v>69</v>
      </c>
      <c r="C13" s="12">
        <v>44810</v>
      </c>
      <c r="D13" s="13" t="s">
        <v>37</v>
      </c>
      <c r="E13" s="14">
        <v>191</v>
      </c>
      <c r="F13" s="14">
        <v>187</v>
      </c>
      <c r="G13" s="14">
        <v>192</v>
      </c>
      <c r="H13" s="14">
        <v>190</v>
      </c>
      <c r="I13" s="14"/>
      <c r="J13" s="14"/>
      <c r="K13" s="15">
        <v>4</v>
      </c>
      <c r="L13" s="15">
        <v>760</v>
      </c>
      <c r="M13" s="16">
        <v>190</v>
      </c>
      <c r="N13" s="17">
        <v>4</v>
      </c>
      <c r="O13" s="18">
        <v>194</v>
      </c>
    </row>
    <row r="14" spans="1:17" x14ac:dyDescent="0.3">
      <c r="A14" s="10" t="s">
        <v>36</v>
      </c>
      <c r="B14" s="11" t="s">
        <v>69</v>
      </c>
      <c r="C14" s="12">
        <v>44828</v>
      </c>
      <c r="D14" s="13" t="s">
        <v>37</v>
      </c>
      <c r="E14" s="14">
        <v>178</v>
      </c>
      <c r="F14" s="14">
        <v>183</v>
      </c>
      <c r="G14" s="14">
        <v>189</v>
      </c>
      <c r="H14" s="14">
        <v>185</v>
      </c>
      <c r="I14" s="14"/>
      <c r="J14" s="14"/>
      <c r="K14" s="15">
        <v>4</v>
      </c>
      <c r="L14" s="15">
        <v>735</v>
      </c>
      <c r="M14" s="16">
        <v>183.75</v>
      </c>
      <c r="N14" s="17">
        <v>3</v>
      </c>
      <c r="O14" s="18">
        <v>186.75</v>
      </c>
    </row>
    <row r="15" spans="1:17" x14ac:dyDescent="0.3">
      <c r="A15" s="10" t="s">
        <v>36</v>
      </c>
      <c r="B15" s="11" t="s">
        <v>69</v>
      </c>
      <c r="C15" s="12">
        <v>44838</v>
      </c>
      <c r="D15" s="13" t="s">
        <v>37</v>
      </c>
      <c r="E15" s="14">
        <v>190</v>
      </c>
      <c r="F15" s="14">
        <v>194</v>
      </c>
      <c r="G15" s="14">
        <v>189</v>
      </c>
      <c r="H15" s="14">
        <v>191</v>
      </c>
      <c r="I15" s="14"/>
      <c r="J15" s="14"/>
      <c r="K15" s="15">
        <v>4</v>
      </c>
      <c r="L15" s="15">
        <v>764</v>
      </c>
      <c r="M15" s="16">
        <v>191</v>
      </c>
      <c r="N15" s="17">
        <v>5</v>
      </c>
      <c r="O15" s="18">
        <v>196</v>
      </c>
    </row>
    <row r="16" spans="1:17" x14ac:dyDescent="0.3">
      <c r="A16" s="10" t="s">
        <v>36</v>
      </c>
      <c r="B16" s="11" t="s">
        <v>69</v>
      </c>
      <c r="C16" s="12">
        <v>44842</v>
      </c>
      <c r="D16" s="13" t="s">
        <v>37</v>
      </c>
      <c r="E16" s="14">
        <v>186</v>
      </c>
      <c r="F16" s="14">
        <v>192</v>
      </c>
      <c r="G16" s="14">
        <v>191</v>
      </c>
      <c r="H16" s="14">
        <v>186</v>
      </c>
      <c r="I16" s="14"/>
      <c r="J16" s="14"/>
      <c r="K16" s="15">
        <v>4</v>
      </c>
      <c r="L16" s="15">
        <v>755</v>
      </c>
      <c r="M16" s="16">
        <v>188.75</v>
      </c>
      <c r="N16" s="17">
        <v>5</v>
      </c>
      <c r="O16" s="18">
        <v>193.75</v>
      </c>
    </row>
    <row r="17" spans="1:15" x14ac:dyDescent="0.3">
      <c r="A17" s="10" t="s">
        <v>36</v>
      </c>
      <c r="B17" s="11" t="s">
        <v>69</v>
      </c>
      <c r="C17" s="12">
        <v>44863</v>
      </c>
      <c r="D17" s="13" t="s">
        <v>37</v>
      </c>
      <c r="E17" s="14">
        <v>186</v>
      </c>
      <c r="F17" s="14">
        <v>192</v>
      </c>
      <c r="G17" s="14">
        <v>196</v>
      </c>
      <c r="H17" s="14">
        <v>189</v>
      </c>
      <c r="I17" s="14"/>
      <c r="J17" s="14"/>
      <c r="K17" s="15">
        <v>4</v>
      </c>
      <c r="L17" s="15">
        <v>763</v>
      </c>
      <c r="M17" s="16">
        <v>190.75</v>
      </c>
      <c r="N17" s="17">
        <v>7</v>
      </c>
      <c r="O17" s="18">
        <v>197.75</v>
      </c>
    </row>
    <row r="18" spans="1:15" x14ac:dyDescent="0.3">
      <c r="A18" s="10" t="s">
        <v>36</v>
      </c>
      <c r="B18" s="11" t="s">
        <v>69</v>
      </c>
      <c r="C18" s="12">
        <v>44870</v>
      </c>
      <c r="D18" s="13" t="s">
        <v>37</v>
      </c>
      <c r="E18" s="14">
        <v>190</v>
      </c>
      <c r="F18" s="14">
        <v>189</v>
      </c>
      <c r="G18" s="14">
        <v>189</v>
      </c>
      <c r="H18" s="14">
        <v>176</v>
      </c>
      <c r="I18" s="14"/>
      <c r="J18" s="14"/>
      <c r="K18" s="15">
        <v>4</v>
      </c>
      <c r="L18" s="15">
        <v>744</v>
      </c>
      <c r="M18" s="16">
        <v>186</v>
      </c>
      <c r="N18" s="17">
        <v>2</v>
      </c>
      <c r="O18" s="18">
        <v>188</v>
      </c>
    </row>
    <row r="19" spans="1:15" x14ac:dyDescent="0.3">
      <c r="A19" s="10" t="s">
        <v>36</v>
      </c>
      <c r="B19" s="11" t="s">
        <v>69</v>
      </c>
      <c r="C19" s="12">
        <v>44876</v>
      </c>
      <c r="D19" s="13" t="s">
        <v>37</v>
      </c>
      <c r="E19" s="14">
        <v>193</v>
      </c>
      <c r="F19" s="14">
        <v>193</v>
      </c>
      <c r="G19" s="14">
        <v>197</v>
      </c>
      <c r="H19" s="14">
        <v>190</v>
      </c>
      <c r="I19" s="14">
        <v>189</v>
      </c>
      <c r="J19" s="14">
        <v>192</v>
      </c>
      <c r="K19" s="15">
        <v>6</v>
      </c>
      <c r="L19" s="15">
        <v>1154</v>
      </c>
      <c r="M19" s="16">
        <v>192.33333333333334</v>
      </c>
      <c r="N19" s="17">
        <v>8</v>
      </c>
      <c r="O19" s="18">
        <v>200.33333333333334</v>
      </c>
    </row>
    <row r="21" spans="1:15" x14ac:dyDescent="0.3">
      <c r="K21" s="8">
        <f>SUM(K2:K20)</f>
        <v>76</v>
      </c>
      <c r="L21" s="8">
        <f>SUM(L2:L20)</f>
        <v>14066</v>
      </c>
      <c r="M21" s="7">
        <f>SUM(L21/K21)</f>
        <v>185.07894736842104</v>
      </c>
      <c r="N21" s="8">
        <f>SUM(N2:N20)</f>
        <v>91</v>
      </c>
      <c r="O21" s="9">
        <f>SUM(M21+N21)</f>
        <v>276.07894736842104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0_1"/>
    <protectedRange algorithmName="SHA-512" hashValue="ON39YdpmFHfN9f47KpiRvqrKx0V9+erV1CNkpWzYhW/Qyc6aT8rEyCrvauWSYGZK2ia3o7vd3akF07acHAFpOA==" saltValue="yVW9XmDwTqEnmpSGai0KYg==" spinCount="100000" sqref="D2" name="Range1_1_8_1"/>
    <protectedRange algorithmName="SHA-512" hashValue="ON39YdpmFHfN9f47KpiRvqrKx0V9+erV1CNkpWzYhW/Qyc6aT8rEyCrvauWSYGZK2ia3o7vd3akF07acHAFpOA==" saltValue="yVW9XmDwTqEnmpSGai0KYg==" spinCount="100000" sqref="E2:H2" name="Range1_3_3_1"/>
    <protectedRange algorithmName="SHA-512" hashValue="ON39YdpmFHfN9f47KpiRvqrKx0V9+erV1CNkpWzYhW/Qyc6aT8rEyCrvauWSYGZK2ia3o7vd3akF07acHAFpOA==" saltValue="yVW9XmDwTqEnmpSGai0KYg==" spinCount="100000" sqref="I3:J3 B3:C3" name="Range1"/>
    <protectedRange algorithmName="SHA-512" hashValue="ON39YdpmFHfN9f47KpiRvqrKx0V9+erV1CNkpWzYhW/Qyc6aT8rEyCrvauWSYGZK2ia3o7vd3akF07acHAFpOA==" saltValue="yVW9XmDwTqEnmpSGai0KYg==" spinCount="100000" sqref="D3" name="Range1_1"/>
    <protectedRange algorithmName="SHA-512" hashValue="ON39YdpmFHfN9f47KpiRvqrKx0V9+erV1CNkpWzYhW/Qyc6aT8rEyCrvauWSYGZK2ia3o7vd3akF07acHAFpOA==" saltValue="yVW9XmDwTqEnmpSGai0KYg==" spinCount="100000" sqref="E3:H3" name="Range1_3"/>
    <protectedRange algorithmName="SHA-512" hashValue="ON39YdpmFHfN9f47KpiRvqrKx0V9+erV1CNkpWzYhW/Qyc6aT8rEyCrvauWSYGZK2ia3o7vd3akF07acHAFpOA==" saltValue="yVW9XmDwTqEnmpSGai0KYg==" spinCount="100000" sqref="I4:J4 B4:C4" name="Range1_7"/>
    <protectedRange algorithmName="SHA-512" hashValue="ON39YdpmFHfN9f47KpiRvqrKx0V9+erV1CNkpWzYhW/Qyc6aT8rEyCrvauWSYGZK2ia3o7vd3akF07acHAFpOA==" saltValue="yVW9XmDwTqEnmpSGai0KYg==" spinCount="100000" sqref="D4" name="Range1_1_6"/>
    <protectedRange algorithmName="SHA-512" hashValue="ON39YdpmFHfN9f47KpiRvqrKx0V9+erV1CNkpWzYhW/Qyc6aT8rEyCrvauWSYGZK2ia3o7vd3akF07acHAFpOA==" saltValue="yVW9XmDwTqEnmpSGai0KYg==" spinCount="100000" sqref="E4:H4" name="Range1_3_4"/>
    <protectedRange algorithmName="SHA-512" hashValue="ON39YdpmFHfN9f47KpiRvqrKx0V9+erV1CNkpWzYhW/Qyc6aT8rEyCrvauWSYGZK2ia3o7vd3akF07acHAFpOA==" saltValue="yVW9XmDwTqEnmpSGai0KYg==" spinCount="100000" sqref="I5:J5 B5:C5" name="Range1_7_1"/>
    <protectedRange algorithmName="SHA-512" hashValue="ON39YdpmFHfN9f47KpiRvqrKx0V9+erV1CNkpWzYhW/Qyc6aT8rEyCrvauWSYGZK2ia3o7vd3akF07acHAFpOA==" saltValue="yVW9XmDwTqEnmpSGai0KYg==" spinCount="100000" sqref="D5" name="Range1_1_4_1"/>
    <protectedRange algorithmName="SHA-512" hashValue="ON39YdpmFHfN9f47KpiRvqrKx0V9+erV1CNkpWzYhW/Qyc6aT8rEyCrvauWSYGZK2ia3o7vd3akF07acHAFpOA==" saltValue="yVW9XmDwTqEnmpSGai0KYg==" spinCount="100000" sqref="E5:H5" name="Range1_3_1_1"/>
    <protectedRange algorithmName="SHA-512" hashValue="ON39YdpmFHfN9f47KpiRvqrKx0V9+erV1CNkpWzYhW/Qyc6aT8rEyCrvauWSYGZK2ia3o7vd3akF07acHAFpOA==" saltValue="yVW9XmDwTqEnmpSGai0KYg==" spinCount="100000" sqref="I6:J6 B6:C6" name="Range1_3_7"/>
    <protectedRange algorithmName="SHA-512" hashValue="ON39YdpmFHfN9f47KpiRvqrKx0V9+erV1CNkpWzYhW/Qyc6aT8rEyCrvauWSYGZK2ia3o7vd3akF07acHAFpOA==" saltValue="yVW9XmDwTqEnmpSGai0KYg==" spinCount="100000" sqref="D6" name="Range1_1_6_2"/>
    <protectedRange algorithmName="SHA-512" hashValue="ON39YdpmFHfN9f47KpiRvqrKx0V9+erV1CNkpWzYhW/Qyc6aT8rEyCrvauWSYGZK2ia3o7vd3akF07acHAFpOA==" saltValue="yVW9XmDwTqEnmpSGai0KYg==" spinCount="100000" sqref="E6:H6" name="Range1_3_2_1"/>
    <protectedRange algorithmName="SHA-512" hashValue="ON39YdpmFHfN9f47KpiRvqrKx0V9+erV1CNkpWzYhW/Qyc6aT8rEyCrvauWSYGZK2ia3o7vd3akF07acHAFpOA==" saltValue="yVW9XmDwTqEnmpSGai0KYg==" spinCount="100000" sqref="I7:J7 B7:C7" name="Range1_3_24"/>
    <protectedRange algorithmName="SHA-512" hashValue="ON39YdpmFHfN9f47KpiRvqrKx0V9+erV1CNkpWzYhW/Qyc6aT8rEyCrvauWSYGZK2ia3o7vd3akF07acHAFpOA==" saltValue="yVW9XmDwTqEnmpSGai0KYg==" spinCount="100000" sqref="D7" name="Range1_1_4_5"/>
    <protectedRange algorithmName="SHA-512" hashValue="ON39YdpmFHfN9f47KpiRvqrKx0V9+erV1CNkpWzYhW/Qyc6aT8rEyCrvauWSYGZK2ia3o7vd3akF07acHAFpOA==" saltValue="yVW9XmDwTqEnmpSGai0KYg==" spinCount="100000" sqref="E7:H7" name="Range1_3_1_6"/>
    <protectedRange algorithmName="SHA-512" hashValue="ON39YdpmFHfN9f47KpiRvqrKx0V9+erV1CNkpWzYhW/Qyc6aT8rEyCrvauWSYGZK2ia3o7vd3akF07acHAFpOA==" saltValue="yVW9XmDwTqEnmpSGai0KYg==" spinCount="100000" sqref="I8:J8 B8:C8" name="Range1_18"/>
    <protectedRange algorithmName="SHA-512" hashValue="ON39YdpmFHfN9f47KpiRvqrKx0V9+erV1CNkpWzYhW/Qyc6aT8rEyCrvauWSYGZK2ia3o7vd3akF07acHAFpOA==" saltValue="yVW9XmDwTqEnmpSGai0KYg==" spinCount="100000" sqref="D8" name="Range1_1_6_1"/>
    <protectedRange algorithmName="SHA-512" hashValue="ON39YdpmFHfN9f47KpiRvqrKx0V9+erV1CNkpWzYhW/Qyc6aT8rEyCrvauWSYGZK2ia3o7vd3akF07acHAFpOA==" saltValue="yVW9XmDwTqEnmpSGai0KYg==" spinCount="100000" sqref="E8:H8" name="Range1_3_4_1"/>
    <protectedRange algorithmName="SHA-512" hashValue="ON39YdpmFHfN9f47KpiRvqrKx0V9+erV1CNkpWzYhW/Qyc6aT8rEyCrvauWSYGZK2ia3o7vd3akF07acHAFpOA==" saltValue="yVW9XmDwTqEnmpSGai0KYg==" spinCount="100000" sqref="I9:J9 B9:C9" name="Range1_8_4"/>
    <protectedRange algorithmName="SHA-512" hashValue="ON39YdpmFHfN9f47KpiRvqrKx0V9+erV1CNkpWzYhW/Qyc6aT8rEyCrvauWSYGZK2ia3o7vd3akF07acHAFpOA==" saltValue="yVW9XmDwTqEnmpSGai0KYg==" spinCount="100000" sqref="D9" name="Range1_1_5_3"/>
    <protectedRange algorithmName="SHA-512" hashValue="ON39YdpmFHfN9f47KpiRvqrKx0V9+erV1CNkpWzYhW/Qyc6aT8rEyCrvauWSYGZK2ia3o7vd3akF07acHAFpOA==" saltValue="yVW9XmDwTqEnmpSGai0KYg==" spinCount="100000" sqref="E9:H9" name="Range1_3_2_2"/>
    <protectedRange algorithmName="SHA-512" hashValue="ON39YdpmFHfN9f47KpiRvqrKx0V9+erV1CNkpWzYhW/Qyc6aT8rEyCrvauWSYGZK2ia3o7vd3akF07acHAFpOA==" saltValue="yVW9XmDwTqEnmpSGai0KYg==" spinCount="100000" sqref="I10:J10 B10:C10" name="Range1_7_3"/>
    <protectedRange algorithmName="SHA-512" hashValue="ON39YdpmFHfN9f47KpiRvqrKx0V9+erV1CNkpWzYhW/Qyc6aT8rEyCrvauWSYGZK2ia3o7vd3akF07acHAFpOA==" saltValue="yVW9XmDwTqEnmpSGai0KYg==" spinCount="100000" sqref="D10" name="Range1_1_4_2"/>
    <protectedRange algorithmName="SHA-512" hashValue="ON39YdpmFHfN9f47KpiRvqrKx0V9+erV1CNkpWzYhW/Qyc6aT8rEyCrvauWSYGZK2ia3o7vd3akF07acHAFpOA==" saltValue="yVW9XmDwTqEnmpSGai0KYg==" spinCount="100000" sqref="E10:H10" name="Range1_3_1_2"/>
    <protectedRange algorithmName="SHA-512" hashValue="ON39YdpmFHfN9f47KpiRvqrKx0V9+erV1CNkpWzYhW/Qyc6aT8rEyCrvauWSYGZK2ia3o7vd3akF07acHAFpOA==" saltValue="yVW9XmDwTqEnmpSGai0KYg==" spinCount="100000" sqref="I11:J11 B11:C11" name="Range1_25"/>
    <protectedRange algorithmName="SHA-512" hashValue="ON39YdpmFHfN9f47KpiRvqrKx0V9+erV1CNkpWzYhW/Qyc6aT8rEyCrvauWSYGZK2ia3o7vd3akF07acHAFpOA==" saltValue="yVW9XmDwTqEnmpSGai0KYg==" spinCount="100000" sqref="D11" name="Range1_1_13"/>
    <protectedRange algorithmName="SHA-512" hashValue="ON39YdpmFHfN9f47KpiRvqrKx0V9+erV1CNkpWzYhW/Qyc6aT8rEyCrvauWSYGZK2ia3o7vd3akF07acHAFpOA==" saltValue="yVW9XmDwTqEnmpSGai0KYg==" spinCount="100000" sqref="E11:H11" name="Range1_3_14"/>
    <protectedRange algorithmName="SHA-512" hashValue="ON39YdpmFHfN9f47KpiRvqrKx0V9+erV1CNkpWzYhW/Qyc6aT8rEyCrvauWSYGZK2ia3o7vd3akF07acHAFpOA==" saltValue="yVW9XmDwTqEnmpSGai0KYg==" spinCount="100000" sqref="I12:J12 B12:C12" name="Range1_28_1"/>
    <protectedRange algorithmName="SHA-512" hashValue="ON39YdpmFHfN9f47KpiRvqrKx0V9+erV1CNkpWzYhW/Qyc6aT8rEyCrvauWSYGZK2ia3o7vd3akF07acHAFpOA==" saltValue="yVW9XmDwTqEnmpSGai0KYg==" spinCount="100000" sqref="D12" name="Range1_1_10_1"/>
    <protectedRange algorithmName="SHA-512" hashValue="ON39YdpmFHfN9f47KpiRvqrKx0V9+erV1CNkpWzYhW/Qyc6aT8rEyCrvauWSYGZK2ia3o7vd3akF07acHAFpOA==" saltValue="yVW9XmDwTqEnmpSGai0KYg==" spinCount="100000" sqref="E12:H12" name="Range1_3_3_1_1"/>
    <protectedRange algorithmName="SHA-512" hashValue="ON39YdpmFHfN9f47KpiRvqrKx0V9+erV1CNkpWzYhW/Qyc6aT8rEyCrvauWSYGZK2ia3o7vd3akF07acHAFpOA==" saltValue="yVW9XmDwTqEnmpSGai0KYg==" spinCount="100000" sqref="I13:J13 B13:C13" name="Range1_1_14"/>
    <protectedRange algorithmName="SHA-512" hashValue="ON39YdpmFHfN9f47KpiRvqrKx0V9+erV1CNkpWzYhW/Qyc6aT8rEyCrvauWSYGZK2ia3o7vd3akF07acHAFpOA==" saltValue="yVW9XmDwTqEnmpSGai0KYg==" spinCount="100000" sqref="D13" name="Range1_1_1_13"/>
    <protectedRange algorithmName="SHA-512" hashValue="ON39YdpmFHfN9f47KpiRvqrKx0V9+erV1CNkpWzYhW/Qyc6aT8rEyCrvauWSYGZK2ia3o7vd3akF07acHAFpOA==" saltValue="yVW9XmDwTqEnmpSGai0KYg==" spinCount="100000" sqref="E13:H13" name="Range1_3_15"/>
    <protectedRange algorithmName="SHA-512" hashValue="ON39YdpmFHfN9f47KpiRvqrKx0V9+erV1CNkpWzYhW/Qyc6aT8rEyCrvauWSYGZK2ia3o7vd3akF07acHAFpOA==" saltValue="yVW9XmDwTqEnmpSGai0KYg==" spinCount="100000" sqref="I14:J14 B14:C14" name="Range1_10"/>
    <protectedRange algorithmName="SHA-512" hashValue="ON39YdpmFHfN9f47KpiRvqrKx0V9+erV1CNkpWzYhW/Qyc6aT8rEyCrvauWSYGZK2ia3o7vd3akF07acHAFpOA==" saltValue="yVW9XmDwTqEnmpSGai0KYg==" spinCount="100000" sqref="D14" name="Range1_1_9"/>
    <protectedRange algorithmName="SHA-512" hashValue="ON39YdpmFHfN9f47KpiRvqrKx0V9+erV1CNkpWzYhW/Qyc6aT8rEyCrvauWSYGZK2ia3o7vd3akF07acHAFpOA==" saltValue="yVW9XmDwTqEnmpSGai0KYg==" spinCount="100000" sqref="E14:H14" name="Range1_3_2"/>
    <protectedRange algorithmName="SHA-512" hashValue="ON39YdpmFHfN9f47KpiRvqrKx0V9+erV1CNkpWzYhW/Qyc6aT8rEyCrvauWSYGZK2ia3o7vd3akF07acHAFpOA==" saltValue="yVW9XmDwTqEnmpSGai0KYg==" spinCount="100000" sqref="I15:J15 B15:C15" name="Range1_35"/>
    <protectedRange algorithmName="SHA-512" hashValue="ON39YdpmFHfN9f47KpiRvqrKx0V9+erV1CNkpWzYhW/Qyc6aT8rEyCrvauWSYGZK2ia3o7vd3akF07acHAFpOA==" saltValue="yVW9XmDwTqEnmpSGai0KYg==" spinCount="100000" sqref="D15" name="Range1_1_19"/>
    <protectedRange algorithmName="SHA-512" hashValue="ON39YdpmFHfN9f47KpiRvqrKx0V9+erV1CNkpWzYhW/Qyc6aT8rEyCrvauWSYGZK2ia3o7vd3akF07acHAFpOA==" saltValue="yVW9XmDwTqEnmpSGai0KYg==" spinCount="100000" sqref="E15:H15" name="Range1_3_18"/>
    <protectedRange algorithmName="SHA-512" hashValue="ON39YdpmFHfN9f47KpiRvqrKx0V9+erV1CNkpWzYhW/Qyc6aT8rEyCrvauWSYGZK2ia3o7vd3akF07acHAFpOA==" saltValue="yVW9XmDwTqEnmpSGai0KYg==" spinCount="100000" sqref="I16:J16 B16:C16" name="Range1_37"/>
    <protectedRange algorithmName="SHA-512" hashValue="ON39YdpmFHfN9f47KpiRvqrKx0V9+erV1CNkpWzYhW/Qyc6aT8rEyCrvauWSYGZK2ia3o7vd3akF07acHAFpOA==" saltValue="yVW9XmDwTqEnmpSGai0KYg==" spinCount="100000" sqref="D16" name="Range1_1_29"/>
    <protectedRange algorithmName="SHA-512" hashValue="ON39YdpmFHfN9f47KpiRvqrKx0V9+erV1CNkpWzYhW/Qyc6aT8rEyCrvauWSYGZK2ia3o7vd3akF07acHAFpOA==" saltValue="yVW9XmDwTqEnmpSGai0KYg==" spinCount="100000" sqref="E16:H16" name="Range1_3_19"/>
    <protectedRange algorithmName="SHA-512" hashValue="ON39YdpmFHfN9f47KpiRvqrKx0V9+erV1CNkpWzYhW/Qyc6aT8rEyCrvauWSYGZK2ia3o7vd3akF07acHAFpOA==" saltValue="yVW9XmDwTqEnmpSGai0KYg==" spinCount="100000" sqref="I17:J17 B17:C17" name="Range1_10_4"/>
    <protectedRange algorithmName="SHA-512" hashValue="ON39YdpmFHfN9f47KpiRvqrKx0V9+erV1CNkpWzYhW/Qyc6aT8rEyCrvauWSYGZK2ia3o7vd3akF07acHAFpOA==" saltValue="yVW9XmDwTqEnmpSGai0KYg==" spinCount="100000" sqref="D17" name="Range1_1_8_1_1"/>
    <protectedRange algorithmName="SHA-512" hashValue="ON39YdpmFHfN9f47KpiRvqrKx0V9+erV1CNkpWzYhW/Qyc6aT8rEyCrvauWSYGZK2ia3o7vd3akF07acHAFpOA==" saltValue="yVW9XmDwTqEnmpSGai0KYg==" spinCount="100000" sqref="E17:H17" name="Range1_3_2_1_1"/>
    <protectedRange algorithmName="SHA-512" hashValue="ON39YdpmFHfN9f47KpiRvqrKx0V9+erV1CNkpWzYhW/Qyc6aT8rEyCrvauWSYGZK2ia3o7vd3akF07acHAFpOA==" saltValue="yVW9XmDwTqEnmpSGai0KYg==" spinCount="100000" sqref="I18:J18 B18:C18" name="Range1_11_2"/>
    <protectedRange algorithmName="SHA-512" hashValue="ON39YdpmFHfN9f47KpiRvqrKx0V9+erV1CNkpWzYhW/Qyc6aT8rEyCrvauWSYGZK2ia3o7vd3akF07acHAFpOA==" saltValue="yVW9XmDwTqEnmpSGai0KYg==" spinCount="100000" sqref="D18" name="Range1_1_5_5"/>
    <protectedRange algorithmName="SHA-512" hashValue="ON39YdpmFHfN9f47KpiRvqrKx0V9+erV1CNkpWzYhW/Qyc6aT8rEyCrvauWSYGZK2ia3o7vd3akF07acHAFpOA==" saltValue="yVW9XmDwTqEnmpSGai0KYg==" spinCount="100000" sqref="E18:H18" name="Range1_3_2_4"/>
    <protectedRange algorithmName="SHA-512" hashValue="ON39YdpmFHfN9f47KpiRvqrKx0V9+erV1CNkpWzYhW/Qyc6aT8rEyCrvauWSYGZK2ia3o7vd3akF07acHAFpOA==" saltValue="yVW9XmDwTqEnmpSGai0KYg==" spinCount="100000" sqref="I19:J19 B19:C19" name="Range1_44"/>
    <protectedRange algorithmName="SHA-512" hashValue="ON39YdpmFHfN9f47KpiRvqrKx0V9+erV1CNkpWzYhW/Qyc6aT8rEyCrvauWSYGZK2ia3o7vd3akF07acHAFpOA==" saltValue="yVW9XmDwTqEnmpSGai0KYg==" spinCount="100000" sqref="D19" name="Range1_1_40"/>
    <protectedRange algorithmName="SHA-512" hashValue="ON39YdpmFHfN9f47KpiRvqrKx0V9+erV1CNkpWzYhW/Qyc6aT8rEyCrvauWSYGZK2ia3o7vd3akF07acHAFpOA==" saltValue="yVW9XmDwTqEnmpSGai0KYg==" spinCount="100000" sqref="E19:H19" name="Range1_3_21"/>
  </protectedRanges>
  <conditionalFormatting sqref="F2">
    <cfRule type="top10" dxfId="1805" priority="107" rank="1"/>
  </conditionalFormatting>
  <conditionalFormatting sqref="G2">
    <cfRule type="top10" dxfId="1804" priority="106" rank="1"/>
  </conditionalFormatting>
  <conditionalFormatting sqref="H2">
    <cfRule type="top10" dxfId="1803" priority="105" rank="1"/>
  </conditionalFormatting>
  <conditionalFormatting sqref="I2">
    <cfRule type="top10" dxfId="1802" priority="103" rank="1"/>
  </conditionalFormatting>
  <conditionalFormatting sqref="J2">
    <cfRule type="top10" dxfId="1801" priority="104" rank="1"/>
  </conditionalFormatting>
  <conditionalFormatting sqref="E2">
    <cfRule type="top10" dxfId="1800" priority="108" rank="1"/>
  </conditionalFormatting>
  <conditionalFormatting sqref="F3">
    <cfRule type="top10" dxfId="1799" priority="101" rank="1"/>
  </conditionalFormatting>
  <conditionalFormatting sqref="G3">
    <cfRule type="top10" dxfId="1798" priority="100" rank="1"/>
  </conditionalFormatting>
  <conditionalFormatting sqref="H3">
    <cfRule type="top10" dxfId="1797" priority="99" rank="1"/>
  </conditionalFormatting>
  <conditionalFormatting sqref="I3">
    <cfRule type="top10" dxfId="1796" priority="97" rank="1"/>
  </conditionalFormatting>
  <conditionalFormatting sqref="J3">
    <cfRule type="top10" dxfId="1795" priority="98" rank="1"/>
  </conditionalFormatting>
  <conditionalFormatting sqref="E3">
    <cfRule type="top10" dxfId="1794" priority="102" rank="1"/>
  </conditionalFormatting>
  <conditionalFormatting sqref="F4">
    <cfRule type="top10" dxfId="1793" priority="95" rank="1"/>
  </conditionalFormatting>
  <conditionalFormatting sqref="G4">
    <cfRule type="top10" dxfId="1792" priority="94" rank="1"/>
  </conditionalFormatting>
  <conditionalFormatting sqref="H4">
    <cfRule type="top10" dxfId="1791" priority="93" rank="1"/>
  </conditionalFormatting>
  <conditionalFormatting sqref="I4">
    <cfRule type="top10" dxfId="1790" priority="91" rank="1"/>
  </conditionalFormatting>
  <conditionalFormatting sqref="J4">
    <cfRule type="top10" dxfId="1789" priority="92" rank="1"/>
  </conditionalFormatting>
  <conditionalFormatting sqref="E4">
    <cfRule type="top10" dxfId="1788" priority="96" rank="1"/>
  </conditionalFormatting>
  <conditionalFormatting sqref="F5">
    <cfRule type="top10" dxfId="1787" priority="89" rank="1"/>
  </conditionalFormatting>
  <conditionalFormatting sqref="G5">
    <cfRule type="top10" dxfId="1786" priority="88" rank="1"/>
  </conditionalFormatting>
  <conditionalFormatting sqref="H5">
    <cfRule type="top10" dxfId="1785" priority="87" rank="1"/>
  </conditionalFormatting>
  <conditionalFormatting sqref="I5">
    <cfRule type="top10" dxfId="1784" priority="85" rank="1"/>
  </conditionalFormatting>
  <conditionalFormatting sqref="J5">
    <cfRule type="top10" dxfId="1783" priority="86" rank="1"/>
  </conditionalFormatting>
  <conditionalFormatting sqref="E5">
    <cfRule type="top10" dxfId="1782" priority="90" rank="1"/>
  </conditionalFormatting>
  <conditionalFormatting sqref="F6">
    <cfRule type="top10" dxfId="1781" priority="83" rank="1"/>
  </conditionalFormatting>
  <conditionalFormatting sqref="G6">
    <cfRule type="top10" dxfId="1780" priority="82" rank="1"/>
  </conditionalFormatting>
  <conditionalFormatting sqref="H6">
    <cfRule type="top10" dxfId="1779" priority="81" rank="1"/>
  </conditionalFormatting>
  <conditionalFormatting sqref="I6">
    <cfRule type="top10" dxfId="1778" priority="79" rank="1"/>
  </conditionalFormatting>
  <conditionalFormatting sqref="J6">
    <cfRule type="top10" dxfId="1777" priority="80" rank="1"/>
  </conditionalFormatting>
  <conditionalFormatting sqref="E6">
    <cfRule type="top10" dxfId="1776" priority="84" rank="1"/>
  </conditionalFormatting>
  <conditionalFormatting sqref="F7">
    <cfRule type="top10" dxfId="1775" priority="77" rank="1"/>
  </conditionalFormatting>
  <conditionalFormatting sqref="G7">
    <cfRule type="top10" dxfId="1774" priority="76" rank="1"/>
  </conditionalFormatting>
  <conditionalFormatting sqref="H7">
    <cfRule type="top10" dxfId="1773" priority="75" rank="1"/>
  </conditionalFormatting>
  <conditionalFormatting sqref="I7">
    <cfRule type="top10" dxfId="1772" priority="73" rank="1"/>
  </conditionalFormatting>
  <conditionalFormatting sqref="J7">
    <cfRule type="top10" dxfId="1771" priority="74" rank="1"/>
  </conditionalFormatting>
  <conditionalFormatting sqref="E7">
    <cfRule type="top10" dxfId="1770" priority="78" rank="1"/>
  </conditionalFormatting>
  <conditionalFormatting sqref="F8">
    <cfRule type="top10" dxfId="1769" priority="71" rank="1"/>
  </conditionalFormatting>
  <conditionalFormatting sqref="G8">
    <cfRule type="top10" dxfId="1768" priority="70" rank="1"/>
  </conditionalFormatting>
  <conditionalFormatting sqref="H8">
    <cfRule type="top10" dxfId="1767" priority="69" rank="1"/>
  </conditionalFormatting>
  <conditionalFormatting sqref="I8">
    <cfRule type="top10" dxfId="1766" priority="67" rank="1"/>
  </conditionalFormatting>
  <conditionalFormatting sqref="J8">
    <cfRule type="top10" dxfId="1765" priority="68" rank="1"/>
  </conditionalFormatting>
  <conditionalFormatting sqref="E8">
    <cfRule type="top10" dxfId="1764" priority="72" rank="1"/>
  </conditionalFormatting>
  <conditionalFormatting sqref="F9">
    <cfRule type="top10" dxfId="1763" priority="65" rank="1"/>
  </conditionalFormatting>
  <conditionalFormatting sqref="G9">
    <cfRule type="top10" dxfId="1762" priority="64" rank="1"/>
  </conditionalFormatting>
  <conditionalFormatting sqref="H9">
    <cfRule type="top10" dxfId="1761" priority="63" rank="1"/>
  </conditionalFormatting>
  <conditionalFormatting sqref="I9">
    <cfRule type="top10" dxfId="1760" priority="61" rank="1"/>
  </conditionalFormatting>
  <conditionalFormatting sqref="J9">
    <cfRule type="top10" dxfId="1759" priority="62" rank="1"/>
  </conditionalFormatting>
  <conditionalFormatting sqref="E9">
    <cfRule type="top10" dxfId="1758" priority="66" rank="1"/>
  </conditionalFormatting>
  <conditionalFormatting sqref="F10">
    <cfRule type="top10" dxfId="1757" priority="59" rank="1"/>
  </conditionalFormatting>
  <conditionalFormatting sqref="G10">
    <cfRule type="top10" dxfId="1756" priority="58" rank="1"/>
  </conditionalFormatting>
  <conditionalFormatting sqref="H10">
    <cfRule type="top10" dxfId="1755" priority="57" rank="1"/>
  </conditionalFormatting>
  <conditionalFormatting sqref="I10">
    <cfRule type="top10" dxfId="1754" priority="55" rank="1"/>
  </conditionalFormatting>
  <conditionalFormatting sqref="J10">
    <cfRule type="top10" dxfId="1753" priority="56" rank="1"/>
  </conditionalFormatting>
  <conditionalFormatting sqref="E10">
    <cfRule type="top10" dxfId="1752" priority="60" rank="1"/>
  </conditionalFormatting>
  <conditionalFormatting sqref="F11">
    <cfRule type="top10" dxfId="1751" priority="53" rank="1"/>
  </conditionalFormatting>
  <conditionalFormatting sqref="G11">
    <cfRule type="top10" dxfId="1750" priority="52" rank="1"/>
  </conditionalFormatting>
  <conditionalFormatting sqref="H11">
    <cfRule type="top10" dxfId="1749" priority="51" rank="1"/>
  </conditionalFormatting>
  <conditionalFormatting sqref="I11">
    <cfRule type="top10" dxfId="1748" priority="49" rank="1"/>
  </conditionalFormatting>
  <conditionalFormatting sqref="J11">
    <cfRule type="top10" dxfId="1747" priority="50" rank="1"/>
  </conditionalFormatting>
  <conditionalFormatting sqref="E11">
    <cfRule type="top10" dxfId="1746" priority="54" rank="1"/>
  </conditionalFormatting>
  <conditionalFormatting sqref="F12">
    <cfRule type="top10" dxfId="1745" priority="47" rank="1"/>
  </conditionalFormatting>
  <conditionalFormatting sqref="G12">
    <cfRule type="top10" dxfId="1744" priority="46" rank="1"/>
  </conditionalFormatting>
  <conditionalFormatting sqref="H12">
    <cfRule type="top10" dxfId="1743" priority="45" rank="1"/>
  </conditionalFormatting>
  <conditionalFormatting sqref="I12">
    <cfRule type="top10" dxfId="1742" priority="43" rank="1"/>
  </conditionalFormatting>
  <conditionalFormatting sqref="J12">
    <cfRule type="top10" dxfId="1741" priority="44" rank="1"/>
  </conditionalFormatting>
  <conditionalFormatting sqref="E12">
    <cfRule type="top10" dxfId="1740" priority="48" rank="1"/>
  </conditionalFormatting>
  <conditionalFormatting sqref="F13">
    <cfRule type="top10" dxfId="1739" priority="41" rank="1"/>
  </conditionalFormatting>
  <conditionalFormatting sqref="G13">
    <cfRule type="top10" dxfId="1738" priority="40" rank="1"/>
  </conditionalFormatting>
  <conditionalFormatting sqref="H13">
    <cfRule type="top10" dxfId="1737" priority="39" rank="1"/>
  </conditionalFormatting>
  <conditionalFormatting sqref="I13">
    <cfRule type="top10" dxfId="1736" priority="37" rank="1"/>
  </conditionalFormatting>
  <conditionalFormatting sqref="J13">
    <cfRule type="top10" dxfId="1735" priority="38" rank="1"/>
  </conditionalFormatting>
  <conditionalFormatting sqref="E13">
    <cfRule type="top10" dxfId="1734" priority="42" rank="1"/>
  </conditionalFormatting>
  <conditionalFormatting sqref="F14">
    <cfRule type="top10" dxfId="1733" priority="35" rank="1"/>
  </conditionalFormatting>
  <conditionalFormatting sqref="G14">
    <cfRule type="top10" dxfId="1732" priority="34" rank="1"/>
  </conditionalFormatting>
  <conditionalFormatting sqref="H14">
    <cfRule type="top10" dxfId="1731" priority="33" rank="1"/>
  </conditionalFormatting>
  <conditionalFormatting sqref="I14">
    <cfRule type="top10" dxfId="1730" priority="31" rank="1"/>
  </conditionalFormatting>
  <conditionalFormatting sqref="J14">
    <cfRule type="top10" dxfId="1729" priority="32" rank="1"/>
  </conditionalFormatting>
  <conditionalFormatting sqref="E14">
    <cfRule type="top10" dxfId="1728" priority="36" rank="1"/>
  </conditionalFormatting>
  <conditionalFormatting sqref="F15">
    <cfRule type="top10" dxfId="1727" priority="29" rank="1"/>
  </conditionalFormatting>
  <conditionalFormatting sqref="G15">
    <cfRule type="top10" dxfId="1726" priority="28" rank="1"/>
  </conditionalFormatting>
  <conditionalFormatting sqref="H15">
    <cfRule type="top10" dxfId="1725" priority="27" rank="1"/>
  </conditionalFormatting>
  <conditionalFormatting sqref="I15">
    <cfRule type="top10" dxfId="1724" priority="25" rank="1"/>
  </conditionalFormatting>
  <conditionalFormatting sqref="J15">
    <cfRule type="top10" dxfId="1723" priority="26" rank="1"/>
  </conditionalFormatting>
  <conditionalFormatting sqref="E15">
    <cfRule type="top10" dxfId="1722" priority="30" rank="1"/>
  </conditionalFormatting>
  <conditionalFormatting sqref="F16">
    <cfRule type="top10" dxfId="1721" priority="23" rank="1"/>
  </conditionalFormatting>
  <conditionalFormatting sqref="G16">
    <cfRule type="top10" dxfId="1720" priority="22" rank="1"/>
  </conditionalFormatting>
  <conditionalFormatting sqref="H16">
    <cfRule type="top10" dxfId="1719" priority="21" rank="1"/>
  </conditionalFormatting>
  <conditionalFormatting sqref="I16">
    <cfRule type="top10" dxfId="1718" priority="19" rank="1"/>
  </conditionalFormatting>
  <conditionalFormatting sqref="J16">
    <cfRule type="top10" dxfId="1717" priority="20" rank="1"/>
  </conditionalFormatting>
  <conditionalFormatting sqref="E16">
    <cfRule type="top10" dxfId="1716" priority="24" rank="1"/>
  </conditionalFormatting>
  <conditionalFormatting sqref="F17">
    <cfRule type="top10" dxfId="1715" priority="17" rank="1"/>
  </conditionalFormatting>
  <conditionalFormatting sqref="G17">
    <cfRule type="top10" dxfId="1714" priority="16" rank="1"/>
  </conditionalFormatting>
  <conditionalFormatting sqref="H17">
    <cfRule type="top10" dxfId="1713" priority="15" rank="1"/>
  </conditionalFormatting>
  <conditionalFormatting sqref="I17">
    <cfRule type="top10" dxfId="1712" priority="13" rank="1"/>
  </conditionalFormatting>
  <conditionalFormatting sqref="J17">
    <cfRule type="top10" dxfId="1711" priority="14" rank="1"/>
  </conditionalFormatting>
  <conditionalFormatting sqref="E17">
    <cfRule type="top10" dxfId="1710" priority="18" rank="1"/>
  </conditionalFormatting>
  <conditionalFormatting sqref="F18">
    <cfRule type="top10" dxfId="1709" priority="11" rank="1"/>
  </conditionalFormatting>
  <conditionalFormatting sqref="G18">
    <cfRule type="top10" dxfId="1708" priority="10" rank="1"/>
  </conditionalFormatting>
  <conditionalFormatting sqref="H18">
    <cfRule type="top10" dxfId="1707" priority="9" rank="1"/>
  </conditionalFormatting>
  <conditionalFormatting sqref="I18">
    <cfRule type="top10" dxfId="1706" priority="7" rank="1"/>
  </conditionalFormatting>
  <conditionalFormatting sqref="J18">
    <cfRule type="top10" dxfId="1705" priority="8" rank="1"/>
  </conditionalFormatting>
  <conditionalFormatting sqref="E18">
    <cfRule type="top10" dxfId="1704" priority="12" rank="1"/>
  </conditionalFormatting>
  <conditionalFormatting sqref="F19">
    <cfRule type="top10" dxfId="1703" priority="5" rank="1"/>
  </conditionalFormatting>
  <conditionalFormatting sqref="G19">
    <cfRule type="top10" dxfId="1702" priority="4" rank="1"/>
  </conditionalFormatting>
  <conditionalFormatting sqref="H19">
    <cfRule type="top10" dxfId="1701" priority="3" rank="1"/>
  </conditionalFormatting>
  <conditionalFormatting sqref="I19">
    <cfRule type="top10" dxfId="1700" priority="1" rank="1"/>
  </conditionalFormatting>
  <conditionalFormatting sqref="J19">
    <cfRule type="top10" dxfId="1699" priority="2" rank="1"/>
  </conditionalFormatting>
  <conditionalFormatting sqref="E19">
    <cfRule type="top10" dxfId="1698" priority="6" rank="1"/>
  </conditionalFormatting>
  <hyperlinks>
    <hyperlink ref="Q1" location="'Texas 2022'!A1" display="Back to Ranking" xr:uid="{4E27C242-25A3-4E39-89B7-755DB752E8A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5FB25C0-6F70-42CB-BB3C-151BEA940B1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B71BA5-92EB-49BE-B8D1-FDC5E30DF555}">
  <dimension ref="A1:Q4"/>
  <sheetViews>
    <sheetView workbookViewId="0">
      <selection activeCell="D15" sqref="D15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22</v>
      </c>
    </row>
    <row r="2" spans="1:17" x14ac:dyDescent="0.3">
      <c r="A2" s="10" t="s">
        <v>86</v>
      </c>
      <c r="B2" s="11" t="s">
        <v>119</v>
      </c>
      <c r="C2" s="12">
        <v>44824</v>
      </c>
      <c r="D2" s="13" t="s">
        <v>60</v>
      </c>
      <c r="E2" s="14">
        <v>195</v>
      </c>
      <c r="F2" s="14">
        <v>189</v>
      </c>
      <c r="G2" s="14">
        <v>191</v>
      </c>
      <c r="H2" s="14">
        <v>188</v>
      </c>
      <c r="I2" s="14"/>
      <c r="J2" s="14"/>
      <c r="K2" s="15">
        <v>4</v>
      </c>
      <c r="L2" s="15">
        <v>763</v>
      </c>
      <c r="M2" s="16">
        <v>190.75</v>
      </c>
      <c r="N2" s="17">
        <v>5</v>
      </c>
      <c r="O2" s="18">
        <v>195.75</v>
      </c>
    </row>
    <row r="4" spans="1:17" x14ac:dyDescent="0.3">
      <c r="K4" s="8">
        <f>SUM(K2:K3)</f>
        <v>4</v>
      </c>
      <c r="L4" s="8">
        <f>SUM(L2:L3)</f>
        <v>763</v>
      </c>
      <c r="M4" s="7">
        <f>SUM(L4/K4)</f>
        <v>190.75</v>
      </c>
      <c r="N4" s="8">
        <f>SUM(N2:N3)</f>
        <v>5</v>
      </c>
      <c r="O4" s="9">
        <f>SUM(M4+N4)</f>
        <v>195.75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7_1"/>
    <protectedRange algorithmName="SHA-512" hashValue="ON39YdpmFHfN9f47KpiRvqrKx0V9+erV1CNkpWzYhW/Qyc6aT8rEyCrvauWSYGZK2ia3o7vd3akF07acHAFpOA==" saltValue="yVW9XmDwTqEnmpSGai0KYg==" spinCount="100000" sqref="D2" name="Range1_1_5_1"/>
    <protectedRange algorithmName="SHA-512" hashValue="ON39YdpmFHfN9f47KpiRvqrKx0V9+erV1CNkpWzYhW/Qyc6aT8rEyCrvauWSYGZK2ia3o7vd3akF07acHAFpOA==" saltValue="yVW9XmDwTqEnmpSGai0KYg==" spinCount="100000" sqref="E2:H2" name="Range1_3_2_1"/>
  </protectedRanges>
  <conditionalFormatting sqref="F2">
    <cfRule type="top10" dxfId="1697" priority="5" rank="1"/>
  </conditionalFormatting>
  <conditionalFormatting sqref="G2">
    <cfRule type="top10" dxfId="1696" priority="4" rank="1"/>
  </conditionalFormatting>
  <conditionalFormatting sqref="H2">
    <cfRule type="top10" dxfId="1695" priority="3" rank="1"/>
  </conditionalFormatting>
  <conditionalFormatting sqref="I2">
    <cfRule type="top10" dxfId="1694" priority="1" rank="1"/>
  </conditionalFormatting>
  <conditionalFormatting sqref="J2">
    <cfRule type="top10" dxfId="1693" priority="2" rank="1"/>
  </conditionalFormatting>
  <conditionalFormatting sqref="E2">
    <cfRule type="top10" dxfId="1692" priority="6" rank="1"/>
  </conditionalFormatting>
  <hyperlinks>
    <hyperlink ref="Q1" location="'Texas 2022'!A1" display="Back to Ranking" xr:uid="{160B2756-F341-469C-BDC2-53128150F91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EE9FB26-E8E1-45D7-A70B-F6D6BC48117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2AF5A-201E-47CD-B6E1-C0F7F481DA5B}">
  <sheetPr codeName="Sheet19"/>
  <dimension ref="A1:Q15"/>
  <sheetViews>
    <sheetView workbookViewId="0">
      <selection activeCell="D21" sqref="D21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22</v>
      </c>
    </row>
    <row r="2" spans="1:17" x14ac:dyDescent="0.3">
      <c r="A2" s="10" t="s">
        <v>23</v>
      </c>
      <c r="B2" s="11" t="s">
        <v>32</v>
      </c>
      <c r="C2" s="12">
        <v>44604</v>
      </c>
      <c r="D2" s="13" t="s">
        <v>31</v>
      </c>
      <c r="E2" s="14">
        <v>174</v>
      </c>
      <c r="F2" s="14">
        <v>183</v>
      </c>
      <c r="G2" s="14">
        <v>181</v>
      </c>
      <c r="H2" s="14">
        <v>180</v>
      </c>
      <c r="I2" s="14"/>
      <c r="J2" s="14"/>
      <c r="K2" s="15">
        <v>4</v>
      </c>
      <c r="L2" s="15">
        <v>718</v>
      </c>
      <c r="M2" s="16">
        <v>179.5</v>
      </c>
      <c r="N2" s="17">
        <v>11</v>
      </c>
      <c r="O2" s="18">
        <v>190.5</v>
      </c>
    </row>
    <row r="3" spans="1:17" x14ac:dyDescent="0.3">
      <c r="A3" s="10" t="s">
        <v>23</v>
      </c>
      <c r="B3" s="11" t="s">
        <v>32</v>
      </c>
      <c r="C3" s="12">
        <v>44632</v>
      </c>
      <c r="D3" s="13" t="s">
        <v>51</v>
      </c>
      <c r="E3" s="14">
        <v>179</v>
      </c>
      <c r="F3" s="14">
        <v>181</v>
      </c>
      <c r="G3" s="14">
        <v>181</v>
      </c>
      <c r="H3" s="14">
        <v>182</v>
      </c>
      <c r="I3" s="14"/>
      <c r="J3" s="14"/>
      <c r="K3" s="15">
        <v>4</v>
      </c>
      <c r="L3" s="15">
        <v>723</v>
      </c>
      <c r="M3" s="16">
        <v>180.75</v>
      </c>
      <c r="N3" s="17">
        <v>11</v>
      </c>
      <c r="O3" s="18">
        <v>191.75</v>
      </c>
    </row>
    <row r="4" spans="1:17" x14ac:dyDescent="0.3">
      <c r="A4" s="10" t="s">
        <v>23</v>
      </c>
      <c r="B4" s="11" t="s">
        <v>32</v>
      </c>
      <c r="C4" s="12">
        <v>44667</v>
      </c>
      <c r="D4" s="13" t="s">
        <v>51</v>
      </c>
      <c r="E4" s="14">
        <v>185</v>
      </c>
      <c r="F4" s="14">
        <v>189</v>
      </c>
      <c r="G4" s="14">
        <v>180</v>
      </c>
      <c r="H4" s="14">
        <v>192</v>
      </c>
      <c r="I4" s="14"/>
      <c r="J4" s="14"/>
      <c r="K4" s="15">
        <v>4</v>
      </c>
      <c r="L4" s="15">
        <v>746</v>
      </c>
      <c r="M4" s="16">
        <v>186.5</v>
      </c>
      <c r="N4" s="17">
        <v>9</v>
      </c>
      <c r="O4" s="18">
        <v>195.5</v>
      </c>
    </row>
    <row r="5" spans="1:17" x14ac:dyDescent="0.3">
      <c r="A5" s="10" t="s">
        <v>23</v>
      </c>
      <c r="B5" s="11" t="s">
        <v>32</v>
      </c>
      <c r="C5" s="12">
        <v>44695</v>
      </c>
      <c r="D5" s="13" t="s">
        <v>51</v>
      </c>
      <c r="E5" s="14">
        <v>193</v>
      </c>
      <c r="F5" s="14">
        <v>180</v>
      </c>
      <c r="G5" s="14">
        <v>180</v>
      </c>
      <c r="H5" s="14">
        <v>174</v>
      </c>
      <c r="I5" s="14"/>
      <c r="J5" s="14"/>
      <c r="K5" s="15">
        <v>4</v>
      </c>
      <c r="L5" s="15">
        <v>727</v>
      </c>
      <c r="M5" s="16">
        <v>181.75</v>
      </c>
      <c r="N5" s="17">
        <v>11</v>
      </c>
      <c r="O5" s="18">
        <v>192.75</v>
      </c>
    </row>
    <row r="6" spans="1:17" x14ac:dyDescent="0.3">
      <c r="A6" s="10" t="s">
        <v>23</v>
      </c>
      <c r="B6" s="11" t="s">
        <v>32</v>
      </c>
      <c r="C6" s="12">
        <v>44723</v>
      </c>
      <c r="D6" s="13" t="s">
        <v>51</v>
      </c>
      <c r="E6" s="14">
        <v>177</v>
      </c>
      <c r="F6" s="14">
        <v>185</v>
      </c>
      <c r="G6" s="14">
        <v>185</v>
      </c>
      <c r="H6" s="14">
        <v>162</v>
      </c>
      <c r="I6" s="14"/>
      <c r="J6" s="14"/>
      <c r="K6" s="15">
        <v>4</v>
      </c>
      <c r="L6" s="15">
        <v>709</v>
      </c>
      <c r="M6" s="16">
        <v>177.25</v>
      </c>
      <c r="N6" s="17">
        <v>4</v>
      </c>
      <c r="O6" s="18">
        <v>181.25</v>
      </c>
    </row>
    <row r="7" spans="1:17" x14ac:dyDescent="0.3">
      <c r="A7" s="10" t="s">
        <v>23</v>
      </c>
      <c r="B7" s="11" t="s">
        <v>32</v>
      </c>
      <c r="C7" s="12">
        <v>44751</v>
      </c>
      <c r="D7" s="13" t="s">
        <v>51</v>
      </c>
      <c r="E7" s="14">
        <v>176</v>
      </c>
      <c r="F7" s="14">
        <v>182</v>
      </c>
      <c r="G7" s="14">
        <v>179</v>
      </c>
      <c r="H7" s="14">
        <v>182</v>
      </c>
      <c r="I7" s="14"/>
      <c r="J7" s="14"/>
      <c r="K7" s="15">
        <v>4</v>
      </c>
      <c r="L7" s="15">
        <v>719</v>
      </c>
      <c r="M7" s="16">
        <v>179.75</v>
      </c>
      <c r="N7" s="17">
        <v>8</v>
      </c>
      <c r="O7" s="18">
        <v>187.75</v>
      </c>
    </row>
    <row r="8" spans="1:17" x14ac:dyDescent="0.3">
      <c r="A8" s="10" t="s">
        <v>23</v>
      </c>
      <c r="B8" s="11" t="s">
        <v>32</v>
      </c>
      <c r="C8" s="12">
        <v>44772</v>
      </c>
      <c r="D8" s="13" t="s">
        <v>37</v>
      </c>
      <c r="E8" s="14">
        <v>183</v>
      </c>
      <c r="F8" s="14">
        <v>179</v>
      </c>
      <c r="G8" s="14">
        <v>169</v>
      </c>
      <c r="H8" s="14">
        <v>181</v>
      </c>
      <c r="I8" s="14">
        <v>174</v>
      </c>
      <c r="J8" s="14">
        <v>179</v>
      </c>
      <c r="K8" s="15">
        <v>6</v>
      </c>
      <c r="L8" s="15">
        <v>1065</v>
      </c>
      <c r="M8" s="16">
        <v>177.5</v>
      </c>
      <c r="N8" s="17">
        <v>6</v>
      </c>
      <c r="O8" s="18">
        <v>183.5</v>
      </c>
    </row>
    <row r="9" spans="1:17" x14ac:dyDescent="0.3">
      <c r="A9" s="10" t="s">
        <v>23</v>
      </c>
      <c r="B9" s="11" t="s">
        <v>32</v>
      </c>
      <c r="C9" s="12">
        <v>44773</v>
      </c>
      <c r="D9" s="13" t="s">
        <v>107</v>
      </c>
      <c r="E9" s="14">
        <v>190</v>
      </c>
      <c r="F9" s="14">
        <v>186</v>
      </c>
      <c r="G9" s="14">
        <v>186</v>
      </c>
      <c r="H9" s="14">
        <v>186</v>
      </c>
      <c r="I9" s="14"/>
      <c r="J9" s="14"/>
      <c r="K9" s="15">
        <v>4</v>
      </c>
      <c r="L9" s="15">
        <v>748</v>
      </c>
      <c r="M9" s="16">
        <v>187</v>
      </c>
      <c r="N9" s="17">
        <v>11</v>
      </c>
      <c r="O9" s="18">
        <v>198</v>
      </c>
    </row>
    <row r="10" spans="1:17" x14ac:dyDescent="0.3">
      <c r="A10" s="10" t="s">
        <v>23</v>
      </c>
      <c r="B10" s="11" t="s">
        <v>32</v>
      </c>
      <c r="C10" s="12">
        <v>44800</v>
      </c>
      <c r="D10" s="13" t="s">
        <v>51</v>
      </c>
      <c r="E10" s="14">
        <v>185</v>
      </c>
      <c r="F10" s="14">
        <v>187</v>
      </c>
      <c r="G10" s="14">
        <v>178</v>
      </c>
      <c r="H10" s="14">
        <v>178</v>
      </c>
      <c r="I10" s="14"/>
      <c r="J10" s="14"/>
      <c r="K10" s="15">
        <v>4</v>
      </c>
      <c r="L10" s="15">
        <v>728</v>
      </c>
      <c r="M10" s="16">
        <v>182</v>
      </c>
      <c r="N10" s="17">
        <v>3</v>
      </c>
      <c r="O10" s="18">
        <v>185</v>
      </c>
    </row>
    <row r="11" spans="1:17" ht="15" thickBot="1" x14ac:dyDescent="0.35">
      <c r="A11" s="10" t="s">
        <v>23</v>
      </c>
      <c r="B11" s="11" t="s">
        <v>32</v>
      </c>
      <c r="C11" s="12">
        <v>44814</v>
      </c>
      <c r="D11" s="13" t="s">
        <v>51</v>
      </c>
      <c r="E11" s="14">
        <v>191</v>
      </c>
      <c r="F11" s="14">
        <v>179</v>
      </c>
      <c r="G11" s="14">
        <v>171</v>
      </c>
      <c r="H11" s="14">
        <v>178</v>
      </c>
      <c r="I11" s="14"/>
      <c r="J11" s="14"/>
      <c r="K11" s="15">
        <v>4</v>
      </c>
      <c r="L11" s="15">
        <v>719</v>
      </c>
      <c r="M11" s="16">
        <v>179.75</v>
      </c>
      <c r="N11" s="17">
        <v>4</v>
      </c>
      <c r="O11" s="18">
        <v>183.75</v>
      </c>
    </row>
    <row r="12" spans="1:17" ht="15" thickBot="1" x14ac:dyDescent="0.35">
      <c r="A12" s="10" t="s">
        <v>23</v>
      </c>
      <c r="B12" s="11" t="s">
        <v>32</v>
      </c>
      <c r="C12" s="12">
        <v>44842</v>
      </c>
      <c r="D12" s="13" t="s">
        <v>51</v>
      </c>
      <c r="E12" s="77">
        <v>181</v>
      </c>
      <c r="F12" s="78">
        <v>183</v>
      </c>
      <c r="G12" s="79">
        <v>182</v>
      </c>
      <c r="H12" s="14">
        <v>177</v>
      </c>
      <c r="I12" s="14">
        <v>183</v>
      </c>
      <c r="J12" s="14">
        <v>181</v>
      </c>
      <c r="K12" s="15">
        <f>COUNT(E12:J12)</f>
        <v>6</v>
      </c>
      <c r="L12" s="15">
        <f>SUM(E12:J12)</f>
        <v>1087</v>
      </c>
      <c r="M12" s="16">
        <f>IFERROR(L12/K12,0)</f>
        <v>181.16666666666666</v>
      </c>
      <c r="N12" s="17">
        <v>18</v>
      </c>
      <c r="O12" s="18">
        <f>SUM(M12+N12)</f>
        <v>199.16666666666666</v>
      </c>
    </row>
    <row r="13" spans="1:17" x14ac:dyDescent="0.3">
      <c r="A13" s="10" t="s">
        <v>23</v>
      </c>
      <c r="B13" s="11" t="s">
        <v>32</v>
      </c>
      <c r="C13" s="12">
        <v>44877</v>
      </c>
      <c r="D13" s="13" t="s">
        <v>51</v>
      </c>
      <c r="E13" s="14">
        <v>172</v>
      </c>
      <c r="F13" s="14">
        <v>178</v>
      </c>
      <c r="G13" s="14">
        <v>161</v>
      </c>
      <c r="H13" s="14">
        <v>172</v>
      </c>
      <c r="I13" s="14"/>
      <c r="J13" s="14"/>
      <c r="K13" s="15">
        <v>4</v>
      </c>
      <c r="L13" s="15">
        <v>683</v>
      </c>
      <c r="M13" s="16">
        <v>170.75</v>
      </c>
      <c r="N13" s="17">
        <v>4</v>
      </c>
      <c r="O13" s="18">
        <v>174.75</v>
      </c>
    </row>
    <row r="15" spans="1:17" x14ac:dyDescent="0.3">
      <c r="K15" s="8">
        <f>SUM(K2:K14)</f>
        <v>52</v>
      </c>
      <c r="L15" s="8">
        <f>SUM(L2:L14)</f>
        <v>9372</v>
      </c>
      <c r="M15" s="7">
        <f>SUM(L15/K15)</f>
        <v>180.23076923076923</v>
      </c>
      <c r="N15" s="8">
        <f>SUM(N2:N14)</f>
        <v>100</v>
      </c>
      <c r="O15" s="9">
        <f>SUM(M15+N15)</f>
        <v>280.23076923076923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5_1"/>
    <protectedRange algorithmName="SHA-512" hashValue="ON39YdpmFHfN9f47KpiRvqrKx0V9+erV1CNkpWzYhW/Qyc6aT8rEyCrvauWSYGZK2ia3o7vd3akF07acHAFpOA==" saltValue="yVW9XmDwTqEnmpSGai0KYg==" spinCount="100000" sqref="D2" name="Range1_1_3_1"/>
    <protectedRange algorithmName="SHA-512" hashValue="ON39YdpmFHfN9f47KpiRvqrKx0V9+erV1CNkpWzYhW/Qyc6aT8rEyCrvauWSYGZK2ia3o7vd3akF07acHAFpOA==" saltValue="yVW9XmDwTqEnmpSGai0KYg==" spinCount="100000" sqref="E3:J3 B3:C3" name="Range1_8"/>
    <protectedRange algorithmName="SHA-512" hashValue="ON39YdpmFHfN9f47KpiRvqrKx0V9+erV1CNkpWzYhW/Qyc6aT8rEyCrvauWSYGZK2ia3o7vd3akF07acHAFpOA==" saltValue="yVW9XmDwTqEnmpSGai0KYg==" spinCount="100000" sqref="D3" name="Range1_1_6"/>
    <protectedRange algorithmName="SHA-512" hashValue="ON39YdpmFHfN9f47KpiRvqrKx0V9+erV1CNkpWzYhW/Qyc6aT8rEyCrvauWSYGZK2ia3o7vd3akF07acHAFpOA==" saltValue="yVW9XmDwTqEnmpSGai0KYg==" spinCount="100000" sqref="E4:J4 B4:C4" name="Range1_21"/>
    <protectedRange algorithmName="SHA-512" hashValue="ON39YdpmFHfN9f47KpiRvqrKx0V9+erV1CNkpWzYhW/Qyc6aT8rEyCrvauWSYGZK2ia3o7vd3akF07acHAFpOA==" saltValue="yVW9XmDwTqEnmpSGai0KYg==" spinCount="100000" sqref="D4" name="Range1_1_20"/>
    <protectedRange algorithmName="SHA-512" hashValue="ON39YdpmFHfN9f47KpiRvqrKx0V9+erV1CNkpWzYhW/Qyc6aT8rEyCrvauWSYGZK2ia3o7vd3akF07acHAFpOA==" saltValue="yVW9XmDwTqEnmpSGai0KYg==" spinCount="100000" sqref="E5:J5 B5:C5" name="Range1_14"/>
    <protectedRange algorithmName="SHA-512" hashValue="ON39YdpmFHfN9f47KpiRvqrKx0V9+erV1CNkpWzYhW/Qyc6aT8rEyCrvauWSYGZK2ia3o7vd3akF07acHAFpOA==" saltValue="yVW9XmDwTqEnmpSGai0KYg==" spinCount="100000" sqref="D5" name="Range1_1_16"/>
    <protectedRange algorithmName="SHA-512" hashValue="ON39YdpmFHfN9f47KpiRvqrKx0V9+erV1CNkpWzYhW/Qyc6aT8rEyCrvauWSYGZK2ia3o7vd3akF07acHAFpOA==" saltValue="yVW9XmDwTqEnmpSGai0KYg==" spinCount="100000" sqref="E6:J6 B6:C6" name="Range1_90"/>
    <protectedRange algorithmName="SHA-512" hashValue="ON39YdpmFHfN9f47KpiRvqrKx0V9+erV1CNkpWzYhW/Qyc6aT8rEyCrvauWSYGZK2ia3o7vd3akF07acHAFpOA==" saltValue="yVW9XmDwTqEnmpSGai0KYg==" spinCount="100000" sqref="D6" name="Range1_1_76"/>
    <protectedRange algorithmName="SHA-512" hashValue="ON39YdpmFHfN9f47KpiRvqrKx0V9+erV1CNkpWzYhW/Qyc6aT8rEyCrvauWSYGZK2ia3o7vd3akF07acHAFpOA==" saltValue="yVW9XmDwTqEnmpSGai0KYg==" spinCount="100000" sqref="E7:J7 B7:C7" name="Range1_31"/>
    <protectedRange algorithmName="SHA-512" hashValue="ON39YdpmFHfN9f47KpiRvqrKx0V9+erV1CNkpWzYhW/Qyc6aT8rEyCrvauWSYGZK2ia3o7vd3akF07acHAFpOA==" saltValue="yVW9XmDwTqEnmpSGai0KYg==" spinCount="100000" sqref="D7" name="Range1_1_27"/>
    <protectedRange algorithmName="SHA-512" hashValue="ON39YdpmFHfN9f47KpiRvqrKx0V9+erV1CNkpWzYhW/Qyc6aT8rEyCrvauWSYGZK2ia3o7vd3akF07acHAFpOA==" saltValue="yVW9XmDwTqEnmpSGai0KYg==" spinCount="100000" sqref="E8:J8 B8:C8" name="Range1_2_2_2"/>
    <protectedRange algorithmName="SHA-512" hashValue="ON39YdpmFHfN9f47KpiRvqrKx0V9+erV1CNkpWzYhW/Qyc6aT8rEyCrvauWSYGZK2ia3o7vd3akF07acHAFpOA==" saltValue="yVW9XmDwTqEnmpSGai0KYg==" spinCount="100000" sqref="D8" name="Range1_1_1_3_2"/>
    <protectedRange algorithmName="SHA-512" hashValue="ON39YdpmFHfN9f47KpiRvqrKx0V9+erV1CNkpWzYhW/Qyc6aT8rEyCrvauWSYGZK2ia3o7vd3akF07acHAFpOA==" saltValue="yVW9XmDwTqEnmpSGai0KYg==" spinCount="100000" sqref="B9:C9 E9:J9" name="Range1_2_8"/>
    <protectedRange algorithmName="SHA-512" hashValue="ON39YdpmFHfN9f47KpiRvqrKx0V9+erV1CNkpWzYhW/Qyc6aT8rEyCrvauWSYGZK2ia3o7vd3akF07acHAFpOA==" saltValue="yVW9XmDwTqEnmpSGai0KYg==" spinCount="100000" sqref="D9" name="Range1_1_1_10"/>
    <protectedRange algorithmName="SHA-512" hashValue="ON39YdpmFHfN9f47KpiRvqrKx0V9+erV1CNkpWzYhW/Qyc6aT8rEyCrvauWSYGZK2ia3o7vd3akF07acHAFpOA==" saltValue="yVW9XmDwTqEnmpSGai0KYg==" spinCount="100000" sqref="E10:J10 B10:C10" name="Range1_21_2"/>
    <protectedRange algorithmName="SHA-512" hashValue="ON39YdpmFHfN9f47KpiRvqrKx0V9+erV1CNkpWzYhW/Qyc6aT8rEyCrvauWSYGZK2ia3o7vd3akF07acHAFpOA==" saltValue="yVW9XmDwTqEnmpSGai0KYg==" spinCount="100000" sqref="D10" name="Range1_1_9_1"/>
    <protectedRange algorithmName="SHA-512" hashValue="ON39YdpmFHfN9f47KpiRvqrKx0V9+erV1CNkpWzYhW/Qyc6aT8rEyCrvauWSYGZK2ia3o7vd3akF07acHAFpOA==" saltValue="yVW9XmDwTqEnmpSGai0KYg==" spinCount="100000" sqref="E11:J11 B11:C11" name="Range1_8_1"/>
    <protectedRange algorithmName="SHA-512" hashValue="ON39YdpmFHfN9f47KpiRvqrKx0V9+erV1CNkpWzYhW/Qyc6aT8rEyCrvauWSYGZK2ia3o7vd3akF07acHAFpOA==" saltValue="yVW9XmDwTqEnmpSGai0KYg==" spinCount="100000" sqref="D11" name="Range1_1_6_1"/>
    <protectedRange algorithmName="SHA-512" hashValue="ON39YdpmFHfN9f47KpiRvqrKx0V9+erV1CNkpWzYhW/Qyc6aT8rEyCrvauWSYGZK2ia3o7vd3akF07acHAFpOA==" saltValue="yVW9XmDwTqEnmpSGai0KYg==" spinCount="100000" sqref="E12:J12 B12:C12" name="Range1_38"/>
    <protectedRange algorithmName="SHA-512" hashValue="ON39YdpmFHfN9f47KpiRvqrKx0V9+erV1CNkpWzYhW/Qyc6aT8rEyCrvauWSYGZK2ia3o7vd3akF07acHAFpOA==" saltValue="yVW9XmDwTqEnmpSGai0KYg==" spinCount="100000" sqref="D12" name="Range1_1_30"/>
    <protectedRange algorithmName="SHA-512" hashValue="ON39YdpmFHfN9f47KpiRvqrKx0V9+erV1CNkpWzYhW/Qyc6aT8rEyCrvauWSYGZK2ia3o7vd3akF07acHAFpOA==" saltValue="yVW9XmDwTqEnmpSGai0KYg==" spinCount="100000" sqref="E13:J13 B13:C13" name="Range1_47"/>
    <protectedRange algorithmName="SHA-512" hashValue="ON39YdpmFHfN9f47KpiRvqrKx0V9+erV1CNkpWzYhW/Qyc6aT8rEyCrvauWSYGZK2ia3o7vd3akF07acHAFpOA==" saltValue="yVW9XmDwTqEnmpSGai0KYg==" spinCount="100000" sqref="D13" name="Range1_1_41"/>
  </protectedRanges>
  <conditionalFormatting sqref="J2">
    <cfRule type="top10" dxfId="1691" priority="68" rank="1"/>
  </conditionalFormatting>
  <conditionalFormatting sqref="I2">
    <cfRule type="top10" dxfId="1690" priority="69" rank="1"/>
  </conditionalFormatting>
  <conditionalFormatting sqref="H2">
    <cfRule type="top10" dxfId="1689" priority="70" rank="1"/>
  </conditionalFormatting>
  <conditionalFormatting sqref="G2">
    <cfRule type="top10" dxfId="1688" priority="71" rank="1"/>
  </conditionalFormatting>
  <conditionalFormatting sqref="F2">
    <cfRule type="top10" dxfId="1687" priority="72" rank="1"/>
  </conditionalFormatting>
  <conditionalFormatting sqref="E2">
    <cfRule type="top10" dxfId="1686" priority="73" rank="1"/>
  </conditionalFormatting>
  <conditionalFormatting sqref="J3">
    <cfRule type="top10" dxfId="1685" priority="62" rank="1"/>
  </conditionalFormatting>
  <conditionalFormatting sqref="I3">
    <cfRule type="top10" dxfId="1684" priority="63" rank="1"/>
  </conditionalFormatting>
  <conditionalFormatting sqref="H3">
    <cfRule type="top10" dxfId="1683" priority="64" rank="1"/>
  </conditionalFormatting>
  <conditionalFormatting sqref="G3">
    <cfRule type="top10" dxfId="1682" priority="65" rank="1"/>
  </conditionalFormatting>
  <conditionalFormatting sqref="F3">
    <cfRule type="top10" dxfId="1681" priority="66" rank="1"/>
  </conditionalFormatting>
  <conditionalFormatting sqref="E3">
    <cfRule type="top10" dxfId="1680" priority="67" rank="1"/>
  </conditionalFormatting>
  <conditionalFormatting sqref="J4">
    <cfRule type="top10" dxfId="1679" priority="56" rank="1"/>
  </conditionalFormatting>
  <conditionalFormatting sqref="I4">
    <cfRule type="top10" dxfId="1678" priority="57" rank="1"/>
  </conditionalFormatting>
  <conditionalFormatting sqref="H4">
    <cfRule type="top10" dxfId="1677" priority="58" rank="1"/>
  </conditionalFormatting>
  <conditionalFormatting sqref="G4">
    <cfRule type="top10" dxfId="1676" priority="59" rank="1"/>
  </conditionalFormatting>
  <conditionalFormatting sqref="F4">
    <cfRule type="top10" dxfId="1675" priority="60" rank="1"/>
  </conditionalFormatting>
  <conditionalFormatting sqref="E4">
    <cfRule type="top10" dxfId="1674" priority="61" rank="1"/>
  </conditionalFormatting>
  <conditionalFormatting sqref="J5">
    <cfRule type="top10" dxfId="1673" priority="50" rank="1"/>
  </conditionalFormatting>
  <conditionalFormatting sqref="I5">
    <cfRule type="top10" dxfId="1672" priority="51" rank="1"/>
  </conditionalFormatting>
  <conditionalFormatting sqref="H5">
    <cfRule type="top10" dxfId="1671" priority="52" rank="1"/>
  </conditionalFormatting>
  <conditionalFormatting sqref="G5">
    <cfRule type="top10" dxfId="1670" priority="53" rank="1"/>
  </conditionalFormatting>
  <conditionalFormatting sqref="F5">
    <cfRule type="top10" dxfId="1669" priority="54" rank="1"/>
  </conditionalFormatting>
  <conditionalFormatting sqref="E5">
    <cfRule type="top10" dxfId="1668" priority="55" rank="1"/>
  </conditionalFormatting>
  <conditionalFormatting sqref="J6">
    <cfRule type="top10" dxfId="1667" priority="44" rank="1"/>
  </conditionalFormatting>
  <conditionalFormatting sqref="I6">
    <cfRule type="top10" dxfId="1666" priority="45" rank="1"/>
  </conditionalFormatting>
  <conditionalFormatting sqref="H6">
    <cfRule type="top10" dxfId="1665" priority="46" rank="1"/>
  </conditionalFormatting>
  <conditionalFormatting sqref="G6">
    <cfRule type="top10" dxfId="1664" priority="47" rank="1"/>
  </conditionalFormatting>
  <conditionalFormatting sqref="F6">
    <cfRule type="top10" dxfId="1663" priority="48" rank="1"/>
  </conditionalFormatting>
  <conditionalFormatting sqref="E6">
    <cfRule type="top10" dxfId="1662" priority="49" rank="1"/>
  </conditionalFormatting>
  <conditionalFormatting sqref="J7">
    <cfRule type="top10" dxfId="1661" priority="38" rank="1"/>
  </conditionalFormatting>
  <conditionalFormatting sqref="I7">
    <cfRule type="top10" dxfId="1660" priority="39" rank="1"/>
  </conditionalFormatting>
  <conditionalFormatting sqref="H7">
    <cfRule type="top10" dxfId="1659" priority="40" rank="1"/>
  </conditionalFormatting>
  <conditionalFormatting sqref="G7">
    <cfRule type="top10" dxfId="1658" priority="41" rank="1"/>
  </conditionalFormatting>
  <conditionalFormatting sqref="F7">
    <cfRule type="top10" dxfId="1657" priority="42" rank="1"/>
  </conditionalFormatting>
  <conditionalFormatting sqref="E7">
    <cfRule type="top10" dxfId="1656" priority="43" rank="1"/>
  </conditionalFormatting>
  <conditionalFormatting sqref="J8">
    <cfRule type="top10" dxfId="1655" priority="32" rank="1"/>
  </conditionalFormatting>
  <conditionalFormatting sqref="I8">
    <cfRule type="top10" dxfId="1654" priority="33" rank="1"/>
  </conditionalFormatting>
  <conditionalFormatting sqref="H8">
    <cfRule type="top10" dxfId="1653" priority="34" rank="1"/>
  </conditionalFormatting>
  <conditionalFormatting sqref="G8">
    <cfRule type="top10" dxfId="1652" priority="35" rank="1"/>
  </conditionalFormatting>
  <conditionalFormatting sqref="F8">
    <cfRule type="top10" dxfId="1651" priority="36" rank="1"/>
  </conditionalFormatting>
  <conditionalFormatting sqref="E8">
    <cfRule type="top10" dxfId="1650" priority="37" rank="1"/>
  </conditionalFormatting>
  <conditionalFormatting sqref="I9">
    <cfRule type="top10" dxfId="1649" priority="26" rank="1"/>
  </conditionalFormatting>
  <conditionalFormatting sqref="H9">
    <cfRule type="top10" dxfId="1648" priority="27" rank="1"/>
  </conditionalFormatting>
  <conditionalFormatting sqref="G9">
    <cfRule type="top10" dxfId="1647" priority="28" rank="1"/>
  </conditionalFormatting>
  <conditionalFormatting sqref="F9">
    <cfRule type="top10" dxfId="1646" priority="29" rank="1"/>
  </conditionalFormatting>
  <conditionalFormatting sqref="E9">
    <cfRule type="top10" dxfId="1645" priority="30" rank="1"/>
  </conditionalFormatting>
  <conditionalFormatting sqref="J9">
    <cfRule type="top10" dxfId="1644" priority="31" rank="1"/>
  </conditionalFormatting>
  <conditionalFormatting sqref="E9:J9">
    <cfRule type="cellIs" dxfId="1643" priority="25" operator="equal">
      <formula>200</formula>
    </cfRule>
  </conditionalFormatting>
  <conditionalFormatting sqref="J10">
    <cfRule type="top10" dxfId="1642" priority="19" rank="1"/>
  </conditionalFormatting>
  <conditionalFormatting sqref="I10">
    <cfRule type="top10" dxfId="1641" priority="20" rank="1"/>
  </conditionalFormatting>
  <conditionalFormatting sqref="H10">
    <cfRule type="top10" dxfId="1640" priority="21" rank="1"/>
  </conditionalFormatting>
  <conditionalFormatting sqref="G10">
    <cfRule type="top10" dxfId="1639" priority="22" rank="1"/>
  </conditionalFormatting>
  <conditionalFormatting sqref="F10">
    <cfRule type="top10" dxfId="1638" priority="23" rank="1"/>
  </conditionalFormatting>
  <conditionalFormatting sqref="E10">
    <cfRule type="top10" dxfId="1637" priority="24" rank="1"/>
  </conditionalFormatting>
  <conditionalFormatting sqref="E11">
    <cfRule type="top10" dxfId="1636" priority="18" rank="1"/>
  </conditionalFormatting>
  <conditionalFormatting sqref="F11">
    <cfRule type="top10" dxfId="1635" priority="17" rank="1"/>
  </conditionalFormatting>
  <conditionalFormatting sqref="G11">
    <cfRule type="top10" dxfId="1634" priority="16" rank="1"/>
  </conditionalFormatting>
  <conditionalFormatting sqref="H11">
    <cfRule type="top10" dxfId="1633" priority="15" rank="1"/>
  </conditionalFormatting>
  <conditionalFormatting sqref="I11">
    <cfRule type="top10" dxfId="1632" priority="14" rank="1"/>
  </conditionalFormatting>
  <conditionalFormatting sqref="J11">
    <cfRule type="top10" dxfId="1631" priority="13" rank="1"/>
  </conditionalFormatting>
  <conditionalFormatting sqref="J12">
    <cfRule type="top10" dxfId="1630" priority="7" rank="1"/>
  </conditionalFormatting>
  <conditionalFormatting sqref="I12">
    <cfRule type="top10" dxfId="1629" priority="8" rank="1"/>
  </conditionalFormatting>
  <conditionalFormatting sqref="H12">
    <cfRule type="top10" dxfId="1628" priority="9" rank="1"/>
  </conditionalFormatting>
  <conditionalFormatting sqref="G12">
    <cfRule type="top10" dxfId="1627" priority="10" rank="1"/>
  </conditionalFormatting>
  <conditionalFormatting sqref="F12">
    <cfRule type="top10" dxfId="1626" priority="11" rank="1"/>
  </conditionalFormatting>
  <conditionalFormatting sqref="E12">
    <cfRule type="top10" dxfId="1625" priority="12" rank="1"/>
  </conditionalFormatting>
  <conditionalFormatting sqref="J13">
    <cfRule type="top10" dxfId="1624" priority="1" rank="1"/>
  </conditionalFormatting>
  <conditionalFormatting sqref="I13">
    <cfRule type="top10" dxfId="1623" priority="2" rank="1"/>
  </conditionalFormatting>
  <conditionalFormatting sqref="H13">
    <cfRule type="top10" dxfId="1622" priority="3" rank="1"/>
  </conditionalFormatting>
  <conditionalFormatting sqref="G13">
    <cfRule type="top10" dxfId="1621" priority="4" rank="1"/>
  </conditionalFormatting>
  <conditionalFormatting sqref="F13">
    <cfRule type="top10" dxfId="1620" priority="5" rank="1"/>
  </conditionalFormatting>
  <conditionalFormatting sqref="E13">
    <cfRule type="top10" dxfId="1619" priority="6" rank="1"/>
  </conditionalFormatting>
  <hyperlinks>
    <hyperlink ref="Q1" location="'Texas 2022'!A1" display="Back to Ranking" xr:uid="{F1F42AD7-8599-40C7-81A7-591ECF22B52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14CFDE8-2F28-45D9-B480-CD608BF4F1F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25D7FD-676B-4DBD-A319-55CD1D6C9A43}">
  <sheetPr codeName="Sheet40"/>
  <dimension ref="A1:Q6"/>
  <sheetViews>
    <sheetView workbookViewId="0">
      <selection activeCell="A4" sqref="A4:O4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22</v>
      </c>
    </row>
    <row r="2" spans="1:17" x14ac:dyDescent="0.3">
      <c r="A2" s="10" t="s">
        <v>80</v>
      </c>
      <c r="B2" s="11" t="s">
        <v>81</v>
      </c>
      <c r="C2" s="12">
        <v>44647</v>
      </c>
      <c r="D2" s="13" t="s">
        <v>60</v>
      </c>
      <c r="E2" s="14">
        <v>191</v>
      </c>
      <c r="F2" s="14">
        <v>187</v>
      </c>
      <c r="G2" s="14">
        <v>196</v>
      </c>
      <c r="H2" s="14">
        <v>193.001</v>
      </c>
      <c r="I2" s="14"/>
      <c r="J2" s="14"/>
      <c r="K2" s="15">
        <v>4</v>
      </c>
      <c r="L2" s="15">
        <v>767.00099999999998</v>
      </c>
      <c r="M2" s="16">
        <v>191.75024999999999</v>
      </c>
      <c r="N2" s="17">
        <v>8</v>
      </c>
      <c r="O2" s="18">
        <v>199.75024999999999</v>
      </c>
    </row>
    <row r="3" spans="1:17" x14ac:dyDescent="0.3">
      <c r="A3" s="10" t="s">
        <v>80</v>
      </c>
      <c r="B3" s="11" t="s">
        <v>81</v>
      </c>
      <c r="C3" s="12">
        <v>44675</v>
      </c>
      <c r="D3" s="13" t="s">
        <v>60</v>
      </c>
      <c r="E3" s="14">
        <v>191</v>
      </c>
      <c r="F3" s="14">
        <v>191</v>
      </c>
      <c r="G3" s="14">
        <v>197</v>
      </c>
      <c r="H3" s="14">
        <v>197</v>
      </c>
      <c r="I3" s="14"/>
      <c r="J3" s="14"/>
      <c r="K3" s="15">
        <v>4</v>
      </c>
      <c r="L3" s="15">
        <v>776</v>
      </c>
      <c r="M3" s="16">
        <v>194</v>
      </c>
      <c r="N3" s="17">
        <v>9</v>
      </c>
      <c r="O3" s="18">
        <v>203</v>
      </c>
    </row>
    <row r="4" spans="1:17" x14ac:dyDescent="0.3">
      <c r="A4" s="10" t="s">
        <v>80</v>
      </c>
      <c r="B4" s="11" t="s">
        <v>81</v>
      </c>
      <c r="C4" s="12">
        <v>44773</v>
      </c>
      <c r="D4" s="13" t="s">
        <v>107</v>
      </c>
      <c r="E4" s="14">
        <v>193</v>
      </c>
      <c r="F4" s="14">
        <v>196</v>
      </c>
      <c r="G4" s="14">
        <v>192</v>
      </c>
      <c r="H4" s="14">
        <v>194</v>
      </c>
      <c r="I4" s="14"/>
      <c r="J4" s="14"/>
      <c r="K4" s="15">
        <v>4</v>
      </c>
      <c r="L4" s="15">
        <v>775</v>
      </c>
      <c r="M4" s="16">
        <v>193.75</v>
      </c>
      <c r="N4" s="17">
        <v>6</v>
      </c>
      <c r="O4" s="18">
        <v>199.75</v>
      </c>
    </row>
    <row r="6" spans="1:17" x14ac:dyDescent="0.3">
      <c r="K6" s="8">
        <f>SUM(K2:K5)</f>
        <v>12</v>
      </c>
      <c r="L6" s="8">
        <f>SUM(L2:L5)</f>
        <v>2318.0010000000002</v>
      </c>
      <c r="M6" s="7">
        <f>SUM(L6/K6)</f>
        <v>193.16675000000001</v>
      </c>
      <c r="N6" s="8">
        <f>SUM(N2:N5)</f>
        <v>23</v>
      </c>
      <c r="O6" s="9">
        <f>SUM(M6+N6)</f>
        <v>216.16675000000001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6"/>
    <protectedRange algorithmName="SHA-512" hashValue="ON39YdpmFHfN9f47KpiRvqrKx0V9+erV1CNkpWzYhW/Qyc6aT8rEyCrvauWSYGZK2ia3o7vd3akF07acHAFpOA==" saltValue="yVW9XmDwTqEnmpSGai0KYg==" spinCount="100000" sqref="D2" name="Range1_1_4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I3:J3 B3:C3" name="Range1_23"/>
    <protectedRange algorithmName="SHA-512" hashValue="ON39YdpmFHfN9f47KpiRvqrKx0V9+erV1CNkpWzYhW/Qyc6aT8rEyCrvauWSYGZK2ia3o7vd3akF07acHAFpOA==" saltValue="yVW9XmDwTqEnmpSGai0KYg==" spinCount="100000" sqref="D3" name="Range1_1_18"/>
    <protectedRange algorithmName="SHA-512" hashValue="ON39YdpmFHfN9f47KpiRvqrKx0V9+erV1CNkpWzYhW/Qyc6aT8rEyCrvauWSYGZK2ia3o7vd3akF07acHAFpOA==" saltValue="yVW9XmDwTqEnmpSGai0KYg==" spinCount="100000" sqref="E3:H3" name="Range1_3_8"/>
    <protectedRange algorithmName="SHA-512" hashValue="ON39YdpmFHfN9f47KpiRvqrKx0V9+erV1CNkpWzYhW/Qyc6aT8rEyCrvauWSYGZK2ia3o7vd3akF07acHAFpOA==" saltValue="yVW9XmDwTqEnmpSGai0KYg==" spinCount="100000" sqref="I4:J4 B4:C4" name="Range1_22"/>
    <protectedRange algorithmName="SHA-512" hashValue="ON39YdpmFHfN9f47KpiRvqrKx0V9+erV1CNkpWzYhW/Qyc6aT8rEyCrvauWSYGZK2ia3o7vd3akF07acHAFpOA==" saltValue="yVW9XmDwTqEnmpSGai0KYg==" spinCount="100000" sqref="D4" name="Range1_1_12"/>
    <protectedRange algorithmName="SHA-512" hashValue="ON39YdpmFHfN9f47KpiRvqrKx0V9+erV1CNkpWzYhW/Qyc6aT8rEyCrvauWSYGZK2ia3o7vd3akF07acHAFpOA==" saltValue="yVW9XmDwTqEnmpSGai0KYg==" spinCount="100000" sqref="E4:H4" name="Range1_3_6"/>
  </protectedRanges>
  <conditionalFormatting sqref="F2">
    <cfRule type="top10" dxfId="1618" priority="19" rank="1"/>
  </conditionalFormatting>
  <conditionalFormatting sqref="G2">
    <cfRule type="top10" dxfId="1617" priority="18" rank="1"/>
  </conditionalFormatting>
  <conditionalFormatting sqref="H2">
    <cfRule type="top10" dxfId="1616" priority="17" rank="1"/>
  </conditionalFormatting>
  <conditionalFormatting sqref="I2">
    <cfRule type="top10" dxfId="1615" priority="15" rank="1"/>
  </conditionalFormatting>
  <conditionalFormatting sqref="J2">
    <cfRule type="top10" dxfId="1614" priority="16" rank="1"/>
  </conditionalFormatting>
  <conditionalFormatting sqref="E2">
    <cfRule type="top10" dxfId="1613" priority="20" rank="1"/>
  </conditionalFormatting>
  <conditionalFormatting sqref="F3">
    <cfRule type="top10" dxfId="1612" priority="13" rank="1"/>
  </conditionalFormatting>
  <conditionalFormatting sqref="G3">
    <cfRule type="top10" dxfId="1611" priority="12" rank="1"/>
  </conditionalFormatting>
  <conditionalFormatting sqref="H3">
    <cfRule type="top10" dxfId="1610" priority="11" rank="1"/>
  </conditionalFormatting>
  <conditionalFormatting sqref="I3">
    <cfRule type="top10" dxfId="1609" priority="9" rank="1"/>
  </conditionalFormatting>
  <conditionalFormatting sqref="J3">
    <cfRule type="top10" dxfId="1608" priority="10" rank="1"/>
  </conditionalFormatting>
  <conditionalFormatting sqref="E3">
    <cfRule type="top10" dxfId="1607" priority="14" rank="1"/>
  </conditionalFormatting>
  <conditionalFormatting sqref="F4">
    <cfRule type="top10" dxfId="1606" priority="6" rank="1"/>
  </conditionalFormatting>
  <conditionalFormatting sqref="I4">
    <cfRule type="top10" dxfId="1605" priority="3" rank="1"/>
    <cfRule type="top10" dxfId="1604" priority="8" rank="1"/>
  </conditionalFormatting>
  <conditionalFormatting sqref="E4">
    <cfRule type="top10" dxfId="1603" priority="7" rank="1"/>
  </conditionalFormatting>
  <conditionalFormatting sqref="G4">
    <cfRule type="top10" dxfId="1602" priority="5" rank="1"/>
  </conditionalFormatting>
  <conditionalFormatting sqref="H4">
    <cfRule type="top10" dxfId="1601" priority="4" rank="1"/>
  </conditionalFormatting>
  <conditionalFormatting sqref="J4">
    <cfRule type="top10" dxfId="1600" priority="2" rank="1"/>
  </conditionalFormatting>
  <conditionalFormatting sqref="E4:J4">
    <cfRule type="cellIs" dxfId="1599" priority="1" operator="greaterThanOrEqual">
      <formula>200</formula>
    </cfRule>
  </conditionalFormatting>
  <hyperlinks>
    <hyperlink ref="Q1" location="'Texas 2022'!A1" display="Back to Ranking" xr:uid="{FEAC5C61-AF0A-4350-8C0A-BD2745D4EE4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53EF06E-8619-4270-A8CF-2B0FF096273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A3FEE-FBE8-4678-A14D-CCE1FF07D23A}">
  <sheetPr codeName="Sheet20"/>
  <dimension ref="A1:Q9"/>
  <sheetViews>
    <sheetView workbookViewId="0">
      <selection activeCell="A7" sqref="A7:O7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22</v>
      </c>
    </row>
    <row r="2" spans="1:17" x14ac:dyDescent="0.3">
      <c r="A2" s="10" t="s">
        <v>58</v>
      </c>
      <c r="B2" s="11" t="s">
        <v>59</v>
      </c>
      <c r="C2" s="12">
        <v>44635</v>
      </c>
      <c r="D2" s="13" t="s">
        <v>60</v>
      </c>
      <c r="E2" s="14">
        <v>196</v>
      </c>
      <c r="F2" s="14">
        <v>197</v>
      </c>
      <c r="G2" s="14">
        <v>192</v>
      </c>
      <c r="H2" s="14">
        <v>199</v>
      </c>
      <c r="I2" s="14"/>
      <c r="J2" s="14"/>
      <c r="K2" s="15">
        <v>4</v>
      </c>
      <c r="L2" s="15">
        <v>784</v>
      </c>
      <c r="M2" s="16">
        <v>196</v>
      </c>
      <c r="N2" s="17">
        <v>9</v>
      </c>
      <c r="O2" s="18">
        <v>205</v>
      </c>
    </row>
    <row r="3" spans="1:17" x14ac:dyDescent="0.3">
      <c r="A3" s="10" t="s">
        <v>80</v>
      </c>
      <c r="B3" s="11" t="s">
        <v>59</v>
      </c>
      <c r="C3" s="12">
        <v>44675</v>
      </c>
      <c r="D3" s="13" t="s">
        <v>60</v>
      </c>
      <c r="E3" s="14">
        <v>194</v>
      </c>
      <c r="F3" s="14">
        <v>188</v>
      </c>
      <c r="G3" s="14">
        <v>194</v>
      </c>
      <c r="H3" s="14">
        <v>193</v>
      </c>
      <c r="I3" s="14"/>
      <c r="J3" s="14"/>
      <c r="K3" s="15">
        <v>4</v>
      </c>
      <c r="L3" s="15">
        <v>769</v>
      </c>
      <c r="M3" s="16">
        <v>192.25</v>
      </c>
      <c r="N3" s="17">
        <v>5</v>
      </c>
      <c r="O3" s="18">
        <v>197.25</v>
      </c>
    </row>
    <row r="4" spans="1:17" x14ac:dyDescent="0.3">
      <c r="A4" s="10" t="s">
        <v>36</v>
      </c>
      <c r="B4" s="11" t="s">
        <v>59</v>
      </c>
      <c r="C4" s="12">
        <v>44698</v>
      </c>
      <c r="D4" s="13" t="s">
        <v>60</v>
      </c>
      <c r="E4" s="14">
        <v>194</v>
      </c>
      <c r="F4" s="14">
        <v>194</v>
      </c>
      <c r="G4" s="14">
        <v>189</v>
      </c>
      <c r="H4" s="14">
        <v>189</v>
      </c>
      <c r="I4" s="14"/>
      <c r="J4" s="14"/>
      <c r="K4" s="15">
        <v>4</v>
      </c>
      <c r="L4" s="15">
        <v>766</v>
      </c>
      <c r="M4" s="16">
        <v>191.5</v>
      </c>
      <c r="N4" s="17">
        <v>2</v>
      </c>
      <c r="O4" s="18">
        <v>193.5</v>
      </c>
    </row>
    <row r="5" spans="1:17" x14ac:dyDescent="0.3">
      <c r="A5" s="10" t="s">
        <v>80</v>
      </c>
      <c r="B5" s="11" t="s">
        <v>59</v>
      </c>
      <c r="C5" s="12">
        <v>44761</v>
      </c>
      <c r="D5" s="13" t="s">
        <v>107</v>
      </c>
      <c r="E5" s="14">
        <v>187</v>
      </c>
      <c r="F5" s="14">
        <v>188</v>
      </c>
      <c r="G5" s="14">
        <v>193</v>
      </c>
      <c r="H5" s="14">
        <v>195</v>
      </c>
      <c r="I5" s="14"/>
      <c r="J5" s="14"/>
      <c r="K5" s="15">
        <v>4</v>
      </c>
      <c r="L5" s="15">
        <v>763</v>
      </c>
      <c r="M5" s="16">
        <v>190.75</v>
      </c>
      <c r="N5" s="17">
        <v>8</v>
      </c>
      <c r="O5" s="18">
        <v>198.75</v>
      </c>
    </row>
    <row r="6" spans="1:17" x14ac:dyDescent="0.3">
      <c r="A6" s="10" t="s">
        <v>80</v>
      </c>
      <c r="B6" s="11" t="s">
        <v>59</v>
      </c>
      <c r="C6" s="12">
        <v>44824</v>
      </c>
      <c r="D6" s="13" t="s">
        <v>60</v>
      </c>
      <c r="E6" s="14">
        <v>192</v>
      </c>
      <c r="F6" s="14">
        <v>195</v>
      </c>
      <c r="G6" s="14">
        <v>194</v>
      </c>
      <c r="H6" s="14">
        <v>186</v>
      </c>
      <c r="I6" s="14"/>
      <c r="J6" s="14"/>
      <c r="K6" s="15">
        <v>4</v>
      </c>
      <c r="L6" s="15">
        <v>767</v>
      </c>
      <c r="M6" s="16">
        <v>191.75</v>
      </c>
      <c r="N6" s="17">
        <v>2</v>
      </c>
      <c r="O6" s="18">
        <v>193.75</v>
      </c>
    </row>
    <row r="7" spans="1:17" x14ac:dyDescent="0.3">
      <c r="A7" s="10" t="s">
        <v>80</v>
      </c>
      <c r="B7" s="11" t="s">
        <v>59</v>
      </c>
      <c r="C7" s="12">
        <v>44852</v>
      </c>
      <c r="D7" s="13" t="s">
        <v>60</v>
      </c>
      <c r="E7" s="14">
        <v>194</v>
      </c>
      <c r="F7" s="14">
        <v>190</v>
      </c>
      <c r="G7" s="14">
        <v>192</v>
      </c>
      <c r="H7" s="14">
        <v>190</v>
      </c>
      <c r="I7" s="14"/>
      <c r="J7" s="14"/>
      <c r="K7" s="15">
        <v>4</v>
      </c>
      <c r="L7" s="15">
        <v>766</v>
      </c>
      <c r="M7" s="16">
        <v>191.5</v>
      </c>
      <c r="N7" s="17">
        <v>2</v>
      </c>
      <c r="O7" s="18">
        <v>193.5</v>
      </c>
    </row>
    <row r="9" spans="1:17" x14ac:dyDescent="0.3">
      <c r="K9" s="8">
        <f>SUM(K2:K8)</f>
        <v>24</v>
      </c>
      <c r="L9" s="8">
        <f>SUM(L2:L8)</f>
        <v>4615</v>
      </c>
      <c r="M9" s="7">
        <f>SUM(L9/K9)</f>
        <v>192.29166666666666</v>
      </c>
      <c r="N9" s="8">
        <f>SUM(N2:N8)</f>
        <v>28</v>
      </c>
      <c r="O9" s="9">
        <f>SUM(M9+N9)</f>
        <v>220.29166666666666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3:J3 B3:C3" name="Range1_23"/>
    <protectedRange algorithmName="SHA-512" hashValue="ON39YdpmFHfN9f47KpiRvqrKx0V9+erV1CNkpWzYhW/Qyc6aT8rEyCrvauWSYGZK2ia3o7vd3akF07acHAFpOA==" saltValue="yVW9XmDwTqEnmpSGai0KYg==" spinCount="100000" sqref="D3" name="Range1_1_18"/>
    <protectedRange algorithmName="SHA-512" hashValue="ON39YdpmFHfN9f47KpiRvqrKx0V9+erV1CNkpWzYhW/Qyc6aT8rEyCrvauWSYGZK2ia3o7vd3akF07acHAFpOA==" saltValue="yVW9XmDwTqEnmpSGai0KYg==" spinCount="100000" sqref="E3:H3" name="Range1_3_8"/>
    <protectedRange algorithmName="SHA-512" hashValue="ON39YdpmFHfN9f47KpiRvqrKx0V9+erV1CNkpWzYhW/Qyc6aT8rEyCrvauWSYGZK2ia3o7vd3akF07acHAFpOA==" saltValue="yVW9XmDwTqEnmpSGai0KYg==" spinCount="100000" sqref="I4:J4 B4:C4" name="Range1_5"/>
    <protectedRange algorithmName="SHA-512" hashValue="ON39YdpmFHfN9f47KpiRvqrKx0V9+erV1CNkpWzYhW/Qyc6aT8rEyCrvauWSYGZK2ia3o7vd3akF07acHAFpOA==" saltValue="yVW9XmDwTqEnmpSGai0KYg==" spinCount="100000" sqref="D4" name="Range1_1_3"/>
    <protectedRange algorithmName="SHA-512" hashValue="ON39YdpmFHfN9f47KpiRvqrKx0V9+erV1CNkpWzYhW/Qyc6aT8rEyCrvauWSYGZK2ia3o7vd3akF07acHAFpOA==" saltValue="yVW9XmDwTqEnmpSGai0KYg==" spinCount="100000" sqref="E4:H4" name="Range1_3_2_3"/>
    <protectedRange algorithmName="SHA-512" hashValue="ON39YdpmFHfN9f47KpiRvqrKx0V9+erV1CNkpWzYhW/Qyc6aT8rEyCrvauWSYGZK2ia3o7vd3akF07acHAFpOA==" saltValue="yVW9XmDwTqEnmpSGai0KYg==" spinCount="100000" sqref="B5:C5 I5:J5" name="Range1_36"/>
    <protectedRange algorithmName="SHA-512" hashValue="ON39YdpmFHfN9f47KpiRvqrKx0V9+erV1CNkpWzYhW/Qyc6aT8rEyCrvauWSYGZK2ia3o7vd3akF07acHAFpOA==" saltValue="yVW9XmDwTqEnmpSGai0KYg==" spinCount="100000" sqref="D5" name="Range1_1_31"/>
    <protectedRange algorithmName="SHA-512" hashValue="ON39YdpmFHfN9f47KpiRvqrKx0V9+erV1CNkpWzYhW/Qyc6aT8rEyCrvauWSYGZK2ia3o7vd3akF07acHAFpOA==" saltValue="yVW9XmDwTqEnmpSGai0KYg==" spinCount="100000" sqref="E5:H5" name="Range1_3_16"/>
    <protectedRange algorithmName="SHA-512" hashValue="ON39YdpmFHfN9f47KpiRvqrKx0V9+erV1CNkpWzYhW/Qyc6aT8rEyCrvauWSYGZK2ia3o7vd3akF07acHAFpOA==" saltValue="yVW9XmDwTqEnmpSGai0KYg==" spinCount="100000" sqref="B6:C6 E6:J6" name="Range1_5_1"/>
    <protectedRange algorithmName="SHA-512" hashValue="ON39YdpmFHfN9f47KpiRvqrKx0V9+erV1CNkpWzYhW/Qyc6aT8rEyCrvauWSYGZK2ia3o7vd3akF07acHAFpOA==" saltValue="yVW9XmDwTqEnmpSGai0KYg==" spinCount="100000" sqref="D6" name="Range1_1_3_1"/>
    <protectedRange algorithmName="SHA-512" hashValue="ON39YdpmFHfN9f47KpiRvqrKx0V9+erV1CNkpWzYhW/Qyc6aT8rEyCrvauWSYGZK2ia3o7vd3akF07acHAFpOA==" saltValue="yVW9XmDwTqEnmpSGai0KYg==" spinCount="100000" sqref="I7:J7 B7:C7" name="Range1_27"/>
    <protectedRange algorithmName="SHA-512" hashValue="ON39YdpmFHfN9f47KpiRvqrKx0V9+erV1CNkpWzYhW/Qyc6aT8rEyCrvauWSYGZK2ia3o7vd3akF07acHAFpOA==" saltValue="yVW9XmDwTqEnmpSGai0KYg==" spinCount="100000" sqref="D7" name="Range1_1_31_1"/>
    <protectedRange algorithmName="SHA-512" hashValue="ON39YdpmFHfN9f47KpiRvqrKx0V9+erV1CNkpWzYhW/Qyc6aT8rEyCrvauWSYGZK2ia3o7vd3akF07acHAFpOA==" saltValue="yVW9XmDwTqEnmpSGai0KYg==" spinCount="100000" sqref="E7:H7" name="Range1_3_8_1"/>
  </protectedRanges>
  <conditionalFormatting sqref="E2">
    <cfRule type="top10" dxfId="1598" priority="44" rank="1"/>
  </conditionalFormatting>
  <conditionalFormatting sqref="F2">
    <cfRule type="top10" dxfId="1597" priority="43" rank="1"/>
  </conditionalFormatting>
  <conditionalFormatting sqref="G2">
    <cfRule type="top10" dxfId="1596" priority="42" rank="1"/>
  </conditionalFormatting>
  <conditionalFormatting sqref="H2">
    <cfRule type="top10" dxfId="1595" priority="41" rank="1"/>
  </conditionalFormatting>
  <conditionalFormatting sqref="I2">
    <cfRule type="top10" dxfId="1594" priority="40" rank="1"/>
  </conditionalFormatting>
  <conditionalFormatting sqref="J2">
    <cfRule type="top10" dxfId="1593" priority="39" rank="1"/>
  </conditionalFormatting>
  <conditionalFormatting sqref="F3">
    <cfRule type="top10" dxfId="1592" priority="37" rank="1"/>
  </conditionalFormatting>
  <conditionalFormatting sqref="G3">
    <cfRule type="top10" dxfId="1591" priority="36" rank="1"/>
  </conditionalFormatting>
  <conditionalFormatting sqref="H3">
    <cfRule type="top10" dxfId="1590" priority="35" rank="1"/>
  </conditionalFormatting>
  <conditionalFormatting sqref="I3">
    <cfRule type="top10" dxfId="1589" priority="33" rank="1"/>
  </conditionalFormatting>
  <conditionalFormatting sqref="J3">
    <cfRule type="top10" dxfId="1588" priority="34" rank="1"/>
  </conditionalFormatting>
  <conditionalFormatting sqref="E3">
    <cfRule type="top10" dxfId="1587" priority="38" rank="1"/>
  </conditionalFormatting>
  <conditionalFormatting sqref="F4">
    <cfRule type="top10" dxfId="1586" priority="21" rank="1"/>
  </conditionalFormatting>
  <conditionalFormatting sqref="G4">
    <cfRule type="top10" dxfId="1585" priority="22" rank="1"/>
  </conditionalFormatting>
  <conditionalFormatting sqref="H4">
    <cfRule type="top10" dxfId="1584" priority="23" rank="1"/>
  </conditionalFormatting>
  <conditionalFormatting sqref="I4">
    <cfRule type="top10" dxfId="1583" priority="24" rank="1"/>
  </conditionalFormatting>
  <conditionalFormatting sqref="J4">
    <cfRule type="top10" dxfId="1582" priority="25" rank="1"/>
  </conditionalFormatting>
  <conditionalFormatting sqref="E4">
    <cfRule type="top10" dxfId="1581" priority="26" rank="1"/>
  </conditionalFormatting>
  <conditionalFormatting sqref="F5">
    <cfRule type="top10" dxfId="1580" priority="18" rank="1"/>
  </conditionalFormatting>
  <conditionalFormatting sqref="I5">
    <cfRule type="top10" dxfId="1579" priority="15" rank="1"/>
    <cfRule type="top10" dxfId="1578" priority="20" rank="1"/>
  </conditionalFormatting>
  <conditionalFormatting sqref="E5">
    <cfRule type="top10" dxfId="1577" priority="19" rank="1"/>
  </conditionalFormatting>
  <conditionalFormatting sqref="G5">
    <cfRule type="top10" dxfId="1576" priority="17" rank="1"/>
  </conditionalFormatting>
  <conditionalFormatting sqref="H5">
    <cfRule type="top10" dxfId="1575" priority="16" rank="1"/>
  </conditionalFormatting>
  <conditionalFormatting sqref="J5">
    <cfRule type="top10" dxfId="1574" priority="14" rank="1"/>
  </conditionalFormatting>
  <conditionalFormatting sqref="E5:J5">
    <cfRule type="cellIs" dxfId="1573" priority="13" operator="greaterThanOrEqual">
      <formula>200</formula>
    </cfRule>
  </conditionalFormatting>
  <conditionalFormatting sqref="I6">
    <cfRule type="top10" dxfId="1572" priority="7" rank="1"/>
  </conditionalFormatting>
  <conditionalFormatting sqref="H6">
    <cfRule type="top10" dxfId="1571" priority="8" rank="1"/>
  </conditionalFormatting>
  <conditionalFormatting sqref="J6">
    <cfRule type="top10" dxfId="1570" priority="9" rank="1"/>
  </conditionalFormatting>
  <conditionalFormatting sqref="G6">
    <cfRule type="top10" dxfId="1569" priority="10" rank="1"/>
  </conditionalFormatting>
  <conditionalFormatting sqref="F6">
    <cfRule type="top10" dxfId="1568" priority="11" rank="1"/>
  </conditionalFormatting>
  <conditionalFormatting sqref="E6">
    <cfRule type="top10" dxfId="1567" priority="12" rank="1"/>
  </conditionalFormatting>
  <conditionalFormatting sqref="F7">
    <cfRule type="top10" dxfId="1566" priority="5" rank="1"/>
  </conditionalFormatting>
  <conditionalFormatting sqref="G7">
    <cfRule type="top10" dxfId="1565" priority="4" rank="1"/>
  </conditionalFormatting>
  <conditionalFormatting sqref="H7">
    <cfRule type="top10" dxfId="1564" priority="3" rank="1"/>
  </conditionalFormatting>
  <conditionalFormatting sqref="I7">
    <cfRule type="top10" dxfId="1563" priority="1" rank="1"/>
  </conditionalFormatting>
  <conditionalFormatting sqref="J7">
    <cfRule type="top10" dxfId="1562" priority="2" rank="1"/>
  </conditionalFormatting>
  <conditionalFormatting sqref="E7">
    <cfRule type="top10" dxfId="1561" priority="6" rank="1"/>
  </conditionalFormatting>
  <hyperlinks>
    <hyperlink ref="Q1" location="'Texas 2022'!A1" display="Back to Ranking" xr:uid="{DA9C9259-0C37-4B71-9EAC-3D3D29F1C8E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9E3663A-9A61-4DE7-AB74-C6F905ED574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6CE7E8-54D8-4B3B-9B58-6CB1F7A7E8E1}">
  <dimension ref="A1:Q5"/>
  <sheetViews>
    <sheetView workbookViewId="0">
      <selection activeCell="A3" sqref="A3:O3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22</v>
      </c>
    </row>
    <row r="2" spans="1:17" x14ac:dyDescent="0.3">
      <c r="A2" s="10" t="s">
        <v>23</v>
      </c>
      <c r="B2" s="11" t="s">
        <v>117</v>
      </c>
      <c r="C2" s="12">
        <v>44814</v>
      </c>
      <c r="D2" s="13" t="s">
        <v>51</v>
      </c>
      <c r="E2" s="37">
        <v>181</v>
      </c>
      <c r="F2" s="37">
        <v>177</v>
      </c>
      <c r="G2" s="37">
        <v>179</v>
      </c>
      <c r="H2" s="37">
        <v>182</v>
      </c>
      <c r="I2" s="37"/>
      <c r="J2" s="37"/>
      <c r="K2" s="15">
        <v>4</v>
      </c>
      <c r="L2" s="15">
        <v>719</v>
      </c>
      <c r="M2" s="16">
        <v>179.75</v>
      </c>
      <c r="N2" s="17">
        <v>2</v>
      </c>
      <c r="O2" s="18">
        <v>181.75</v>
      </c>
    </row>
    <row r="3" spans="1:17" x14ac:dyDescent="0.3">
      <c r="A3" s="10" t="s">
        <v>23</v>
      </c>
      <c r="B3" s="11" t="s">
        <v>121</v>
      </c>
      <c r="C3" s="12">
        <v>44842</v>
      </c>
      <c r="D3" s="13" t="s">
        <v>51</v>
      </c>
      <c r="E3" s="14">
        <v>178</v>
      </c>
      <c r="F3" s="14">
        <v>181</v>
      </c>
      <c r="G3" s="14">
        <v>178</v>
      </c>
      <c r="H3" s="14">
        <v>170</v>
      </c>
      <c r="I3" s="14">
        <v>171</v>
      </c>
      <c r="J3" s="14">
        <v>180</v>
      </c>
      <c r="K3" s="15">
        <f>COUNT(E3:J3)</f>
        <v>6</v>
      </c>
      <c r="L3" s="15">
        <f>SUM(E3:J3)</f>
        <v>1058</v>
      </c>
      <c r="M3" s="16">
        <f>IFERROR(L3/K3,0)</f>
        <v>176.33333333333334</v>
      </c>
      <c r="N3" s="17">
        <v>4</v>
      </c>
      <c r="O3" s="18">
        <f>SUM(M3+N3)</f>
        <v>180.33333333333334</v>
      </c>
    </row>
    <row r="5" spans="1:17" x14ac:dyDescent="0.3">
      <c r="K5" s="8">
        <f>SUM(K2:K4)</f>
        <v>10</v>
      </c>
      <c r="L5" s="8">
        <f>SUM(L2:L4)</f>
        <v>1777</v>
      </c>
      <c r="M5" s="7">
        <f>SUM(L5/K5)</f>
        <v>177.7</v>
      </c>
      <c r="N5" s="8">
        <f>SUM(N2:N4)</f>
        <v>6</v>
      </c>
      <c r="O5" s="9">
        <f>SUM(M5+N5)</f>
        <v>183.7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8_1"/>
    <protectedRange algorithmName="SHA-512" hashValue="ON39YdpmFHfN9f47KpiRvqrKx0V9+erV1CNkpWzYhW/Qyc6aT8rEyCrvauWSYGZK2ia3o7vd3akF07acHAFpOA==" saltValue="yVW9XmDwTqEnmpSGai0KYg==" spinCount="100000" sqref="D2" name="Range1_1_6_1"/>
    <protectedRange algorithmName="SHA-512" hashValue="ON39YdpmFHfN9f47KpiRvqrKx0V9+erV1CNkpWzYhW/Qyc6aT8rEyCrvauWSYGZK2ia3o7vd3akF07acHAFpOA==" saltValue="yVW9XmDwTqEnmpSGai0KYg==" spinCount="100000" sqref="E3:J3 B3:C3" name="Range1_38"/>
    <protectedRange algorithmName="SHA-512" hashValue="ON39YdpmFHfN9f47KpiRvqrKx0V9+erV1CNkpWzYhW/Qyc6aT8rEyCrvauWSYGZK2ia3o7vd3akF07acHAFpOA==" saltValue="yVW9XmDwTqEnmpSGai0KYg==" spinCount="100000" sqref="D3" name="Range1_1_30"/>
  </protectedRanges>
  <conditionalFormatting sqref="E2">
    <cfRule type="top10" dxfId="1560" priority="12" rank="1"/>
  </conditionalFormatting>
  <conditionalFormatting sqref="F2">
    <cfRule type="top10" dxfId="1559" priority="11" rank="1"/>
  </conditionalFormatting>
  <conditionalFormatting sqref="G2">
    <cfRule type="top10" dxfId="1558" priority="10" rank="1"/>
  </conditionalFormatting>
  <conditionalFormatting sqref="H2">
    <cfRule type="top10" dxfId="1557" priority="9" rank="1"/>
  </conditionalFormatting>
  <conditionalFormatting sqref="I2">
    <cfRule type="top10" dxfId="1556" priority="8" rank="1"/>
  </conditionalFormatting>
  <conditionalFormatting sqref="J2">
    <cfRule type="top10" dxfId="1555" priority="7" rank="1"/>
  </conditionalFormatting>
  <conditionalFormatting sqref="J3">
    <cfRule type="top10" dxfId="1554" priority="1" rank="1"/>
  </conditionalFormatting>
  <conditionalFormatting sqref="I3">
    <cfRule type="top10" dxfId="1553" priority="2" rank="1"/>
  </conditionalFormatting>
  <conditionalFormatting sqref="H3">
    <cfRule type="top10" dxfId="1552" priority="3" rank="1"/>
  </conditionalFormatting>
  <conditionalFormatting sqref="G3">
    <cfRule type="top10" dxfId="1551" priority="4" rank="1"/>
  </conditionalFormatting>
  <conditionalFormatting sqref="F3">
    <cfRule type="top10" dxfId="1550" priority="5" rank="1"/>
  </conditionalFormatting>
  <conditionalFormatting sqref="E3">
    <cfRule type="top10" dxfId="1549" priority="6" rank="1"/>
  </conditionalFormatting>
  <hyperlinks>
    <hyperlink ref="Q1" location="'Texas 2022'!A1" display="Back to Ranking" xr:uid="{B0FA5BC0-523F-4541-B026-FD4187E311D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F09DD52-8CE9-4D0D-A8F1-824DBC92A25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E7621D-2D94-45B3-8848-FABC3E0F7970}">
  <sheetPr codeName="Sheet21"/>
  <dimension ref="A1:Q14"/>
  <sheetViews>
    <sheetView workbookViewId="0">
      <selection activeCell="A12" sqref="A12:O12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22</v>
      </c>
    </row>
    <row r="2" spans="1:17" x14ac:dyDescent="0.3">
      <c r="A2" s="10" t="s">
        <v>21</v>
      </c>
      <c r="B2" s="11" t="s">
        <v>56</v>
      </c>
      <c r="C2" s="12">
        <v>44632</v>
      </c>
      <c r="D2" s="13" t="s">
        <v>51</v>
      </c>
      <c r="E2" s="14">
        <v>144</v>
      </c>
      <c r="F2" s="14">
        <v>159</v>
      </c>
      <c r="G2" s="14">
        <v>161</v>
      </c>
      <c r="H2" s="14">
        <v>164</v>
      </c>
      <c r="I2" s="14"/>
      <c r="J2" s="14"/>
      <c r="K2" s="15">
        <v>4</v>
      </c>
      <c r="L2" s="15">
        <v>628</v>
      </c>
      <c r="M2" s="16">
        <v>157</v>
      </c>
      <c r="N2" s="17">
        <v>4</v>
      </c>
      <c r="O2" s="18">
        <v>161</v>
      </c>
    </row>
    <row r="3" spans="1:17" x14ac:dyDescent="0.3">
      <c r="A3" s="10" t="s">
        <v>21</v>
      </c>
      <c r="B3" s="11" t="s">
        <v>56</v>
      </c>
      <c r="C3" s="12">
        <v>44723</v>
      </c>
      <c r="D3" s="13" t="s">
        <v>51</v>
      </c>
      <c r="E3" s="14">
        <v>165</v>
      </c>
      <c r="F3" s="14">
        <v>175</v>
      </c>
      <c r="G3" s="14">
        <v>167</v>
      </c>
      <c r="H3" s="14">
        <v>169</v>
      </c>
      <c r="I3" s="14"/>
      <c r="J3" s="14"/>
      <c r="K3" s="15">
        <v>4</v>
      </c>
      <c r="L3" s="15">
        <v>676</v>
      </c>
      <c r="M3" s="16">
        <v>169</v>
      </c>
      <c r="N3" s="17">
        <v>9</v>
      </c>
      <c r="O3" s="18">
        <v>178</v>
      </c>
    </row>
    <row r="6" spans="1:17" x14ac:dyDescent="0.3">
      <c r="K6" s="8">
        <f>SUM(K2:K5)</f>
        <v>8</v>
      </c>
      <c r="L6" s="8">
        <f>SUM(L2:L5)</f>
        <v>1304</v>
      </c>
      <c r="M6" s="7">
        <f>SUM(L6/K6)</f>
        <v>163</v>
      </c>
      <c r="N6" s="8">
        <f>SUM(N2:N5)</f>
        <v>13</v>
      </c>
      <c r="O6" s="9">
        <f>SUM(M6+N6)</f>
        <v>176</v>
      </c>
    </row>
    <row r="7" spans="1:17" x14ac:dyDescent="0.3">
      <c r="K7" s="8"/>
      <c r="L7" s="8"/>
      <c r="M7" s="7"/>
      <c r="N7" s="8"/>
      <c r="O7" s="9"/>
    </row>
    <row r="8" spans="1:17" ht="28.8" x14ac:dyDescent="0.3">
      <c r="A8" s="1" t="s">
        <v>1</v>
      </c>
      <c r="B8" s="2" t="s">
        <v>2</v>
      </c>
      <c r="C8" s="2" t="s">
        <v>3</v>
      </c>
      <c r="D8" s="3" t="s">
        <v>4</v>
      </c>
      <c r="E8" s="4" t="s">
        <v>5</v>
      </c>
      <c r="F8" s="4" t="s">
        <v>6</v>
      </c>
      <c r="G8" s="4" t="s">
        <v>7</v>
      </c>
      <c r="H8" s="4" t="s">
        <v>8</v>
      </c>
      <c r="I8" s="4" t="s">
        <v>9</v>
      </c>
      <c r="J8" s="4" t="s">
        <v>10</v>
      </c>
      <c r="K8" s="4" t="s">
        <v>11</v>
      </c>
      <c r="L8" s="3" t="s">
        <v>12</v>
      </c>
      <c r="M8" s="5" t="s">
        <v>13</v>
      </c>
      <c r="N8" s="2" t="s">
        <v>14</v>
      </c>
      <c r="O8" s="6" t="s">
        <v>15</v>
      </c>
    </row>
    <row r="9" spans="1:17" x14ac:dyDescent="0.3">
      <c r="A9" s="10" t="s">
        <v>23</v>
      </c>
      <c r="B9" s="11" t="s">
        <v>56</v>
      </c>
      <c r="C9" s="12">
        <v>44751</v>
      </c>
      <c r="D9" s="13" t="s">
        <v>51</v>
      </c>
      <c r="E9" s="14">
        <v>174</v>
      </c>
      <c r="F9" s="14">
        <v>167</v>
      </c>
      <c r="G9" s="14">
        <v>163</v>
      </c>
      <c r="H9" s="14">
        <v>158</v>
      </c>
      <c r="I9" s="14"/>
      <c r="J9" s="14"/>
      <c r="K9" s="15">
        <v>4</v>
      </c>
      <c r="L9" s="15">
        <v>662</v>
      </c>
      <c r="M9" s="16">
        <v>165.5</v>
      </c>
      <c r="N9" s="17">
        <v>3</v>
      </c>
      <c r="O9" s="18">
        <v>168.5</v>
      </c>
    </row>
    <row r="10" spans="1:17" x14ac:dyDescent="0.3">
      <c r="A10" s="10" t="s">
        <v>23</v>
      </c>
      <c r="B10" s="11" t="s">
        <v>56</v>
      </c>
      <c r="C10" s="12">
        <v>44800</v>
      </c>
      <c r="D10" s="13" t="s">
        <v>51</v>
      </c>
      <c r="E10" s="14">
        <v>174</v>
      </c>
      <c r="F10" s="14">
        <v>176</v>
      </c>
      <c r="G10" s="14">
        <v>164</v>
      </c>
      <c r="H10" s="14">
        <v>175</v>
      </c>
      <c r="I10" s="14"/>
      <c r="J10" s="14"/>
      <c r="K10" s="15">
        <v>4</v>
      </c>
      <c r="L10" s="15">
        <v>689</v>
      </c>
      <c r="M10" s="16">
        <v>172.25</v>
      </c>
      <c r="N10" s="17">
        <v>2</v>
      </c>
      <c r="O10" s="18">
        <v>174.25</v>
      </c>
    </row>
    <row r="11" spans="1:17" x14ac:dyDescent="0.3">
      <c r="A11" s="10" t="s">
        <v>23</v>
      </c>
      <c r="B11" s="11" t="s">
        <v>56</v>
      </c>
      <c r="C11" s="12">
        <v>44814</v>
      </c>
      <c r="D11" s="13" t="s">
        <v>51</v>
      </c>
      <c r="E11" s="14">
        <v>177</v>
      </c>
      <c r="F11" s="14">
        <v>166</v>
      </c>
      <c r="G11" s="14">
        <v>177</v>
      </c>
      <c r="H11" s="14">
        <v>170</v>
      </c>
      <c r="I11" s="14"/>
      <c r="J11" s="14"/>
      <c r="K11" s="15">
        <v>4</v>
      </c>
      <c r="L11" s="15">
        <v>690</v>
      </c>
      <c r="M11" s="16">
        <v>172.5</v>
      </c>
      <c r="N11" s="17">
        <v>2</v>
      </c>
      <c r="O11" s="18">
        <v>174.5</v>
      </c>
    </row>
    <row r="12" spans="1:17" x14ac:dyDescent="0.3">
      <c r="A12" s="10" t="s">
        <v>23</v>
      </c>
      <c r="B12" s="11" t="s">
        <v>56</v>
      </c>
      <c r="C12" s="12">
        <v>44842</v>
      </c>
      <c r="D12" s="13" t="s">
        <v>51</v>
      </c>
      <c r="E12" s="14">
        <v>160</v>
      </c>
      <c r="F12" s="14">
        <v>169</v>
      </c>
      <c r="G12" s="14">
        <v>156</v>
      </c>
      <c r="H12" s="14">
        <v>144</v>
      </c>
      <c r="I12" s="14">
        <v>141</v>
      </c>
      <c r="J12" s="14">
        <v>145</v>
      </c>
      <c r="K12" s="15">
        <f>COUNT(E12:J12)</f>
        <v>6</v>
      </c>
      <c r="L12" s="15">
        <f>SUM(E12:J12)</f>
        <v>915</v>
      </c>
      <c r="M12" s="16">
        <f>IFERROR(L12/K12,0)</f>
        <v>152.5</v>
      </c>
      <c r="N12" s="17">
        <v>4</v>
      </c>
      <c r="O12" s="18">
        <f>SUM(M12+N12)</f>
        <v>156.5</v>
      </c>
    </row>
    <row r="14" spans="1:17" x14ac:dyDescent="0.3">
      <c r="K14" s="8">
        <f>SUM(K8:K13)</f>
        <v>18</v>
      </c>
      <c r="L14" s="8">
        <f>SUM(L8:L13)</f>
        <v>2956</v>
      </c>
      <c r="M14" s="7">
        <f>SUM(L14/K14)</f>
        <v>164.22222222222223</v>
      </c>
      <c r="N14" s="8">
        <f>SUM(N8:N13)</f>
        <v>11</v>
      </c>
      <c r="O14" s="9">
        <f>SUM(M14+N14)</f>
        <v>175.22222222222223</v>
      </c>
    </row>
  </sheetData>
  <protectedRanges>
    <protectedRange algorithmName="SHA-512" hashValue="ON39YdpmFHfN9f47KpiRvqrKx0V9+erV1CNkpWzYhW/Qyc6aT8rEyCrvauWSYGZK2ia3o7vd3akF07acHAFpOA==" saltValue="yVW9XmDwTqEnmpSGai0KYg==" spinCount="100000" sqref="B1 B8" name="Range1_2"/>
    <protectedRange algorithmName="SHA-512" hashValue="ON39YdpmFHfN9f47KpiRvqrKx0V9+erV1CNkpWzYhW/Qyc6aT8rEyCrvauWSYGZK2ia3o7vd3akF07acHAFpOA==" saltValue="yVW9XmDwTqEnmpSGai0KYg==" spinCount="100000" sqref="E2:J2 B2:C2" name="Range1_9_1"/>
    <protectedRange algorithmName="SHA-512" hashValue="ON39YdpmFHfN9f47KpiRvqrKx0V9+erV1CNkpWzYhW/Qyc6aT8rEyCrvauWSYGZK2ia3o7vd3akF07acHAFpOA==" saltValue="yVW9XmDwTqEnmpSGai0KYg==" spinCount="100000" sqref="D2" name="Range1_1_7_1"/>
    <protectedRange algorithmName="SHA-512" hashValue="ON39YdpmFHfN9f47KpiRvqrKx0V9+erV1CNkpWzYhW/Qyc6aT8rEyCrvauWSYGZK2ia3o7vd3akF07acHAFpOA==" saltValue="yVW9XmDwTqEnmpSGai0KYg==" spinCount="100000" sqref="E3:J3 B3:C3" name="Range1_91"/>
    <protectedRange algorithmName="SHA-512" hashValue="ON39YdpmFHfN9f47KpiRvqrKx0V9+erV1CNkpWzYhW/Qyc6aT8rEyCrvauWSYGZK2ia3o7vd3akF07acHAFpOA==" saltValue="yVW9XmDwTqEnmpSGai0KYg==" spinCount="100000" sqref="D3" name="Range1_1_77"/>
    <protectedRange algorithmName="SHA-512" hashValue="ON39YdpmFHfN9f47KpiRvqrKx0V9+erV1CNkpWzYhW/Qyc6aT8rEyCrvauWSYGZK2ia3o7vd3akF07acHAFpOA==" saltValue="yVW9XmDwTqEnmpSGai0KYg==" spinCount="100000" sqref="E9:J9 B9:C9" name="Range1_31"/>
    <protectedRange algorithmName="SHA-512" hashValue="ON39YdpmFHfN9f47KpiRvqrKx0V9+erV1CNkpWzYhW/Qyc6aT8rEyCrvauWSYGZK2ia3o7vd3akF07acHAFpOA==" saltValue="yVW9XmDwTqEnmpSGai0KYg==" spinCount="100000" sqref="D9" name="Range1_1_27"/>
    <protectedRange algorithmName="SHA-512" hashValue="ON39YdpmFHfN9f47KpiRvqrKx0V9+erV1CNkpWzYhW/Qyc6aT8rEyCrvauWSYGZK2ia3o7vd3akF07acHAFpOA==" saltValue="yVW9XmDwTqEnmpSGai0KYg==" spinCount="100000" sqref="E10:J10 B10:C10" name="Range1_21_2_1"/>
    <protectedRange algorithmName="SHA-512" hashValue="ON39YdpmFHfN9f47KpiRvqrKx0V9+erV1CNkpWzYhW/Qyc6aT8rEyCrvauWSYGZK2ia3o7vd3akF07acHAFpOA==" saltValue="yVW9XmDwTqEnmpSGai0KYg==" spinCount="100000" sqref="D10" name="Range1_1_9_1_1"/>
    <protectedRange algorithmName="SHA-512" hashValue="ON39YdpmFHfN9f47KpiRvqrKx0V9+erV1CNkpWzYhW/Qyc6aT8rEyCrvauWSYGZK2ia3o7vd3akF07acHAFpOA==" saltValue="yVW9XmDwTqEnmpSGai0KYg==" spinCount="100000" sqref="E11:J11 B11:C11" name="Range1_8"/>
    <protectedRange algorithmName="SHA-512" hashValue="ON39YdpmFHfN9f47KpiRvqrKx0V9+erV1CNkpWzYhW/Qyc6aT8rEyCrvauWSYGZK2ia3o7vd3akF07acHAFpOA==" saltValue="yVW9XmDwTqEnmpSGai0KYg==" spinCount="100000" sqref="D11" name="Range1_1_6"/>
    <protectedRange algorithmName="SHA-512" hashValue="ON39YdpmFHfN9f47KpiRvqrKx0V9+erV1CNkpWzYhW/Qyc6aT8rEyCrvauWSYGZK2ia3o7vd3akF07acHAFpOA==" saltValue="yVW9XmDwTqEnmpSGai0KYg==" spinCount="100000" sqref="E12:J12 B12:C12" name="Range1_38"/>
    <protectedRange algorithmName="SHA-512" hashValue="ON39YdpmFHfN9f47KpiRvqrKx0V9+erV1CNkpWzYhW/Qyc6aT8rEyCrvauWSYGZK2ia3o7vd3akF07acHAFpOA==" saltValue="yVW9XmDwTqEnmpSGai0KYg==" spinCount="100000" sqref="D12" name="Range1_1_30"/>
  </protectedRanges>
  <conditionalFormatting sqref="E2">
    <cfRule type="top10" dxfId="1548" priority="36" rank="1"/>
  </conditionalFormatting>
  <conditionalFormatting sqref="F2">
    <cfRule type="top10" dxfId="1547" priority="35" rank="1"/>
  </conditionalFormatting>
  <conditionalFormatting sqref="G2">
    <cfRule type="top10" dxfId="1546" priority="34" rank="1"/>
  </conditionalFormatting>
  <conditionalFormatting sqref="H2">
    <cfRule type="top10" dxfId="1545" priority="33" rank="1"/>
  </conditionalFormatting>
  <conditionalFormatting sqref="I2">
    <cfRule type="top10" dxfId="1544" priority="32" rank="1"/>
  </conditionalFormatting>
  <conditionalFormatting sqref="J2">
    <cfRule type="top10" dxfId="1543" priority="31" rank="1"/>
  </conditionalFormatting>
  <conditionalFormatting sqref="E3">
    <cfRule type="top10" dxfId="1542" priority="30" rank="1"/>
  </conditionalFormatting>
  <conditionalFormatting sqref="F3">
    <cfRule type="top10" dxfId="1541" priority="29" rank="1"/>
  </conditionalFormatting>
  <conditionalFormatting sqref="G3">
    <cfRule type="top10" dxfId="1540" priority="28" rank="1"/>
  </conditionalFormatting>
  <conditionalFormatting sqref="H3">
    <cfRule type="top10" dxfId="1539" priority="27" rank="1"/>
  </conditionalFormatting>
  <conditionalFormatting sqref="I3">
    <cfRule type="top10" dxfId="1538" priority="26" rank="1"/>
  </conditionalFormatting>
  <conditionalFormatting sqref="J3">
    <cfRule type="top10" dxfId="1537" priority="25" rank="1"/>
  </conditionalFormatting>
  <conditionalFormatting sqref="J9">
    <cfRule type="top10" dxfId="1536" priority="19" rank="1"/>
  </conditionalFormatting>
  <conditionalFormatting sqref="I9">
    <cfRule type="top10" dxfId="1535" priority="20" rank="1"/>
  </conditionalFormatting>
  <conditionalFormatting sqref="H9">
    <cfRule type="top10" dxfId="1534" priority="21" rank="1"/>
  </conditionalFormatting>
  <conditionalFormatting sqref="G9">
    <cfRule type="top10" dxfId="1533" priority="22" rank="1"/>
  </conditionalFormatting>
  <conditionalFormatting sqref="F9">
    <cfRule type="top10" dxfId="1532" priority="23" rank="1"/>
  </conditionalFormatting>
  <conditionalFormatting sqref="E9">
    <cfRule type="top10" dxfId="1531" priority="24" rank="1"/>
  </conditionalFormatting>
  <conditionalFormatting sqref="J10">
    <cfRule type="top10" dxfId="1530" priority="13" rank="1"/>
  </conditionalFormatting>
  <conditionalFormatting sqref="I10">
    <cfRule type="top10" dxfId="1529" priority="14" rank="1"/>
  </conditionalFormatting>
  <conditionalFormatting sqref="H10">
    <cfRule type="top10" dxfId="1528" priority="15" rank="1"/>
  </conditionalFormatting>
  <conditionalFormatting sqref="G10">
    <cfRule type="top10" dxfId="1527" priority="16" rank="1"/>
  </conditionalFormatting>
  <conditionalFormatting sqref="F10">
    <cfRule type="top10" dxfId="1526" priority="17" rank="1"/>
  </conditionalFormatting>
  <conditionalFormatting sqref="E10">
    <cfRule type="top10" dxfId="1525" priority="18" rank="1"/>
  </conditionalFormatting>
  <conditionalFormatting sqref="E11">
    <cfRule type="top10" dxfId="1524" priority="12" rank="1"/>
  </conditionalFormatting>
  <conditionalFormatting sqref="F11">
    <cfRule type="top10" dxfId="1523" priority="11" rank="1"/>
  </conditionalFormatting>
  <conditionalFormatting sqref="G11">
    <cfRule type="top10" dxfId="1522" priority="10" rank="1"/>
  </conditionalFormatting>
  <conditionalFormatting sqref="H11">
    <cfRule type="top10" dxfId="1521" priority="9" rank="1"/>
  </conditionalFormatting>
  <conditionalFormatting sqref="I11">
    <cfRule type="top10" dxfId="1520" priority="8" rank="1"/>
  </conditionalFormatting>
  <conditionalFormatting sqref="J11">
    <cfRule type="top10" dxfId="1519" priority="7" rank="1"/>
  </conditionalFormatting>
  <conditionalFormatting sqref="J12">
    <cfRule type="top10" dxfId="1518" priority="1" rank="1"/>
  </conditionalFormatting>
  <conditionalFormatting sqref="I12">
    <cfRule type="top10" dxfId="1517" priority="2" rank="1"/>
  </conditionalFormatting>
  <conditionalFormatting sqref="H12">
    <cfRule type="top10" dxfId="1516" priority="3" rank="1"/>
  </conditionalFormatting>
  <conditionalFormatting sqref="G12">
    <cfRule type="top10" dxfId="1515" priority="4" rank="1"/>
  </conditionalFormatting>
  <conditionalFormatting sqref="F12">
    <cfRule type="top10" dxfId="1514" priority="5" rank="1"/>
  </conditionalFormatting>
  <conditionalFormatting sqref="E12">
    <cfRule type="top10" dxfId="1513" priority="6" rank="1"/>
  </conditionalFormatting>
  <hyperlinks>
    <hyperlink ref="Q1" location="'Texas 2022'!A1" display="Back to Ranking" xr:uid="{15A8C718-7014-4DF8-A507-9FFBC079EDF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C76927C-7997-4088-B1D1-262858E6C09F}">
          <x14:formula1>
            <xm:f>'C:\Users\abra2\Desktop\ABRA Files and More\AUTO BENCH REST ASSOCIATION FILE\ABRA 2019\Georgia\[Georgia Results 01 19 20.xlsm]DATA SHEET'!#REF!</xm:f>
          </x14:formula1>
          <xm:sqref>B1 B8</xm:sqref>
        </x14:dataValidation>
      </x14:dataValidation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C4666F-1DC0-4083-A93C-08D1ADCC2E36}">
  <dimension ref="A1:Q4"/>
  <sheetViews>
    <sheetView workbookViewId="0">
      <selection activeCell="A2" sqref="A2:O2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22</v>
      </c>
    </row>
    <row r="2" spans="1:17" x14ac:dyDescent="0.3">
      <c r="A2" s="10" t="s">
        <v>23</v>
      </c>
      <c r="B2" s="11" t="s">
        <v>93</v>
      </c>
      <c r="C2" s="12">
        <v>44667</v>
      </c>
      <c r="D2" s="13" t="s">
        <v>51</v>
      </c>
      <c r="E2" s="14">
        <v>171</v>
      </c>
      <c r="F2" s="14">
        <v>166</v>
      </c>
      <c r="G2" s="14">
        <v>179</v>
      </c>
      <c r="H2" s="14">
        <v>183</v>
      </c>
      <c r="I2" s="14"/>
      <c r="J2" s="14"/>
      <c r="K2" s="15">
        <v>4</v>
      </c>
      <c r="L2" s="15">
        <v>699</v>
      </c>
      <c r="M2" s="16">
        <v>174.75</v>
      </c>
      <c r="N2" s="17">
        <v>2</v>
      </c>
      <c r="O2" s="18">
        <v>176.75</v>
      </c>
    </row>
    <row r="4" spans="1:17" x14ac:dyDescent="0.3">
      <c r="K4" s="8">
        <f>SUM(K2:K3)</f>
        <v>4</v>
      </c>
      <c r="L4" s="8">
        <f>SUM(L2:L3)</f>
        <v>699</v>
      </c>
      <c r="M4" s="7">
        <f>SUM(L4/K4)</f>
        <v>174.75</v>
      </c>
      <c r="N4" s="8">
        <f>SUM(N2:N3)</f>
        <v>2</v>
      </c>
      <c r="O4" s="9">
        <f>SUM(M4+N4)</f>
        <v>176.75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21_1"/>
    <protectedRange algorithmName="SHA-512" hashValue="ON39YdpmFHfN9f47KpiRvqrKx0V9+erV1CNkpWzYhW/Qyc6aT8rEyCrvauWSYGZK2ia3o7vd3akF07acHAFpOA==" saltValue="yVW9XmDwTqEnmpSGai0KYg==" spinCount="100000" sqref="D2" name="Range1_1_20_1"/>
  </protectedRanges>
  <conditionalFormatting sqref="J2">
    <cfRule type="top10" dxfId="1512" priority="1" rank="1"/>
  </conditionalFormatting>
  <conditionalFormatting sqref="I2">
    <cfRule type="top10" dxfId="1511" priority="2" rank="1"/>
  </conditionalFormatting>
  <conditionalFormatting sqref="H2">
    <cfRule type="top10" dxfId="1510" priority="3" rank="1"/>
  </conditionalFormatting>
  <conditionalFormatting sqref="G2">
    <cfRule type="top10" dxfId="1509" priority="4" rank="1"/>
  </conditionalFormatting>
  <conditionalFormatting sqref="F2">
    <cfRule type="top10" dxfId="1508" priority="5" rank="1"/>
  </conditionalFormatting>
  <conditionalFormatting sqref="E2">
    <cfRule type="top10" dxfId="1507" priority="6" rank="1"/>
  </conditionalFormatting>
  <hyperlinks>
    <hyperlink ref="Q1" location="'Texas 2022'!A1" display="Back to Ranking" xr:uid="{56CD7294-3FA5-4606-BAD3-F22F60D2A65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3ABCA28-A08D-4C53-89A4-DC664827CAA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CE6682-3EDC-409F-93B9-6A3434FFBF10}">
  <sheetPr codeName="Sheet22"/>
  <dimension ref="A1:Q38"/>
  <sheetViews>
    <sheetView topLeftCell="A29" workbookViewId="0">
      <selection activeCell="A36" sqref="A36:O36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22</v>
      </c>
    </row>
    <row r="2" spans="1:17" x14ac:dyDescent="0.3">
      <c r="A2" s="10" t="s">
        <v>45</v>
      </c>
      <c r="B2" s="11" t="s">
        <v>43</v>
      </c>
      <c r="C2" s="12">
        <v>44618</v>
      </c>
      <c r="D2" s="13" t="s">
        <v>37</v>
      </c>
      <c r="E2" s="14">
        <v>181</v>
      </c>
      <c r="F2" s="14">
        <v>184</v>
      </c>
      <c r="G2" s="14">
        <v>181</v>
      </c>
      <c r="H2" s="14">
        <v>180.001</v>
      </c>
      <c r="I2" s="14"/>
      <c r="J2" s="14"/>
      <c r="K2" s="15">
        <v>4</v>
      </c>
      <c r="L2" s="15">
        <v>726.00099999999998</v>
      </c>
      <c r="M2" s="16">
        <v>181.50024999999999</v>
      </c>
      <c r="N2" s="17">
        <v>9</v>
      </c>
      <c r="O2" s="18">
        <v>190.50024999999999</v>
      </c>
    </row>
    <row r="3" spans="1:17" x14ac:dyDescent="0.3">
      <c r="A3" s="10" t="s">
        <v>45</v>
      </c>
      <c r="B3" s="11" t="s">
        <v>43</v>
      </c>
      <c r="C3" s="12">
        <v>44632</v>
      </c>
      <c r="D3" s="13" t="s">
        <v>37</v>
      </c>
      <c r="E3" s="14">
        <v>177.001</v>
      </c>
      <c r="F3" s="14">
        <v>174</v>
      </c>
      <c r="G3" s="14">
        <v>175</v>
      </c>
      <c r="H3" s="14">
        <v>174</v>
      </c>
      <c r="I3" s="14"/>
      <c r="J3" s="14"/>
      <c r="K3" s="15">
        <v>4</v>
      </c>
      <c r="L3" s="15">
        <v>700.00099999999998</v>
      </c>
      <c r="M3" s="16">
        <v>175.00024999999999</v>
      </c>
      <c r="N3" s="17">
        <v>6</v>
      </c>
      <c r="O3" s="18">
        <v>181.00024999999999</v>
      </c>
    </row>
    <row r="4" spans="1:17" x14ac:dyDescent="0.3">
      <c r="A4" s="10" t="s">
        <v>45</v>
      </c>
      <c r="B4" s="11" t="s">
        <v>43</v>
      </c>
      <c r="C4" s="12">
        <v>44646</v>
      </c>
      <c r="D4" s="13" t="s">
        <v>37</v>
      </c>
      <c r="E4" s="14">
        <v>168</v>
      </c>
      <c r="F4" s="14">
        <v>169</v>
      </c>
      <c r="G4" s="14">
        <v>166</v>
      </c>
      <c r="H4" s="14">
        <v>173</v>
      </c>
      <c r="I4" s="14"/>
      <c r="J4" s="14"/>
      <c r="K4" s="15">
        <v>4</v>
      </c>
      <c r="L4" s="15">
        <v>676</v>
      </c>
      <c r="M4" s="16">
        <v>169</v>
      </c>
      <c r="N4" s="17">
        <v>2</v>
      </c>
      <c r="O4" s="18">
        <v>171</v>
      </c>
    </row>
    <row r="5" spans="1:17" x14ac:dyDescent="0.3">
      <c r="A5" s="10" t="s">
        <v>45</v>
      </c>
      <c r="B5" s="11" t="s">
        <v>43</v>
      </c>
      <c r="C5" s="12">
        <v>44660</v>
      </c>
      <c r="D5" s="13" t="s">
        <v>37</v>
      </c>
      <c r="E5" s="14">
        <v>175</v>
      </c>
      <c r="F5" s="14">
        <v>160</v>
      </c>
      <c r="G5" s="14">
        <v>170</v>
      </c>
      <c r="H5" s="14">
        <v>176</v>
      </c>
      <c r="I5" s="14"/>
      <c r="J5" s="14"/>
      <c r="K5" s="15">
        <v>4</v>
      </c>
      <c r="L5" s="15">
        <v>681</v>
      </c>
      <c r="M5" s="16">
        <v>170.25</v>
      </c>
      <c r="N5" s="17">
        <v>5</v>
      </c>
      <c r="O5" s="18">
        <v>175.25</v>
      </c>
    </row>
    <row r="6" spans="1:17" x14ac:dyDescent="0.3">
      <c r="A6" s="10" t="s">
        <v>45</v>
      </c>
      <c r="B6" s="11" t="s">
        <v>43</v>
      </c>
      <c r="C6" s="12">
        <v>44674</v>
      </c>
      <c r="D6" s="13" t="s">
        <v>37</v>
      </c>
      <c r="E6" s="14">
        <v>165</v>
      </c>
      <c r="F6" s="14">
        <v>177</v>
      </c>
      <c r="G6" s="14">
        <v>178</v>
      </c>
      <c r="H6" s="14">
        <v>178</v>
      </c>
      <c r="I6" s="14"/>
      <c r="J6" s="14"/>
      <c r="K6" s="15">
        <v>4</v>
      </c>
      <c r="L6" s="15">
        <v>698</v>
      </c>
      <c r="M6" s="16">
        <v>174.5</v>
      </c>
      <c r="N6" s="17">
        <v>11</v>
      </c>
      <c r="O6" s="18">
        <v>185.5</v>
      </c>
    </row>
    <row r="7" spans="1:17" x14ac:dyDescent="0.3">
      <c r="A7" s="10" t="s">
        <v>45</v>
      </c>
      <c r="B7" s="11" t="s">
        <v>43</v>
      </c>
      <c r="C7" s="12">
        <v>44684</v>
      </c>
      <c r="D7" s="13" t="s">
        <v>37</v>
      </c>
      <c r="E7" s="14">
        <v>187</v>
      </c>
      <c r="F7" s="14">
        <v>181</v>
      </c>
      <c r="G7" s="14">
        <v>177</v>
      </c>
      <c r="H7" s="14">
        <v>186</v>
      </c>
      <c r="I7" s="14"/>
      <c r="J7" s="14"/>
      <c r="K7" s="15">
        <v>4</v>
      </c>
      <c r="L7" s="15">
        <v>731</v>
      </c>
      <c r="M7" s="16">
        <v>182.75</v>
      </c>
      <c r="N7" s="17">
        <v>9</v>
      </c>
      <c r="O7" s="18">
        <v>191.75</v>
      </c>
    </row>
    <row r="8" spans="1:17" x14ac:dyDescent="0.3">
      <c r="A8" s="39" t="s">
        <v>45</v>
      </c>
      <c r="B8" s="11" t="s">
        <v>43</v>
      </c>
      <c r="C8" s="12">
        <v>44695</v>
      </c>
      <c r="D8" s="13" t="s">
        <v>37</v>
      </c>
      <c r="E8" s="14">
        <v>188</v>
      </c>
      <c r="F8" s="14">
        <v>185</v>
      </c>
      <c r="G8" s="14">
        <v>181</v>
      </c>
      <c r="H8" s="14">
        <v>179</v>
      </c>
      <c r="I8" s="14"/>
      <c r="J8" s="14"/>
      <c r="K8" s="15">
        <v>4</v>
      </c>
      <c r="L8" s="15">
        <v>733</v>
      </c>
      <c r="M8" s="16">
        <v>183.25</v>
      </c>
      <c r="N8" s="17">
        <v>7</v>
      </c>
      <c r="O8" s="18">
        <v>190.25</v>
      </c>
    </row>
    <row r="9" spans="1:17" x14ac:dyDescent="0.3">
      <c r="A9" s="10" t="s">
        <v>45</v>
      </c>
      <c r="B9" s="11" t="s">
        <v>43</v>
      </c>
      <c r="C9" s="12">
        <v>44719</v>
      </c>
      <c r="D9" s="13" t="s">
        <v>37</v>
      </c>
      <c r="E9" s="14">
        <v>184</v>
      </c>
      <c r="F9" s="14">
        <v>187.001</v>
      </c>
      <c r="G9" s="14">
        <v>186</v>
      </c>
      <c r="H9" s="14">
        <v>180</v>
      </c>
      <c r="I9" s="14"/>
      <c r="J9" s="14"/>
      <c r="K9" s="15">
        <v>4</v>
      </c>
      <c r="L9" s="15">
        <v>737.00099999999998</v>
      </c>
      <c r="M9" s="16">
        <v>184.25024999999999</v>
      </c>
      <c r="N9" s="17">
        <v>9</v>
      </c>
      <c r="O9" s="18">
        <v>193.25024999999999</v>
      </c>
    </row>
    <row r="10" spans="1:17" x14ac:dyDescent="0.3">
      <c r="A10" s="10" t="s">
        <v>45</v>
      </c>
      <c r="B10" s="11" t="s">
        <v>43</v>
      </c>
      <c r="C10" s="12">
        <v>44723</v>
      </c>
      <c r="D10" s="13" t="s">
        <v>37</v>
      </c>
      <c r="E10" s="14">
        <v>170</v>
      </c>
      <c r="F10" s="14">
        <v>175</v>
      </c>
      <c r="G10" s="14">
        <v>174</v>
      </c>
      <c r="H10" s="14">
        <v>162</v>
      </c>
      <c r="I10" s="14" t="s">
        <v>25</v>
      </c>
      <c r="J10" s="14"/>
      <c r="K10" s="15">
        <v>4</v>
      </c>
      <c r="L10" s="15">
        <v>681</v>
      </c>
      <c r="M10" s="16">
        <v>170.25</v>
      </c>
      <c r="N10" s="17">
        <v>5</v>
      </c>
      <c r="O10" s="18">
        <v>175.25</v>
      </c>
    </row>
    <row r="11" spans="1:17" x14ac:dyDescent="0.3">
      <c r="A11" s="10" t="s">
        <v>45</v>
      </c>
      <c r="B11" s="11" t="s">
        <v>43</v>
      </c>
      <c r="C11" s="12">
        <v>44731</v>
      </c>
      <c r="D11" s="13" t="s">
        <v>37</v>
      </c>
      <c r="E11" s="14">
        <v>170</v>
      </c>
      <c r="F11" s="14">
        <v>178</v>
      </c>
      <c r="G11" s="14">
        <v>171</v>
      </c>
      <c r="H11" s="14">
        <v>178</v>
      </c>
      <c r="I11" s="14">
        <v>179</v>
      </c>
      <c r="J11" s="14">
        <v>187</v>
      </c>
      <c r="K11" s="15">
        <v>6</v>
      </c>
      <c r="L11" s="15">
        <v>1063</v>
      </c>
      <c r="M11" s="16">
        <v>177.16666666666666</v>
      </c>
      <c r="N11" s="17">
        <v>8</v>
      </c>
      <c r="O11" s="18">
        <v>185.16666666666666</v>
      </c>
    </row>
    <row r="12" spans="1:17" x14ac:dyDescent="0.3">
      <c r="A12" s="10" t="s">
        <v>45</v>
      </c>
      <c r="B12" s="11" t="s">
        <v>43</v>
      </c>
      <c r="C12" s="12">
        <v>44747</v>
      </c>
      <c r="D12" s="13" t="s">
        <v>37</v>
      </c>
      <c r="E12" s="14">
        <v>170</v>
      </c>
      <c r="F12" s="14">
        <v>184</v>
      </c>
      <c r="G12" s="14">
        <v>186</v>
      </c>
      <c r="H12" s="14">
        <v>189</v>
      </c>
      <c r="I12" s="14"/>
      <c r="J12" s="14"/>
      <c r="K12" s="15">
        <v>4</v>
      </c>
      <c r="L12" s="15">
        <v>729</v>
      </c>
      <c r="M12" s="16">
        <v>182.25</v>
      </c>
      <c r="N12" s="17">
        <v>10</v>
      </c>
      <c r="O12" s="18">
        <v>192.25</v>
      </c>
    </row>
    <row r="13" spans="1:17" x14ac:dyDescent="0.3">
      <c r="A13" s="10" t="s">
        <v>45</v>
      </c>
      <c r="B13" s="11" t="s">
        <v>43</v>
      </c>
      <c r="C13" s="12">
        <v>44751</v>
      </c>
      <c r="D13" s="13" t="s">
        <v>37</v>
      </c>
      <c r="E13" s="14">
        <v>190</v>
      </c>
      <c r="F13" s="14">
        <v>189</v>
      </c>
      <c r="G13" s="14">
        <v>183</v>
      </c>
      <c r="H13" s="14">
        <v>190</v>
      </c>
      <c r="I13" s="14"/>
      <c r="J13" s="14"/>
      <c r="K13" s="15">
        <v>4</v>
      </c>
      <c r="L13" s="15">
        <v>752</v>
      </c>
      <c r="M13" s="16">
        <v>188</v>
      </c>
      <c r="N13" s="17">
        <v>4</v>
      </c>
      <c r="O13" s="18">
        <v>192</v>
      </c>
    </row>
    <row r="14" spans="1:17" x14ac:dyDescent="0.3">
      <c r="A14" s="10" t="s">
        <v>45</v>
      </c>
      <c r="B14" s="11" t="s">
        <v>43</v>
      </c>
      <c r="C14" s="12">
        <v>44765</v>
      </c>
      <c r="D14" s="13" t="s">
        <v>37</v>
      </c>
      <c r="E14" s="14">
        <v>183</v>
      </c>
      <c r="F14" s="14">
        <v>184</v>
      </c>
      <c r="G14" s="14">
        <v>184</v>
      </c>
      <c r="H14" s="14">
        <v>160</v>
      </c>
      <c r="I14" s="14"/>
      <c r="J14" s="14"/>
      <c r="K14" s="15">
        <v>4</v>
      </c>
      <c r="L14" s="15">
        <v>711</v>
      </c>
      <c r="M14" s="16">
        <v>177.75</v>
      </c>
      <c r="N14" s="17">
        <v>4</v>
      </c>
      <c r="O14" s="18">
        <v>181.75</v>
      </c>
    </row>
    <row r="15" spans="1:17" x14ac:dyDescent="0.3">
      <c r="A15" s="10" t="s">
        <v>45</v>
      </c>
      <c r="B15" s="11" t="s">
        <v>43</v>
      </c>
      <c r="C15" s="12">
        <v>44772</v>
      </c>
      <c r="D15" s="13" t="s">
        <v>37</v>
      </c>
      <c r="E15" s="14">
        <v>180</v>
      </c>
      <c r="F15" s="14">
        <v>187</v>
      </c>
      <c r="G15" s="14">
        <v>179</v>
      </c>
      <c r="H15" s="14">
        <v>181</v>
      </c>
      <c r="I15" s="14">
        <v>183</v>
      </c>
      <c r="J15" s="14">
        <v>181</v>
      </c>
      <c r="K15" s="15">
        <v>6</v>
      </c>
      <c r="L15" s="15">
        <v>1091</v>
      </c>
      <c r="M15" s="16">
        <v>181.83333333333334</v>
      </c>
      <c r="N15" s="17">
        <v>12</v>
      </c>
      <c r="O15" s="18">
        <v>193.83333333333334</v>
      </c>
    </row>
    <row r="16" spans="1:17" x14ac:dyDescent="0.3">
      <c r="A16" s="10" t="s">
        <v>45</v>
      </c>
      <c r="B16" s="11" t="s">
        <v>43</v>
      </c>
      <c r="C16" s="12">
        <v>44800</v>
      </c>
      <c r="D16" s="13" t="s">
        <v>37</v>
      </c>
      <c r="E16" s="14">
        <v>185</v>
      </c>
      <c r="F16" s="14">
        <v>182</v>
      </c>
      <c r="G16" s="14">
        <v>181</v>
      </c>
      <c r="H16" s="14">
        <v>179</v>
      </c>
      <c r="I16" s="14"/>
      <c r="J16" s="14"/>
      <c r="K16" s="15">
        <v>4</v>
      </c>
      <c r="L16" s="15">
        <v>727</v>
      </c>
      <c r="M16" s="16">
        <v>181.75</v>
      </c>
      <c r="N16" s="17">
        <v>6</v>
      </c>
      <c r="O16" s="18">
        <v>187.75</v>
      </c>
    </row>
    <row r="17" spans="1:15" x14ac:dyDescent="0.3">
      <c r="A17" s="10" t="s">
        <v>45</v>
      </c>
      <c r="B17" s="11" t="s">
        <v>43</v>
      </c>
      <c r="C17" s="12">
        <v>44810</v>
      </c>
      <c r="D17" s="13" t="s">
        <v>37</v>
      </c>
      <c r="E17" s="14">
        <v>185</v>
      </c>
      <c r="F17" s="14">
        <v>190</v>
      </c>
      <c r="G17" s="14">
        <v>183</v>
      </c>
      <c r="H17" s="14">
        <v>186</v>
      </c>
      <c r="I17" s="14"/>
      <c r="J17" s="14"/>
      <c r="K17" s="15">
        <v>4</v>
      </c>
      <c r="L17" s="15">
        <v>744</v>
      </c>
      <c r="M17" s="16">
        <v>186</v>
      </c>
      <c r="N17" s="17">
        <v>6</v>
      </c>
      <c r="O17" s="18">
        <v>192</v>
      </c>
    </row>
    <row r="18" spans="1:15" x14ac:dyDescent="0.3">
      <c r="A18" s="10" t="s">
        <v>45</v>
      </c>
      <c r="B18" s="11" t="s">
        <v>43</v>
      </c>
      <c r="C18" s="12">
        <v>44814</v>
      </c>
      <c r="D18" s="13" t="s">
        <v>37</v>
      </c>
      <c r="E18" s="14">
        <v>180</v>
      </c>
      <c r="F18" s="14">
        <v>191</v>
      </c>
      <c r="G18" s="14">
        <v>182</v>
      </c>
      <c r="H18" s="14">
        <v>183</v>
      </c>
      <c r="I18" s="14"/>
      <c r="J18" s="14"/>
      <c r="K18" s="15">
        <v>4</v>
      </c>
      <c r="L18" s="15">
        <v>736</v>
      </c>
      <c r="M18" s="16">
        <v>184</v>
      </c>
      <c r="N18" s="17">
        <v>5</v>
      </c>
      <c r="O18" s="18">
        <v>189</v>
      </c>
    </row>
    <row r="19" spans="1:15" x14ac:dyDescent="0.3">
      <c r="A19" s="10" t="s">
        <v>87</v>
      </c>
      <c r="B19" s="11" t="s">
        <v>43</v>
      </c>
      <c r="C19" s="12">
        <v>44824</v>
      </c>
      <c r="D19" s="13" t="s">
        <v>60</v>
      </c>
      <c r="E19" s="14">
        <v>184</v>
      </c>
      <c r="F19" s="14">
        <v>177</v>
      </c>
      <c r="G19" s="14">
        <v>189</v>
      </c>
      <c r="H19" s="14">
        <v>180</v>
      </c>
      <c r="I19" s="14"/>
      <c r="J19" s="14"/>
      <c r="K19" s="15">
        <v>4</v>
      </c>
      <c r="L19" s="15">
        <v>730</v>
      </c>
      <c r="M19" s="16">
        <v>182.5</v>
      </c>
      <c r="N19" s="17">
        <v>8</v>
      </c>
      <c r="O19" s="18">
        <v>190.5</v>
      </c>
    </row>
    <row r="20" spans="1:15" x14ac:dyDescent="0.3">
      <c r="A20" s="10" t="s">
        <v>45</v>
      </c>
      <c r="B20" s="11" t="s">
        <v>43</v>
      </c>
      <c r="C20" s="12">
        <v>44828</v>
      </c>
      <c r="D20" s="13" t="s">
        <v>37</v>
      </c>
      <c r="E20" s="14">
        <v>188</v>
      </c>
      <c r="F20" s="14">
        <v>178</v>
      </c>
      <c r="G20" s="14">
        <v>173</v>
      </c>
      <c r="H20" s="14">
        <v>167</v>
      </c>
      <c r="I20" s="14"/>
      <c r="J20" s="14"/>
      <c r="K20" s="15">
        <v>4</v>
      </c>
      <c r="L20" s="15">
        <v>706</v>
      </c>
      <c r="M20" s="16">
        <v>176.5</v>
      </c>
      <c r="N20" s="17">
        <v>3</v>
      </c>
      <c r="O20" s="18">
        <v>179.5</v>
      </c>
    </row>
    <row r="21" spans="1:15" x14ac:dyDescent="0.3">
      <c r="A21" s="10" t="s">
        <v>45</v>
      </c>
      <c r="B21" s="11" t="s">
        <v>43</v>
      </c>
      <c r="C21" s="12">
        <v>44838</v>
      </c>
      <c r="D21" s="13" t="s">
        <v>37</v>
      </c>
      <c r="E21" s="14">
        <v>188</v>
      </c>
      <c r="F21" s="14">
        <v>183</v>
      </c>
      <c r="G21" s="14">
        <v>181</v>
      </c>
      <c r="H21" s="14">
        <v>184</v>
      </c>
      <c r="I21" s="14"/>
      <c r="J21" s="14"/>
      <c r="K21" s="15">
        <v>4</v>
      </c>
      <c r="L21" s="15">
        <v>736</v>
      </c>
      <c r="M21" s="16">
        <v>184</v>
      </c>
      <c r="N21" s="17">
        <v>6</v>
      </c>
      <c r="O21" s="18">
        <v>190</v>
      </c>
    </row>
    <row r="23" spans="1:15" x14ac:dyDescent="0.3">
      <c r="K23" s="8">
        <f>SUM(K2:K22)</f>
        <v>84</v>
      </c>
      <c r="L23" s="8">
        <f>SUM(L2:L22)</f>
        <v>15088.003000000001</v>
      </c>
      <c r="M23" s="7">
        <f>SUM(L23/K23)</f>
        <v>179.61908333333335</v>
      </c>
      <c r="N23" s="8">
        <f>SUM(N2:N22)</f>
        <v>135</v>
      </c>
      <c r="O23" s="9">
        <f>SUM(M23+N23)</f>
        <v>314.61908333333338</v>
      </c>
    </row>
    <row r="26" spans="1:15" ht="28.8" x14ac:dyDescent="0.3">
      <c r="A26" s="1" t="s">
        <v>1</v>
      </c>
      <c r="B26" s="2" t="s">
        <v>2</v>
      </c>
      <c r="C26" s="2" t="s">
        <v>3</v>
      </c>
      <c r="D26" s="3" t="s">
        <v>4</v>
      </c>
      <c r="E26" s="4" t="s">
        <v>5</v>
      </c>
      <c r="F26" s="4" t="s">
        <v>6</v>
      </c>
      <c r="G26" s="4" t="s">
        <v>7</v>
      </c>
      <c r="H26" s="4" t="s">
        <v>8</v>
      </c>
      <c r="I26" s="4" t="s">
        <v>9</v>
      </c>
      <c r="J26" s="4" t="s">
        <v>10</v>
      </c>
      <c r="K26" s="4" t="s">
        <v>11</v>
      </c>
      <c r="L26" s="3" t="s">
        <v>12</v>
      </c>
      <c r="M26" s="5" t="s">
        <v>13</v>
      </c>
      <c r="N26" s="2" t="s">
        <v>14</v>
      </c>
      <c r="O26" s="6" t="s">
        <v>15</v>
      </c>
    </row>
    <row r="27" spans="1:15" x14ac:dyDescent="0.3">
      <c r="A27" s="10" t="s">
        <v>23</v>
      </c>
      <c r="B27" s="11" t="s">
        <v>43</v>
      </c>
      <c r="C27" s="12">
        <v>44775</v>
      </c>
      <c r="D27" s="13" t="s">
        <v>37</v>
      </c>
      <c r="E27" s="14">
        <v>156</v>
      </c>
      <c r="F27" s="14">
        <v>186</v>
      </c>
      <c r="G27" s="14">
        <v>182</v>
      </c>
      <c r="H27" s="14">
        <v>189</v>
      </c>
      <c r="I27" s="14"/>
      <c r="J27" s="14"/>
      <c r="K27" s="15">
        <v>4</v>
      </c>
      <c r="L27" s="15">
        <v>713</v>
      </c>
      <c r="M27" s="16">
        <v>178.25</v>
      </c>
      <c r="N27" s="17">
        <v>5</v>
      </c>
      <c r="O27" s="18">
        <v>183.25</v>
      </c>
    </row>
    <row r="28" spans="1:15" x14ac:dyDescent="0.3">
      <c r="A28" s="10" t="s">
        <v>23</v>
      </c>
      <c r="B28" s="11" t="s">
        <v>43</v>
      </c>
      <c r="C28" s="12">
        <v>44786</v>
      </c>
      <c r="D28" s="13" t="s">
        <v>37</v>
      </c>
      <c r="E28" s="14">
        <v>183</v>
      </c>
      <c r="F28" s="14">
        <v>182</v>
      </c>
      <c r="G28" s="14">
        <v>182</v>
      </c>
      <c r="H28" s="14">
        <v>179</v>
      </c>
      <c r="I28" s="14"/>
      <c r="J28" s="14"/>
      <c r="K28" s="15">
        <v>4</v>
      </c>
      <c r="L28" s="15">
        <v>726</v>
      </c>
      <c r="M28" s="16">
        <v>181.5</v>
      </c>
      <c r="N28" s="17">
        <v>2</v>
      </c>
      <c r="O28" s="18">
        <v>183.5</v>
      </c>
    </row>
    <row r="30" spans="1:15" x14ac:dyDescent="0.3">
      <c r="K30" s="8">
        <f>SUM(K27:K29)</f>
        <v>8</v>
      </c>
      <c r="L30" s="8">
        <f>SUM(L27:L29)</f>
        <v>1439</v>
      </c>
      <c r="M30" s="7">
        <f>SUM(L30/K30)</f>
        <v>179.875</v>
      </c>
      <c r="N30" s="8">
        <f>SUM(N27:N29)</f>
        <v>7</v>
      </c>
      <c r="O30" s="9">
        <f>SUM(M30+N30)</f>
        <v>186.875</v>
      </c>
    </row>
    <row r="31" spans="1:15" x14ac:dyDescent="0.3">
      <c r="K31" s="8"/>
      <c r="L31" s="8"/>
      <c r="M31" s="7"/>
      <c r="N31" s="8"/>
      <c r="O31" s="9"/>
    </row>
    <row r="32" spans="1:15" x14ac:dyDescent="0.3">
      <c r="K32" s="8"/>
      <c r="L32" s="8"/>
      <c r="M32" s="7"/>
      <c r="N32" s="8"/>
      <c r="O32" s="9"/>
    </row>
    <row r="33" spans="1:15" ht="28.8" x14ac:dyDescent="0.3">
      <c r="A33" s="1" t="s">
        <v>1</v>
      </c>
      <c r="B33" s="2" t="s">
        <v>2</v>
      </c>
      <c r="C33" s="2" t="s">
        <v>3</v>
      </c>
      <c r="D33" s="3" t="s">
        <v>4</v>
      </c>
      <c r="E33" s="4" t="s">
        <v>5</v>
      </c>
      <c r="F33" s="4" t="s">
        <v>6</v>
      </c>
      <c r="G33" s="4" t="s">
        <v>7</v>
      </c>
      <c r="H33" s="4" t="s">
        <v>8</v>
      </c>
      <c r="I33" s="4" t="s">
        <v>9</v>
      </c>
      <c r="J33" s="4" t="s">
        <v>10</v>
      </c>
      <c r="K33" s="4" t="s">
        <v>11</v>
      </c>
      <c r="L33" s="3" t="s">
        <v>12</v>
      </c>
      <c r="M33" s="5" t="s">
        <v>13</v>
      </c>
      <c r="N33" s="2" t="s">
        <v>14</v>
      </c>
      <c r="O33" s="6" t="s">
        <v>15</v>
      </c>
    </row>
    <row r="34" spans="1:15" x14ac:dyDescent="0.3">
      <c r="A34" s="10" t="s">
        <v>36</v>
      </c>
      <c r="B34" s="11" t="s">
        <v>43</v>
      </c>
      <c r="C34" s="12">
        <v>44863</v>
      </c>
      <c r="D34" s="13" t="s">
        <v>37</v>
      </c>
      <c r="E34" s="14">
        <v>188</v>
      </c>
      <c r="F34" s="14">
        <v>183</v>
      </c>
      <c r="G34" s="14">
        <v>187</v>
      </c>
      <c r="H34" s="14">
        <v>193.001</v>
      </c>
      <c r="I34" s="14"/>
      <c r="J34" s="14"/>
      <c r="K34" s="15">
        <v>4</v>
      </c>
      <c r="L34" s="15">
        <v>751.00099999999998</v>
      </c>
      <c r="M34" s="16">
        <v>187.75024999999999</v>
      </c>
      <c r="N34" s="17">
        <v>2</v>
      </c>
      <c r="O34" s="18">
        <v>189.75024999999999</v>
      </c>
    </row>
    <row r="35" spans="1:15" x14ac:dyDescent="0.3">
      <c r="A35" s="10" t="s">
        <v>36</v>
      </c>
      <c r="B35" s="11" t="s">
        <v>43</v>
      </c>
      <c r="C35" s="12">
        <v>44870</v>
      </c>
      <c r="D35" s="13" t="s">
        <v>37</v>
      </c>
      <c r="E35" s="14">
        <v>186</v>
      </c>
      <c r="F35" s="14">
        <v>189.001</v>
      </c>
      <c r="G35" s="14">
        <v>189.001</v>
      </c>
      <c r="H35" s="14">
        <v>181</v>
      </c>
      <c r="I35" s="14"/>
      <c r="J35" s="14"/>
      <c r="K35" s="15">
        <v>4</v>
      </c>
      <c r="L35" s="15">
        <v>745.00199999999995</v>
      </c>
      <c r="M35" s="16">
        <v>186.25049999999999</v>
      </c>
      <c r="N35" s="17">
        <v>3</v>
      </c>
      <c r="O35" s="18">
        <v>189.00049999999999</v>
      </c>
    </row>
    <row r="36" spans="1:15" x14ac:dyDescent="0.3">
      <c r="A36" s="10" t="s">
        <v>36</v>
      </c>
      <c r="B36" s="11" t="s">
        <v>43</v>
      </c>
      <c r="C36" s="12">
        <v>44876</v>
      </c>
      <c r="D36" s="13" t="s">
        <v>37</v>
      </c>
      <c r="E36" s="14">
        <v>182</v>
      </c>
      <c r="F36" s="14">
        <v>194</v>
      </c>
      <c r="G36" s="14">
        <v>191</v>
      </c>
      <c r="H36" s="14">
        <v>182</v>
      </c>
      <c r="I36" s="14">
        <v>181</v>
      </c>
      <c r="J36" s="14">
        <v>182</v>
      </c>
      <c r="K36" s="15">
        <v>6</v>
      </c>
      <c r="L36" s="15">
        <v>1112</v>
      </c>
      <c r="M36" s="16">
        <v>185.33333333333334</v>
      </c>
      <c r="N36" s="17">
        <v>4</v>
      </c>
      <c r="O36" s="18">
        <v>189.33333333333334</v>
      </c>
    </row>
    <row r="38" spans="1:15" x14ac:dyDescent="0.3">
      <c r="K38" s="8">
        <f>SUM(K34:K37)</f>
        <v>14</v>
      </c>
      <c r="L38" s="8">
        <f>SUM(L34:L37)</f>
        <v>2608.0029999999997</v>
      </c>
      <c r="M38" s="7">
        <f>SUM(L38/K38)</f>
        <v>186.28592857142854</v>
      </c>
      <c r="N38" s="8">
        <f>SUM(N34:N37)</f>
        <v>9</v>
      </c>
      <c r="O38" s="9">
        <f>SUM(M38+N38)</f>
        <v>195.28592857142854</v>
      </c>
    </row>
  </sheetData>
  <protectedRanges>
    <protectedRange algorithmName="SHA-512" hashValue="ON39YdpmFHfN9f47KpiRvqrKx0V9+erV1CNkpWzYhW/Qyc6aT8rEyCrvauWSYGZK2ia3o7vd3akF07acHAFpOA==" saltValue="yVW9XmDwTqEnmpSGai0KYg==" spinCount="100000" sqref="B1 B26 B33" name="Range1_2"/>
    <protectedRange algorithmName="SHA-512" hashValue="ON39YdpmFHfN9f47KpiRvqrKx0V9+erV1CNkpWzYhW/Qyc6aT8rEyCrvauWSYGZK2ia3o7vd3akF07acHAFpOA==" saltValue="yVW9XmDwTqEnmpSGai0KYg==" spinCount="100000" sqref="E2:J2 B2:C2" name="Range1_5_1"/>
    <protectedRange algorithmName="SHA-512" hashValue="ON39YdpmFHfN9f47KpiRvqrKx0V9+erV1CNkpWzYhW/Qyc6aT8rEyCrvauWSYGZK2ia3o7vd3akF07acHAFpOA==" saltValue="yVW9XmDwTqEnmpSGai0KYg==" spinCount="100000" sqref="D2" name="Range1_1_3_1"/>
    <protectedRange algorithmName="SHA-512" hashValue="ON39YdpmFHfN9f47KpiRvqrKx0V9+erV1CNkpWzYhW/Qyc6aT8rEyCrvauWSYGZK2ia3o7vd3akF07acHAFpOA==" saltValue="yVW9XmDwTqEnmpSGai0KYg==" spinCount="100000" sqref="E3:J3 B3:C3" name="Range1_5_2"/>
    <protectedRange algorithmName="SHA-512" hashValue="ON39YdpmFHfN9f47KpiRvqrKx0V9+erV1CNkpWzYhW/Qyc6aT8rEyCrvauWSYGZK2ia3o7vd3akF07acHAFpOA==" saltValue="yVW9XmDwTqEnmpSGai0KYg==" spinCount="100000" sqref="D3" name="Range1_1_3_2"/>
    <protectedRange algorithmName="SHA-512" hashValue="ON39YdpmFHfN9f47KpiRvqrKx0V9+erV1CNkpWzYhW/Qyc6aT8rEyCrvauWSYGZK2ia3o7vd3akF07acHAFpOA==" saltValue="yVW9XmDwTqEnmpSGai0KYg==" spinCount="100000" sqref="E4:J4 B4:C4" name="Range1_5_3"/>
    <protectedRange algorithmName="SHA-512" hashValue="ON39YdpmFHfN9f47KpiRvqrKx0V9+erV1CNkpWzYhW/Qyc6aT8rEyCrvauWSYGZK2ia3o7vd3akF07acHAFpOA==" saltValue="yVW9XmDwTqEnmpSGai0KYg==" spinCount="100000" sqref="D4" name="Range1_1_3_3"/>
    <protectedRange algorithmName="SHA-512" hashValue="ON39YdpmFHfN9f47KpiRvqrKx0V9+erV1CNkpWzYhW/Qyc6aT8rEyCrvauWSYGZK2ia3o7vd3akF07acHAFpOA==" saltValue="yVW9XmDwTqEnmpSGai0KYg==" spinCount="100000" sqref="E5:J5 B5:C5" name="Range1_5_1_1"/>
    <protectedRange algorithmName="SHA-512" hashValue="ON39YdpmFHfN9f47KpiRvqrKx0V9+erV1CNkpWzYhW/Qyc6aT8rEyCrvauWSYGZK2ia3o7vd3akF07acHAFpOA==" saltValue="yVW9XmDwTqEnmpSGai0KYg==" spinCount="100000" sqref="D5" name="Range1_1_3_1_1"/>
    <protectedRange algorithmName="SHA-512" hashValue="ON39YdpmFHfN9f47KpiRvqrKx0V9+erV1CNkpWzYhW/Qyc6aT8rEyCrvauWSYGZK2ia3o7vd3akF07acHAFpOA==" saltValue="yVW9XmDwTqEnmpSGai0KYg==" spinCount="100000" sqref="E6:J6 B6:C6" name="Range1_5_4"/>
    <protectedRange algorithmName="SHA-512" hashValue="ON39YdpmFHfN9f47KpiRvqrKx0V9+erV1CNkpWzYhW/Qyc6aT8rEyCrvauWSYGZK2ia3o7vd3akF07acHAFpOA==" saltValue="yVW9XmDwTqEnmpSGai0KYg==" spinCount="100000" sqref="D6" name="Range1_1_3_2_1"/>
    <protectedRange algorithmName="SHA-512" hashValue="ON39YdpmFHfN9f47KpiRvqrKx0V9+erV1CNkpWzYhW/Qyc6aT8rEyCrvauWSYGZK2ia3o7vd3akF07acHAFpOA==" saltValue="yVW9XmDwTqEnmpSGai0KYg==" spinCount="100000" sqref="E7:J7 B7:C7" name="Range1_10_1"/>
    <protectedRange algorithmName="SHA-512" hashValue="ON39YdpmFHfN9f47KpiRvqrKx0V9+erV1CNkpWzYhW/Qyc6aT8rEyCrvauWSYGZK2ia3o7vd3akF07acHAFpOA==" saltValue="yVW9XmDwTqEnmpSGai0KYg==" spinCount="100000" sqref="D7" name="Range1_1_7_1"/>
    <protectedRange algorithmName="SHA-512" hashValue="ON39YdpmFHfN9f47KpiRvqrKx0V9+erV1CNkpWzYhW/Qyc6aT8rEyCrvauWSYGZK2ia3o7vd3akF07acHAFpOA==" saltValue="yVW9XmDwTqEnmpSGai0KYg==" spinCount="100000" sqref="E8:J8 B8:C8" name="Range1_5_7"/>
    <protectedRange algorithmName="SHA-512" hashValue="ON39YdpmFHfN9f47KpiRvqrKx0V9+erV1CNkpWzYhW/Qyc6aT8rEyCrvauWSYGZK2ia3o7vd3akF07acHAFpOA==" saltValue="yVW9XmDwTqEnmpSGai0KYg==" spinCount="100000" sqref="D8" name="Range1_1_3_6"/>
    <protectedRange algorithmName="SHA-512" hashValue="ON39YdpmFHfN9f47KpiRvqrKx0V9+erV1CNkpWzYhW/Qyc6aT8rEyCrvauWSYGZK2ia3o7vd3akF07acHAFpOA==" saltValue="yVW9XmDwTqEnmpSGai0KYg==" spinCount="100000" sqref="E9:J9 B9:C9" name="Range1_9_4"/>
    <protectedRange algorithmName="SHA-512" hashValue="ON39YdpmFHfN9f47KpiRvqrKx0V9+erV1CNkpWzYhW/Qyc6aT8rEyCrvauWSYGZK2ia3o7vd3akF07acHAFpOA==" saltValue="yVW9XmDwTqEnmpSGai0KYg==" spinCount="100000" sqref="D9" name="Range1_1_7_4"/>
    <protectedRange algorithmName="SHA-512" hashValue="ON39YdpmFHfN9f47KpiRvqrKx0V9+erV1CNkpWzYhW/Qyc6aT8rEyCrvauWSYGZK2ia3o7vd3akF07acHAFpOA==" saltValue="yVW9XmDwTqEnmpSGai0KYg==" spinCount="100000" sqref="E10:J10 B10:C10" name="Range1_5_2_1"/>
    <protectedRange algorithmName="SHA-512" hashValue="ON39YdpmFHfN9f47KpiRvqrKx0V9+erV1CNkpWzYhW/Qyc6aT8rEyCrvauWSYGZK2ia3o7vd3akF07acHAFpOA==" saltValue="yVW9XmDwTqEnmpSGai0KYg==" spinCount="100000" sqref="D10" name="Range1_1_3_4"/>
    <protectedRange algorithmName="SHA-512" hashValue="ON39YdpmFHfN9f47KpiRvqrKx0V9+erV1CNkpWzYhW/Qyc6aT8rEyCrvauWSYGZK2ia3o7vd3akF07acHAFpOA==" saltValue="yVW9XmDwTqEnmpSGai0KYg==" spinCount="100000" sqref="E11:J11 B11:C11" name="Range1_5_1_1_1"/>
    <protectedRange algorithmName="SHA-512" hashValue="ON39YdpmFHfN9f47KpiRvqrKx0V9+erV1CNkpWzYhW/Qyc6aT8rEyCrvauWSYGZK2ia3o7vd3akF07acHAFpOA==" saltValue="yVW9XmDwTqEnmpSGai0KYg==" spinCount="100000" sqref="D11" name="Range1_1_3_1_2"/>
    <protectedRange algorithmName="SHA-512" hashValue="ON39YdpmFHfN9f47KpiRvqrKx0V9+erV1CNkpWzYhW/Qyc6aT8rEyCrvauWSYGZK2ia3o7vd3akF07acHAFpOA==" saltValue="yVW9XmDwTqEnmpSGai0KYg==" spinCount="100000" sqref="E12:J12 B12:C12" name="Range1_8_3"/>
    <protectedRange algorithmName="SHA-512" hashValue="ON39YdpmFHfN9f47KpiRvqrKx0V9+erV1CNkpWzYhW/Qyc6aT8rEyCrvauWSYGZK2ia3o7vd3akF07acHAFpOA==" saltValue="yVW9XmDwTqEnmpSGai0KYg==" spinCount="100000" sqref="D12" name="Range1_1_6_3"/>
    <protectedRange algorithmName="SHA-512" hashValue="ON39YdpmFHfN9f47KpiRvqrKx0V9+erV1CNkpWzYhW/Qyc6aT8rEyCrvauWSYGZK2ia3o7vd3akF07acHAFpOA==" saltValue="yVW9XmDwTqEnmpSGai0KYg==" spinCount="100000" sqref="E13:J13 B13:C13" name="Range1_5_6"/>
    <protectedRange algorithmName="SHA-512" hashValue="ON39YdpmFHfN9f47KpiRvqrKx0V9+erV1CNkpWzYhW/Qyc6aT8rEyCrvauWSYGZK2ia3o7vd3akF07acHAFpOA==" saltValue="yVW9XmDwTqEnmpSGai0KYg==" spinCount="100000" sqref="D13" name="Range1_1_3_7"/>
    <protectedRange algorithmName="SHA-512" hashValue="ON39YdpmFHfN9f47KpiRvqrKx0V9+erV1CNkpWzYhW/Qyc6aT8rEyCrvauWSYGZK2ia3o7vd3akF07acHAFpOA==" saltValue="yVW9XmDwTqEnmpSGai0KYg==" spinCount="100000" sqref="E14:J14 B14:C14" name="Range1_5_1_2"/>
    <protectedRange algorithmName="SHA-512" hashValue="ON39YdpmFHfN9f47KpiRvqrKx0V9+erV1CNkpWzYhW/Qyc6aT8rEyCrvauWSYGZK2ia3o7vd3akF07acHAFpOA==" saltValue="yVW9XmDwTqEnmpSGai0KYg==" spinCount="100000" sqref="D14" name="Range1_1_3_1_3"/>
    <protectedRange algorithmName="SHA-512" hashValue="ON39YdpmFHfN9f47KpiRvqrKx0V9+erV1CNkpWzYhW/Qyc6aT8rEyCrvauWSYGZK2ia3o7vd3akF07acHAFpOA==" saltValue="yVW9XmDwTqEnmpSGai0KYg==" spinCount="100000" sqref="E15:J15 B15:C15" name="Range1_5_2_2"/>
    <protectedRange algorithmName="SHA-512" hashValue="ON39YdpmFHfN9f47KpiRvqrKx0V9+erV1CNkpWzYhW/Qyc6aT8rEyCrvauWSYGZK2ia3o7vd3akF07acHAFpOA==" saltValue="yVW9XmDwTqEnmpSGai0KYg==" spinCount="100000" sqref="D15" name="Range1_1_3_2_2"/>
    <protectedRange algorithmName="SHA-512" hashValue="ON39YdpmFHfN9f47KpiRvqrKx0V9+erV1CNkpWzYhW/Qyc6aT8rEyCrvauWSYGZK2ia3o7vd3akF07acHAFpOA==" saltValue="yVW9XmDwTqEnmpSGai0KYg==" spinCount="100000" sqref="E27:J27 B27:C27" name="Range1_2_1_3_2"/>
    <protectedRange algorithmName="SHA-512" hashValue="ON39YdpmFHfN9f47KpiRvqrKx0V9+erV1CNkpWzYhW/Qyc6aT8rEyCrvauWSYGZK2ia3o7vd3akF07acHAFpOA==" saltValue="yVW9XmDwTqEnmpSGai0KYg==" spinCount="100000" sqref="D27" name="Range1_1_1_1_2_2"/>
    <protectedRange algorithmName="SHA-512" hashValue="ON39YdpmFHfN9f47KpiRvqrKx0V9+erV1CNkpWzYhW/Qyc6aT8rEyCrvauWSYGZK2ia3o7vd3akF07acHAFpOA==" saltValue="yVW9XmDwTqEnmpSGai0KYg==" spinCount="100000" sqref="E28:J28 B28:C28" name="Range1_2_9"/>
    <protectedRange algorithmName="SHA-512" hashValue="ON39YdpmFHfN9f47KpiRvqrKx0V9+erV1CNkpWzYhW/Qyc6aT8rEyCrvauWSYGZK2ia3o7vd3akF07acHAFpOA==" saltValue="yVW9XmDwTqEnmpSGai0KYg==" spinCount="100000" sqref="D28" name="Range1_1_1_11"/>
    <protectedRange algorithmName="SHA-512" hashValue="ON39YdpmFHfN9f47KpiRvqrKx0V9+erV1CNkpWzYhW/Qyc6aT8rEyCrvauWSYGZK2ia3o7vd3akF07acHAFpOA==" saltValue="yVW9XmDwTqEnmpSGai0KYg==" spinCount="100000" sqref="E16:J16 B16:C16" name="Range1_5_3_1"/>
    <protectedRange algorithmName="SHA-512" hashValue="ON39YdpmFHfN9f47KpiRvqrKx0V9+erV1CNkpWzYhW/Qyc6aT8rEyCrvauWSYGZK2ia3o7vd3akF07acHAFpOA==" saltValue="yVW9XmDwTqEnmpSGai0KYg==" spinCount="100000" sqref="D16" name="Range1_1_3_3_1"/>
    <protectedRange algorithmName="SHA-512" hashValue="ON39YdpmFHfN9f47KpiRvqrKx0V9+erV1CNkpWzYhW/Qyc6aT8rEyCrvauWSYGZK2ia3o7vd3akF07acHAFpOA==" saltValue="yVW9XmDwTqEnmpSGai0KYg==" spinCount="100000" sqref="E18:J19 B18:C19" name="Range1_2_1"/>
    <protectedRange algorithmName="SHA-512" hashValue="ON39YdpmFHfN9f47KpiRvqrKx0V9+erV1CNkpWzYhW/Qyc6aT8rEyCrvauWSYGZK2ia3o7vd3akF07acHAFpOA==" saltValue="yVW9XmDwTqEnmpSGai0KYg==" spinCount="100000" sqref="D18:D19" name="Range1_1_1_1"/>
    <protectedRange algorithmName="SHA-512" hashValue="ON39YdpmFHfN9f47KpiRvqrKx0V9+erV1CNkpWzYhW/Qyc6aT8rEyCrvauWSYGZK2ia3o7vd3akF07acHAFpOA==" saltValue="yVW9XmDwTqEnmpSGai0KYg==" spinCount="100000" sqref="E20:J20 B20:C20" name="Range1_5_1_3"/>
    <protectedRange algorithmName="SHA-512" hashValue="ON39YdpmFHfN9f47KpiRvqrKx0V9+erV1CNkpWzYhW/Qyc6aT8rEyCrvauWSYGZK2ia3o7vd3akF07acHAFpOA==" saltValue="yVW9XmDwTqEnmpSGai0KYg==" spinCount="100000" sqref="D20" name="Range1_1_3_1_4"/>
    <protectedRange algorithmName="SHA-512" hashValue="ON39YdpmFHfN9f47KpiRvqrKx0V9+erV1CNkpWzYhW/Qyc6aT8rEyCrvauWSYGZK2ia3o7vd3akF07acHAFpOA==" saltValue="yVW9XmDwTqEnmpSGai0KYg==" spinCount="100000" sqref="E21:J21 B21:C21" name="Range1_5_12"/>
    <protectedRange algorithmName="SHA-512" hashValue="ON39YdpmFHfN9f47KpiRvqrKx0V9+erV1CNkpWzYhW/Qyc6aT8rEyCrvauWSYGZK2ia3o7vd3akF07acHAFpOA==" saltValue="yVW9XmDwTqEnmpSGai0KYg==" spinCount="100000" sqref="D21" name="Range1_1_3_12"/>
    <protectedRange algorithmName="SHA-512" hashValue="ON39YdpmFHfN9f47KpiRvqrKx0V9+erV1CNkpWzYhW/Qyc6aT8rEyCrvauWSYGZK2ia3o7vd3akF07acHAFpOA==" saltValue="yVW9XmDwTqEnmpSGai0KYg==" spinCount="100000" sqref="I34:J34 B34:C34" name="Range1_10_4"/>
    <protectedRange algorithmName="SHA-512" hashValue="ON39YdpmFHfN9f47KpiRvqrKx0V9+erV1CNkpWzYhW/Qyc6aT8rEyCrvauWSYGZK2ia3o7vd3akF07acHAFpOA==" saltValue="yVW9XmDwTqEnmpSGai0KYg==" spinCount="100000" sqref="D34" name="Range1_1_8_1_1"/>
    <protectedRange algorithmName="SHA-512" hashValue="ON39YdpmFHfN9f47KpiRvqrKx0V9+erV1CNkpWzYhW/Qyc6aT8rEyCrvauWSYGZK2ia3o7vd3akF07acHAFpOA==" saltValue="yVW9XmDwTqEnmpSGai0KYg==" spinCount="100000" sqref="E34:H34" name="Range1_3_2_1_1"/>
    <protectedRange algorithmName="SHA-512" hashValue="ON39YdpmFHfN9f47KpiRvqrKx0V9+erV1CNkpWzYhW/Qyc6aT8rEyCrvauWSYGZK2ia3o7vd3akF07acHAFpOA==" saltValue="yVW9XmDwTqEnmpSGai0KYg==" spinCount="100000" sqref="I35:J35 B35:C35" name="Range1_11_2_1"/>
    <protectedRange algorithmName="SHA-512" hashValue="ON39YdpmFHfN9f47KpiRvqrKx0V9+erV1CNkpWzYhW/Qyc6aT8rEyCrvauWSYGZK2ia3o7vd3akF07acHAFpOA==" saltValue="yVW9XmDwTqEnmpSGai0KYg==" spinCount="100000" sqref="D35" name="Range1_1_5_5_1"/>
    <protectedRange algorithmName="SHA-512" hashValue="ON39YdpmFHfN9f47KpiRvqrKx0V9+erV1CNkpWzYhW/Qyc6aT8rEyCrvauWSYGZK2ia3o7vd3akF07acHAFpOA==" saltValue="yVW9XmDwTqEnmpSGai0KYg==" spinCount="100000" sqref="E35:H35" name="Range1_3_2_4_1"/>
    <protectedRange algorithmName="SHA-512" hashValue="ON39YdpmFHfN9f47KpiRvqrKx0V9+erV1CNkpWzYhW/Qyc6aT8rEyCrvauWSYGZK2ia3o7vd3akF07acHAFpOA==" saltValue="yVW9XmDwTqEnmpSGai0KYg==" spinCount="100000" sqref="I36:J36 B36:C36" name="Range1_44"/>
    <protectedRange algorithmName="SHA-512" hashValue="ON39YdpmFHfN9f47KpiRvqrKx0V9+erV1CNkpWzYhW/Qyc6aT8rEyCrvauWSYGZK2ia3o7vd3akF07acHAFpOA==" saltValue="yVW9XmDwTqEnmpSGai0KYg==" spinCount="100000" sqref="D36" name="Range1_1_40"/>
    <protectedRange algorithmName="SHA-512" hashValue="ON39YdpmFHfN9f47KpiRvqrKx0V9+erV1CNkpWzYhW/Qyc6aT8rEyCrvauWSYGZK2ia3o7vd3akF07acHAFpOA==" saltValue="yVW9XmDwTqEnmpSGai0KYg==" spinCount="100000" sqref="E36:H36" name="Range1_3_21"/>
  </protectedRanges>
  <conditionalFormatting sqref="I2">
    <cfRule type="top10" dxfId="1506" priority="228" rank="1"/>
  </conditionalFormatting>
  <conditionalFormatting sqref="H2">
    <cfRule type="top10" dxfId="1505" priority="224" rank="1"/>
  </conditionalFormatting>
  <conditionalFormatting sqref="J2">
    <cfRule type="top10" dxfId="1504" priority="225" rank="1"/>
  </conditionalFormatting>
  <conditionalFormatting sqref="G2">
    <cfRule type="top10" dxfId="1503" priority="227" rank="1"/>
  </conditionalFormatting>
  <conditionalFormatting sqref="F2">
    <cfRule type="top10" dxfId="1502" priority="226" rank="1"/>
  </conditionalFormatting>
  <conditionalFormatting sqref="E2">
    <cfRule type="top10" dxfId="1501" priority="223" rank="1"/>
  </conditionalFormatting>
  <conditionalFormatting sqref="I3">
    <cfRule type="top10" dxfId="1500" priority="222" rank="1"/>
  </conditionalFormatting>
  <conditionalFormatting sqref="H3">
    <cfRule type="top10" dxfId="1499" priority="218" rank="1"/>
  </conditionalFormatting>
  <conditionalFormatting sqref="J3">
    <cfRule type="top10" dxfId="1498" priority="219" rank="1"/>
  </conditionalFormatting>
  <conditionalFormatting sqref="G3">
    <cfRule type="top10" dxfId="1497" priority="221" rank="1"/>
  </conditionalFormatting>
  <conditionalFormatting sqref="F3">
    <cfRule type="top10" dxfId="1496" priority="220" rank="1"/>
  </conditionalFormatting>
  <conditionalFormatting sqref="E3">
    <cfRule type="top10" dxfId="1495" priority="217" rank="1"/>
  </conditionalFormatting>
  <conditionalFormatting sqref="I4">
    <cfRule type="top10" dxfId="1494" priority="216" rank="1"/>
  </conditionalFormatting>
  <conditionalFormatting sqref="H4">
    <cfRule type="top10" dxfId="1493" priority="212" rank="1"/>
  </conditionalFormatting>
  <conditionalFormatting sqref="J4">
    <cfRule type="top10" dxfId="1492" priority="213" rank="1"/>
  </conditionalFormatting>
  <conditionalFormatting sqref="G4">
    <cfRule type="top10" dxfId="1491" priority="215" rank="1"/>
  </conditionalFormatting>
  <conditionalFormatting sqref="F4">
    <cfRule type="top10" dxfId="1490" priority="214" rank="1"/>
  </conditionalFormatting>
  <conditionalFormatting sqref="E4">
    <cfRule type="top10" dxfId="1489" priority="211" rank="1"/>
  </conditionalFormatting>
  <conditionalFormatting sqref="I5">
    <cfRule type="top10" dxfId="1488" priority="210" rank="1"/>
  </conditionalFormatting>
  <conditionalFormatting sqref="H5">
    <cfRule type="top10" dxfId="1487" priority="206" rank="1"/>
  </conditionalFormatting>
  <conditionalFormatting sqref="J5">
    <cfRule type="top10" dxfId="1486" priority="207" rank="1"/>
  </conditionalFormatting>
  <conditionalFormatting sqref="G5">
    <cfRule type="top10" dxfId="1485" priority="209" rank="1"/>
  </conditionalFormatting>
  <conditionalFormatting sqref="F5">
    <cfRule type="top10" dxfId="1484" priority="208" rank="1"/>
  </conditionalFormatting>
  <conditionalFormatting sqref="E5">
    <cfRule type="top10" dxfId="1483" priority="205" rank="1"/>
  </conditionalFormatting>
  <conditionalFormatting sqref="I6">
    <cfRule type="top10" dxfId="1482" priority="204" rank="1"/>
  </conditionalFormatting>
  <conditionalFormatting sqref="H6">
    <cfRule type="top10" dxfId="1481" priority="200" rank="1"/>
  </conditionalFormatting>
  <conditionalFormatting sqref="J6">
    <cfRule type="top10" dxfId="1480" priority="201" rank="1"/>
  </conditionalFormatting>
  <conditionalFormatting sqref="G6">
    <cfRule type="top10" dxfId="1479" priority="203" rank="1"/>
  </conditionalFormatting>
  <conditionalFormatting sqref="F6">
    <cfRule type="top10" dxfId="1478" priority="202" rank="1"/>
  </conditionalFormatting>
  <conditionalFormatting sqref="E6">
    <cfRule type="top10" dxfId="1477" priority="199" rank="1"/>
  </conditionalFormatting>
  <conditionalFormatting sqref="I7">
    <cfRule type="top10" dxfId="1476" priority="198" rank="1"/>
  </conditionalFormatting>
  <conditionalFormatting sqref="H7">
    <cfRule type="top10" dxfId="1475" priority="194" rank="1"/>
  </conditionalFormatting>
  <conditionalFormatting sqref="J7">
    <cfRule type="top10" dxfId="1474" priority="195" rank="1"/>
  </conditionalFormatting>
  <conditionalFormatting sqref="G7">
    <cfRule type="top10" dxfId="1473" priority="197" rank="1"/>
  </conditionalFormatting>
  <conditionalFormatting sqref="F7">
    <cfRule type="top10" dxfId="1472" priority="196" rank="1"/>
  </conditionalFormatting>
  <conditionalFormatting sqref="E7">
    <cfRule type="top10" dxfId="1471" priority="193" rank="1"/>
  </conditionalFormatting>
  <conditionalFormatting sqref="I8">
    <cfRule type="top10" dxfId="1470" priority="192" rank="1"/>
  </conditionalFormatting>
  <conditionalFormatting sqref="H8">
    <cfRule type="top10" dxfId="1469" priority="188" rank="1"/>
  </conditionalFormatting>
  <conditionalFormatting sqref="J8">
    <cfRule type="top10" dxfId="1468" priority="189" rank="1"/>
  </conditionalFormatting>
  <conditionalFormatting sqref="G8">
    <cfRule type="top10" dxfId="1467" priority="191" rank="1"/>
  </conditionalFormatting>
  <conditionalFormatting sqref="F8">
    <cfRule type="top10" dxfId="1466" priority="190" rank="1"/>
  </conditionalFormatting>
  <conditionalFormatting sqref="E8">
    <cfRule type="top10" dxfId="1465" priority="187" rank="1"/>
  </conditionalFormatting>
  <conditionalFormatting sqref="I9">
    <cfRule type="top10" dxfId="1464" priority="186" rank="1"/>
  </conditionalFormatting>
  <conditionalFormatting sqref="H9">
    <cfRule type="top10" dxfId="1463" priority="182" rank="1"/>
  </conditionalFormatting>
  <conditionalFormatting sqref="J9">
    <cfRule type="top10" dxfId="1462" priority="183" rank="1"/>
  </conditionalFormatting>
  <conditionalFormatting sqref="G9">
    <cfRule type="top10" dxfId="1461" priority="185" rank="1"/>
  </conditionalFormatting>
  <conditionalFormatting sqref="F9">
    <cfRule type="top10" dxfId="1460" priority="184" rank="1"/>
  </conditionalFormatting>
  <conditionalFormatting sqref="E9">
    <cfRule type="top10" dxfId="1459" priority="181" rank="1"/>
  </conditionalFormatting>
  <conditionalFormatting sqref="I10">
    <cfRule type="top10" dxfId="1458" priority="180" rank="1"/>
  </conditionalFormatting>
  <conditionalFormatting sqref="H10">
    <cfRule type="top10" dxfId="1457" priority="176" rank="1"/>
  </conditionalFormatting>
  <conditionalFormatting sqref="J10">
    <cfRule type="top10" dxfId="1456" priority="177" rank="1"/>
  </conditionalFormatting>
  <conditionalFormatting sqref="G10">
    <cfRule type="top10" dxfId="1455" priority="179" rank="1"/>
  </conditionalFormatting>
  <conditionalFormatting sqref="F10">
    <cfRule type="top10" dxfId="1454" priority="178" rank="1"/>
  </conditionalFormatting>
  <conditionalFormatting sqref="E10">
    <cfRule type="top10" dxfId="1453" priority="175" rank="1"/>
  </conditionalFormatting>
  <conditionalFormatting sqref="I11">
    <cfRule type="top10" dxfId="1452" priority="174" rank="1"/>
  </conditionalFormatting>
  <conditionalFormatting sqref="H11">
    <cfRule type="top10" dxfId="1451" priority="170" rank="1"/>
  </conditionalFormatting>
  <conditionalFormatting sqref="J11">
    <cfRule type="top10" dxfId="1450" priority="171" rank="1"/>
  </conditionalFormatting>
  <conditionalFormatting sqref="G11">
    <cfRule type="top10" dxfId="1449" priority="173" rank="1"/>
  </conditionalFormatting>
  <conditionalFormatting sqref="F11">
    <cfRule type="top10" dxfId="1448" priority="172" rank="1"/>
  </conditionalFormatting>
  <conditionalFormatting sqref="E11">
    <cfRule type="top10" dxfId="1447" priority="169" rank="1"/>
  </conditionalFormatting>
  <conditionalFormatting sqref="I12">
    <cfRule type="top10" dxfId="1446" priority="168" rank="1"/>
  </conditionalFormatting>
  <conditionalFormatting sqref="H12">
    <cfRule type="top10" dxfId="1445" priority="164" rank="1"/>
  </conditionalFormatting>
  <conditionalFormatting sqref="J12">
    <cfRule type="top10" dxfId="1444" priority="165" rank="1"/>
  </conditionalFormatting>
  <conditionalFormatting sqref="G12">
    <cfRule type="top10" dxfId="1443" priority="167" rank="1"/>
  </conditionalFormatting>
  <conditionalFormatting sqref="F12">
    <cfRule type="top10" dxfId="1442" priority="166" rank="1"/>
  </conditionalFormatting>
  <conditionalFormatting sqref="E12">
    <cfRule type="top10" dxfId="1441" priority="163" rank="1"/>
  </conditionalFormatting>
  <conditionalFormatting sqref="I13">
    <cfRule type="top10" dxfId="1440" priority="162" rank="1"/>
  </conditionalFormatting>
  <conditionalFormatting sqref="H13">
    <cfRule type="top10" dxfId="1439" priority="158" rank="1"/>
  </conditionalFormatting>
  <conditionalFormatting sqref="J13">
    <cfRule type="top10" dxfId="1438" priority="159" rank="1"/>
  </conditionalFormatting>
  <conditionalFormatting sqref="G13">
    <cfRule type="top10" dxfId="1437" priority="161" rank="1"/>
  </conditionalFormatting>
  <conditionalFormatting sqref="F13">
    <cfRule type="top10" dxfId="1436" priority="160" rank="1"/>
  </conditionalFormatting>
  <conditionalFormatting sqref="E13">
    <cfRule type="top10" dxfId="1435" priority="157" rank="1"/>
  </conditionalFormatting>
  <conditionalFormatting sqref="I14">
    <cfRule type="top10" dxfId="1434" priority="156" rank="1"/>
  </conditionalFormatting>
  <conditionalFormatting sqref="H14">
    <cfRule type="top10" dxfId="1433" priority="152" rank="1"/>
  </conditionalFormatting>
  <conditionalFormatting sqref="J14">
    <cfRule type="top10" dxfId="1432" priority="153" rank="1"/>
  </conditionalFormatting>
  <conditionalFormatting sqref="G14">
    <cfRule type="top10" dxfId="1431" priority="155" rank="1"/>
  </conditionalFormatting>
  <conditionalFormatting sqref="F14">
    <cfRule type="top10" dxfId="1430" priority="154" rank="1"/>
  </conditionalFormatting>
  <conditionalFormatting sqref="E14">
    <cfRule type="top10" dxfId="1429" priority="151" rank="1"/>
  </conditionalFormatting>
  <conditionalFormatting sqref="I15">
    <cfRule type="top10" dxfId="1428" priority="150" rank="1"/>
  </conditionalFormatting>
  <conditionalFormatting sqref="H15">
    <cfRule type="top10" dxfId="1427" priority="146" rank="1"/>
  </conditionalFormatting>
  <conditionalFormatting sqref="J15">
    <cfRule type="top10" dxfId="1426" priority="147" rank="1"/>
  </conditionalFormatting>
  <conditionalFormatting sqref="G15">
    <cfRule type="top10" dxfId="1425" priority="149" rank="1"/>
  </conditionalFormatting>
  <conditionalFormatting sqref="F15">
    <cfRule type="top10" dxfId="1424" priority="148" rank="1"/>
  </conditionalFormatting>
  <conditionalFormatting sqref="E15">
    <cfRule type="top10" dxfId="1423" priority="145" rank="1"/>
  </conditionalFormatting>
  <conditionalFormatting sqref="J27">
    <cfRule type="top10" dxfId="1422" priority="55" rank="1"/>
  </conditionalFormatting>
  <conditionalFormatting sqref="I27">
    <cfRule type="top10" dxfId="1421" priority="56" rank="1"/>
  </conditionalFormatting>
  <conditionalFormatting sqref="H27">
    <cfRule type="top10" dxfId="1420" priority="57" rank="1"/>
  </conditionalFormatting>
  <conditionalFormatting sqref="G27">
    <cfRule type="top10" dxfId="1419" priority="58" rank="1"/>
  </conditionalFormatting>
  <conditionalFormatting sqref="F27">
    <cfRule type="top10" dxfId="1418" priority="59" rank="1"/>
  </conditionalFormatting>
  <conditionalFormatting sqref="E27">
    <cfRule type="top10" dxfId="1417" priority="60" rank="1"/>
  </conditionalFormatting>
  <conditionalFormatting sqref="J28">
    <cfRule type="top10" dxfId="1416" priority="49" rank="1"/>
  </conditionalFormatting>
  <conditionalFormatting sqref="I28">
    <cfRule type="top10" dxfId="1415" priority="50" rank="1"/>
  </conditionalFormatting>
  <conditionalFormatting sqref="H28">
    <cfRule type="top10" dxfId="1414" priority="51" rank="1"/>
  </conditionalFormatting>
  <conditionalFormatting sqref="G28">
    <cfRule type="top10" dxfId="1413" priority="52" rank="1"/>
  </conditionalFormatting>
  <conditionalFormatting sqref="F28">
    <cfRule type="top10" dxfId="1412" priority="53" rank="1"/>
  </conditionalFormatting>
  <conditionalFormatting sqref="E28">
    <cfRule type="top10" dxfId="1411" priority="54" rank="1"/>
  </conditionalFormatting>
  <conditionalFormatting sqref="I16">
    <cfRule type="top10" dxfId="1410" priority="48" rank="1"/>
  </conditionalFormatting>
  <conditionalFormatting sqref="H16">
    <cfRule type="top10" dxfId="1409" priority="44" rank="1"/>
  </conditionalFormatting>
  <conditionalFormatting sqref="J16">
    <cfRule type="top10" dxfId="1408" priority="45" rank="1"/>
  </conditionalFormatting>
  <conditionalFormatting sqref="G16">
    <cfRule type="top10" dxfId="1407" priority="47" rank="1"/>
  </conditionalFormatting>
  <conditionalFormatting sqref="F16">
    <cfRule type="top10" dxfId="1406" priority="46" rank="1"/>
  </conditionalFormatting>
  <conditionalFormatting sqref="E16">
    <cfRule type="top10" dxfId="1405" priority="43" rank="1"/>
  </conditionalFormatting>
  <conditionalFormatting sqref="I17">
    <cfRule type="top10" dxfId="1404" priority="42" rank="1"/>
  </conditionalFormatting>
  <conditionalFormatting sqref="H17">
    <cfRule type="top10" dxfId="1403" priority="38" rank="1"/>
  </conditionalFormatting>
  <conditionalFormatting sqref="J17">
    <cfRule type="top10" dxfId="1402" priority="39" rank="1"/>
  </conditionalFormatting>
  <conditionalFormatting sqref="G17">
    <cfRule type="top10" dxfId="1401" priority="41" rank="1"/>
  </conditionalFormatting>
  <conditionalFormatting sqref="F17">
    <cfRule type="top10" dxfId="1400" priority="40" rank="1"/>
  </conditionalFormatting>
  <conditionalFormatting sqref="E17">
    <cfRule type="top10" dxfId="1399" priority="37" rank="1"/>
  </conditionalFormatting>
  <conditionalFormatting sqref="J18:J19">
    <cfRule type="top10" dxfId="1398" priority="31" rank="1"/>
  </conditionalFormatting>
  <conditionalFormatting sqref="I18:I19">
    <cfRule type="top10" dxfId="1397" priority="32" rank="1"/>
  </conditionalFormatting>
  <conditionalFormatting sqref="H18:H19">
    <cfRule type="top10" dxfId="1396" priority="33" rank="1"/>
  </conditionalFormatting>
  <conditionalFormatting sqref="G18:G19">
    <cfRule type="top10" dxfId="1395" priority="34" rank="1"/>
  </conditionalFormatting>
  <conditionalFormatting sqref="F18:F19">
    <cfRule type="top10" dxfId="1394" priority="35" rank="1"/>
  </conditionalFormatting>
  <conditionalFormatting sqref="E18:E19">
    <cfRule type="top10" dxfId="1393" priority="36" rank="1"/>
  </conditionalFormatting>
  <conditionalFormatting sqref="I20">
    <cfRule type="top10" dxfId="1392" priority="30" rank="1"/>
  </conditionalFormatting>
  <conditionalFormatting sqref="H20">
    <cfRule type="top10" dxfId="1391" priority="26" rank="1"/>
  </conditionalFormatting>
  <conditionalFormatting sqref="J20">
    <cfRule type="top10" dxfId="1390" priority="27" rank="1"/>
  </conditionalFormatting>
  <conditionalFormatting sqref="G20">
    <cfRule type="top10" dxfId="1389" priority="29" rank="1"/>
  </conditionalFormatting>
  <conditionalFormatting sqref="F20">
    <cfRule type="top10" dxfId="1388" priority="28" rank="1"/>
  </conditionalFormatting>
  <conditionalFormatting sqref="E20">
    <cfRule type="top10" dxfId="1387" priority="25" rank="1"/>
  </conditionalFormatting>
  <conditionalFormatting sqref="I21">
    <cfRule type="top10" dxfId="1386" priority="24" rank="1"/>
  </conditionalFormatting>
  <conditionalFormatting sqref="H21">
    <cfRule type="top10" dxfId="1385" priority="20" rank="1"/>
  </conditionalFormatting>
  <conditionalFormatting sqref="J21">
    <cfRule type="top10" dxfId="1384" priority="21" rank="1"/>
  </conditionalFormatting>
  <conditionalFormatting sqref="G21">
    <cfRule type="top10" dxfId="1383" priority="23" rank="1"/>
  </conditionalFormatting>
  <conditionalFormatting sqref="F21">
    <cfRule type="top10" dxfId="1382" priority="22" rank="1"/>
  </conditionalFormatting>
  <conditionalFormatting sqref="E21">
    <cfRule type="top10" dxfId="1381" priority="19" rank="1"/>
  </conditionalFormatting>
  <conditionalFormatting sqref="F34">
    <cfRule type="top10" dxfId="1380" priority="17" rank="1"/>
  </conditionalFormatting>
  <conditionalFormatting sqref="G34">
    <cfRule type="top10" dxfId="1379" priority="16" rank="1"/>
  </conditionalFormatting>
  <conditionalFormatting sqref="H34">
    <cfRule type="top10" dxfId="1378" priority="15" rank="1"/>
  </conditionalFormatting>
  <conditionalFormatting sqref="I34">
    <cfRule type="top10" dxfId="1377" priority="13" rank="1"/>
  </conditionalFormatting>
  <conditionalFormatting sqref="J34">
    <cfRule type="top10" dxfId="1376" priority="14" rank="1"/>
  </conditionalFormatting>
  <conditionalFormatting sqref="E34">
    <cfRule type="top10" dxfId="1375" priority="18" rank="1"/>
  </conditionalFormatting>
  <conditionalFormatting sqref="F35">
    <cfRule type="top10" dxfId="1374" priority="11" rank="1"/>
  </conditionalFormatting>
  <conditionalFormatting sqref="G35">
    <cfRule type="top10" dxfId="1373" priority="10" rank="1"/>
  </conditionalFormatting>
  <conditionalFormatting sqref="H35">
    <cfRule type="top10" dxfId="1372" priority="9" rank="1"/>
  </conditionalFormatting>
  <conditionalFormatting sqref="I35">
    <cfRule type="top10" dxfId="1371" priority="7" rank="1"/>
  </conditionalFormatting>
  <conditionalFormatting sqref="J35">
    <cfRule type="top10" dxfId="1370" priority="8" rank="1"/>
  </conditionalFormatting>
  <conditionalFormatting sqref="E35">
    <cfRule type="top10" dxfId="1369" priority="12" rank="1"/>
  </conditionalFormatting>
  <conditionalFormatting sqref="F36">
    <cfRule type="top10" dxfId="1368" priority="5" rank="1"/>
  </conditionalFormatting>
  <conditionalFormatting sqref="G36">
    <cfRule type="top10" dxfId="1367" priority="4" rank="1"/>
  </conditionalFormatting>
  <conditionalFormatting sqref="H36">
    <cfRule type="top10" dxfId="1366" priority="3" rank="1"/>
  </conditionalFormatting>
  <conditionalFormatting sqref="I36">
    <cfRule type="top10" dxfId="1365" priority="1" rank="1"/>
  </conditionalFormatting>
  <conditionalFormatting sqref="J36">
    <cfRule type="top10" dxfId="1364" priority="2" rank="1"/>
  </conditionalFormatting>
  <conditionalFormatting sqref="E36">
    <cfRule type="top10" dxfId="1363" priority="6" rank="1"/>
  </conditionalFormatting>
  <hyperlinks>
    <hyperlink ref="Q1" location="'Texas 2022'!A1" display="Back to Ranking" xr:uid="{14813EEE-EDE5-4913-9822-0C46FD5B13C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377D63D-DC44-4E4F-9AF1-51FAC0A0C09B}">
          <x14:formula1>
            <xm:f>'C:\Users\abra2\Desktop\ABRA Files and More\AUTO BENCH REST ASSOCIATION FILE\ABRA 2019\Georgia\[Georgia Results 01 19 20.xlsm]DATA SHEET'!#REF!</xm:f>
          </x14:formula1>
          <xm:sqref>B1 B26 B33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7DBD2-9BF4-4FFF-BAC4-022469F253EC}">
  <dimension ref="A1:Q17"/>
  <sheetViews>
    <sheetView workbookViewId="0">
      <selection activeCell="A15" sqref="A15:O15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22</v>
      </c>
    </row>
    <row r="2" spans="1:17" x14ac:dyDescent="0.3">
      <c r="A2" s="10" t="s">
        <v>36</v>
      </c>
      <c r="B2" s="11" t="s">
        <v>97</v>
      </c>
      <c r="C2" s="12">
        <v>44674</v>
      </c>
      <c r="D2" s="13" t="s">
        <v>37</v>
      </c>
      <c r="E2" s="14">
        <v>184</v>
      </c>
      <c r="F2" s="14">
        <v>181</v>
      </c>
      <c r="G2" s="14">
        <v>185</v>
      </c>
      <c r="H2" s="14">
        <v>191.001</v>
      </c>
      <c r="I2" s="14"/>
      <c r="J2" s="14"/>
      <c r="K2" s="15">
        <v>4</v>
      </c>
      <c r="L2" s="15">
        <v>741.00099999999998</v>
      </c>
      <c r="M2" s="16">
        <v>185.25024999999999</v>
      </c>
      <c r="N2" s="17">
        <v>9</v>
      </c>
      <c r="O2" s="18">
        <v>194.25024999999999</v>
      </c>
    </row>
    <row r="3" spans="1:17" x14ac:dyDescent="0.3">
      <c r="A3" s="39" t="s">
        <v>36</v>
      </c>
      <c r="B3" s="11" t="s">
        <v>97</v>
      </c>
      <c r="C3" s="12">
        <v>44695</v>
      </c>
      <c r="D3" s="13" t="s">
        <v>37</v>
      </c>
      <c r="E3" s="14">
        <v>188</v>
      </c>
      <c r="F3" s="14">
        <v>193</v>
      </c>
      <c r="G3" s="14">
        <v>188</v>
      </c>
      <c r="H3" s="14">
        <v>185</v>
      </c>
      <c r="I3" s="14"/>
      <c r="J3" s="14"/>
      <c r="K3" s="15">
        <v>4</v>
      </c>
      <c r="L3" s="15">
        <v>754</v>
      </c>
      <c r="M3" s="16">
        <v>188.5</v>
      </c>
      <c r="N3" s="17">
        <v>4</v>
      </c>
      <c r="O3" s="18">
        <v>192.5</v>
      </c>
    </row>
    <row r="4" spans="1:17" x14ac:dyDescent="0.3">
      <c r="A4" s="10" t="s">
        <v>36</v>
      </c>
      <c r="B4" s="11" t="s">
        <v>97</v>
      </c>
      <c r="C4" s="12">
        <v>44709</v>
      </c>
      <c r="D4" s="13" t="s">
        <v>37</v>
      </c>
      <c r="E4" s="14">
        <v>182</v>
      </c>
      <c r="F4" s="14">
        <v>179</v>
      </c>
      <c r="G4" s="14">
        <v>177</v>
      </c>
      <c r="H4" s="14">
        <v>187.001</v>
      </c>
      <c r="I4" s="14"/>
      <c r="J4" s="14"/>
      <c r="K4" s="15">
        <v>4</v>
      </c>
      <c r="L4" s="15">
        <v>725.00099999999998</v>
      </c>
      <c r="M4" s="16">
        <v>181.25024999999999</v>
      </c>
      <c r="N4" s="17">
        <v>11</v>
      </c>
      <c r="O4" s="18">
        <v>192.25024999999999</v>
      </c>
    </row>
    <row r="5" spans="1:17" x14ac:dyDescent="0.3">
      <c r="A5" s="10" t="s">
        <v>36</v>
      </c>
      <c r="B5" s="11" t="s">
        <v>97</v>
      </c>
      <c r="C5" s="12">
        <v>44723</v>
      </c>
      <c r="D5" s="13" t="s">
        <v>37</v>
      </c>
      <c r="E5" s="14">
        <v>186</v>
      </c>
      <c r="F5" s="14">
        <v>184</v>
      </c>
      <c r="G5" s="14">
        <v>183</v>
      </c>
      <c r="H5" s="14">
        <v>183</v>
      </c>
      <c r="I5" s="14"/>
      <c r="J5" s="14"/>
      <c r="K5" s="15">
        <v>4</v>
      </c>
      <c r="L5" s="15">
        <v>736</v>
      </c>
      <c r="M5" s="16">
        <v>184</v>
      </c>
      <c r="N5" s="17">
        <v>3</v>
      </c>
      <c r="O5" s="18">
        <v>187</v>
      </c>
    </row>
    <row r="6" spans="1:17" x14ac:dyDescent="0.3">
      <c r="A6" s="10" t="s">
        <v>36</v>
      </c>
      <c r="B6" s="11" t="s">
        <v>97</v>
      </c>
      <c r="C6" s="12">
        <v>44737</v>
      </c>
      <c r="D6" s="13" t="s">
        <v>37</v>
      </c>
      <c r="E6" s="14">
        <v>184</v>
      </c>
      <c r="F6" s="14">
        <v>183</v>
      </c>
      <c r="G6" s="14">
        <v>177</v>
      </c>
      <c r="H6" s="14">
        <v>166</v>
      </c>
      <c r="I6" s="14"/>
      <c r="J6" s="14"/>
      <c r="K6" s="15">
        <v>4</v>
      </c>
      <c r="L6" s="15">
        <v>710</v>
      </c>
      <c r="M6" s="16">
        <v>177.5</v>
      </c>
      <c r="N6" s="17">
        <v>3</v>
      </c>
      <c r="O6" s="18">
        <v>180.5</v>
      </c>
    </row>
    <row r="7" spans="1:17" x14ac:dyDescent="0.3">
      <c r="A7" s="10" t="s">
        <v>36</v>
      </c>
      <c r="B7" s="11" t="s">
        <v>97</v>
      </c>
      <c r="C7" s="12">
        <v>44751</v>
      </c>
      <c r="D7" s="13" t="s">
        <v>37</v>
      </c>
      <c r="E7" s="14">
        <v>193</v>
      </c>
      <c r="F7" s="14">
        <v>192</v>
      </c>
      <c r="G7" s="14">
        <v>187</v>
      </c>
      <c r="H7" s="14">
        <v>177</v>
      </c>
      <c r="I7" s="14"/>
      <c r="J7" s="14"/>
      <c r="K7" s="15">
        <v>4</v>
      </c>
      <c r="L7" s="15">
        <v>749</v>
      </c>
      <c r="M7" s="16">
        <v>187.25</v>
      </c>
      <c r="N7" s="17">
        <v>4</v>
      </c>
      <c r="O7" s="18">
        <v>191.25</v>
      </c>
    </row>
    <row r="8" spans="1:17" x14ac:dyDescent="0.3">
      <c r="A8" s="10" t="s">
        <v>36</v>
      </c>
      <c r="B8" s="11" t="s">
        <v>97</v>
      </c>
      <c r="C8" s="12">
        <v>44765</v>
      </c>
      <c r="D8" s="13" t="s">
        <v>37</v>
      </c>
      <c r="E8" s="14">
        <v>187</v>
      </c>
      <c r="F8" s="14">
        <v>185</v>
      </c>
      <c r="G8" s="14">
        <v>184</v>
      </c>
      <c r="H8" s="14">
        <v>181</v>
      </c>
      <c r="I8" s="14"/>
      <c r="J8" s="14"/>
      <c r="K8" s="15">
        <v>4</v>
      </c>
      <c r="L8" s="15">
        <v>737</v>
      </c>
      <c r="M8" s="16">
        <v>184.25</v>
      </c>
      <c r="N8" s="17">
        <v>3</v>
      </c>
      <c r="O8" s="18">
        <v>187.25</v>
      </c>
    </row>
    <row r="9" spans="1:17" x14ac:dyDescent="0.3">
      <c r="A9" s="10" t="s">
        <v>36</v>
      </c>
      <c r="B9" s="11" t="s">
        <v>97</v>
      </c>
      <c r="C9" s="12">
        <v>44772</v>
      </c>
      <c r="D9" s="13" t="s">
        <v>37</v>
      </c>
      <c r="E9" s="14">
        <v>177</v>
      </c>
      <c r="F9" s="14">
        <v>172</v>
      </c>
      <c r="G9" s="14">
        <v>176</v>
      </c>
      <c r="H9" s="14">
        <v>180</v>
      </c>
      <c r="I9" s="14">
        <v>176</v>
      </c>
      <c r="J9" s="14">
        <v>180</v>
      </c>
      <c r="K9" s="15">
        <v>6</v>
      </c>
      <c r="L9" s="15">
        <v>1061</v>
      </c>
      <c r="M9" s="16">
        <v>176.83333333333334</v>
      </c>
      <c r="N9" s="17">
        <v>6</v>
      </c>
      <c r="O9" s="18">
        <v>182.83333333333334</v>
      </c>
    </row>
    <row r="10" spans="1:17" x14ac:dyDescent="0.3">
      <c r="A10" s="10" t="s">
        <v>36</v>
      </c>
      <c r="B10" s="11" t="s">
        <v>97</v>
      </c>
      <c r="C10" s="12">
        <v>44800</v>
      </c>
      <c r="D10" s="13" t="s">
        <v>37</v>
      </c>
      <c r="E10" s="14">
        <v>191</v>
      </c>
      <c r="F10" s="14">
        <v>188.001</v>
      </c>
      <c r="G10" s="14">
        <v>194</v>
      </c>
      <c r="H10" s="14">
        <v>184</v>
      </c>
      <c r="I10" s="14"/>
      <c r="J10" s="14"/>
      <c r="K10" s="15">
        <v>4</v>
      </c>
      <c r="L10" s="15">
        <v>757.00099999999998</v>
      </c>
      <c r="M10" s="16">
        <v>189.25024999999999</v>
      </c>
      <c r="N10" s="17">
        <v>6</v>
      </c>
      <c r="O10" s="18">
        <v>195.25024999999999</v>
      </c>
    </row>
    <row r="11" spans="1:17" x14ac:dyDescent="0.3">
      <c r="A11" s="10" t="s">
        <v>36</v>
      </c>
      <c r="B11" s="11" t="s">
        <v>97</v>
      </c>
      <c r="C11" s="12">
        <v>44814</v>
      </c>
      <c r="D11" s="13" t="s">
        <v>37</v>
      </c>
      <c r="E11" s="14">
        <v>188</v>
      </c>
      <c r="F11" s="14">
        <v>190</v>
      </c>
      <c r="G11" s="14">
        <v>184</v>
      </c>
      <c r="H11" s="14">
        <v>184</v>
      </c>
      <c r="I11" s="14"/>
      <c r="J11" s="14"/>
      <c r="K11" s="15">
        <v>4</v>
      </c>
      <c r="L11" s="15">
        <v>746</v>
      </c>
      <c r="M11" s="16">
        <v>186.5</v>
      </c>
      <c r="N11" s="17">
        <v>4</v>
      </c>
      <c r="O11" s="18">
        <v>190.5</v>
      </c>
    </row>
    <row r="12" spans="1:17" x14ac:dyDescent="0.3">
      <c r="A12" s="10" t="s">
        <v>36</v>
      </c>
      <c r="B12" s="11" t="s">
        <v>97</v>
      </c>
      <c r="C12" s="12">
        <v>44828</v>
      </c>
      <c r="D12" s="13" t="s">
        <v>37</v>
      </c>
      <c r="E12" s="14">
        <v>190</v>
      </c>
      <c r="F12" s="14">
        <v>182</v>
      </c>
      <c r="G12" s="14">
        <v>189</v>
      </c>
      <c r="H12" s="14">
        <v>180</v>
      </c>
      <c r="I12" s="14"/>
      <c r="J12" s="14"/>
      <c r="K12" s="15">
        <v>4</v>
      </c>
      <c r="L12" s="15">
        <v>741</v>
      </c>
      <c r="M12" s="16">
        <v>185.25</v>
      </c>
      <c r="N12" s="17">
        <v>4</v>
      </c>
      <c r="O12" s="18">
        <v>189.25</v>
      </c>
    </row>
    <row r="13" spans="1:17" x14ac:dyDescent="0.3">
      <c r="A13" s="10" t="s">
        <v>36</v>
      </c>
      <c r="B13" s="11" t="s">
        <v>97</v>
      </c>
      <c r="C13" s="12">
        <v>44863</v>
      </c>
      <c r="D13" s="13" t="s">
        <v>37</v>
      </c>
      <c r="E13" s="14">
        <v>196</v>
      </c>
      <c r="F13" s="14">
        <v>188</v>
      </c>
      <c r="G13" s="14">
        <v>195</v>
      </c>
      <c r="H13" s="14">
        <v>193</v>
      </c>
      <c r="I13" s="14"/>
      <c r="J13" s="14"/>
      <c r="K13" s="15">
        <v>4</v>
      </c>
      <c r="L13" s="15">
        <v>772</v>
      </c>
      <c r="M13" s="16">
        <v>193</v>
      </c>
      <c r="N13" s="17">
        <v>6</v>
      </c>
      <c r="O13" s="18">
        <v>199</v>
      </c>
    </row>
    <row r="14" spans="1:17" x14ac:dyDescent="0.3">
      <c r="A14" s="10" t="s">
        <v>36</v>
      </c>
      <c r="B14" s="11" t="s">
        <v>97</v>
      </c>
      <c r="C14" s="12">
        <v>44870</v>
      </c>
      <c r="D14" s="13" t="s">
        <v>37</v>
      </c>
      <c r="E14" s="14">
        <v>197</v>
      </c>
      <c r="F14" s="14">
        <v>196</v>
      </c>
      <c r="G14" s="14">
        <v>194</v>
      </c>
      <c r="H14" s="14">
        <v>181.001</v>
      </c>
      <c r="I14" s="14"/>
      <c r="J14" s="14"/>
      <c r="K14" s="15">
        <v>4</v>
      </c>
      <c r="L14" s="15">
        <v>768.00099999999998</v>
      </c>
      <c r="M14" s="16">
        <v>192.00024999999999</v>
      </c>
      <c r="N14" s="17">
        <v>8</v>
      </c>
      <c r="O14" s="18">
        <v>200.00024999999999</v>
      </c>
    </row>
    <row r="15" spans="1:17" x14ac:dyDescent="0.3">
      <c r="A15" s="10" t="s">
        <v>36</v>
      </c>
      <c r="B15" s="11" t="s">
        <v>97</v>
      </c>
      <c r="C15" s="12">
        <v>44876</v>
      </c>
      <c r="D15" s="13" t="s">
        <v>37</v>
      </c>
      <c r="E15" s="14">
        <v>192</v>
      </c>
      <c r="F15" s="14">
        <v>192</v>
      </c>
      <c r="G15" s="14">
        <v>195</v>
      </c>
      <c r="H15" s="14">
        <v>189.001</v>
      </c>
      <c r="I15" s="14">
        <v>185</v>
      </c>
      <c r="J15" s="14">
        <v>193</v>
      </c>
      <c r="K15" s="15">
        <v>6</v>
      </c>
      <c r="L15" s="15">
        <v>1146.001</v>
      </c>
      <c r="M15" s="16">
        <v>191.00016666666667</v>
      </c>
      <c r="N15" s="17">
        <v>4</v>
      </c>
      <c r="O15" s="18">
        <v>195.00016666666667</v>
      </c>
    </row>
    <row r="17" spans="11:15" x14ac:dyDescent="0.3">
      <c r="K17" s="8">
        <f>SUM(K2:K16)</f>
        <v>60</v>
      </c>
      <c r="L17" s="8">
        <f>SUM(L2:L16)</f>
        <v>11143.005000000001</v>
      </c>
      <c r="M17" s="7">
        <f>SUM(L17/K17)</f>
        <v>185.71675000000002</v>
      </c>
      <c r="N17" s="8">
        <f>SUM(N2:N16)</f>
        <v>75</v>
      </c>
      <c r="O17" s="9">
        <f>SUM(M17+N17)</f>
        <v>260.71675000000005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7"/>
    <protectedRange algorithmName="SHA-512" hashValue="ON39YdpmFHfN9f47KpiRvqrKx0V9+erV1CNkpWzYhW/Qyc6aT8rEyCrvauWSYGZK2ia3o7vd3akF07acHAFpOA==" saltValue="yVW9XmDwTqEnmpSGai0KYg==" spinCount="100000" sqref="D2" name="Range1_1_6"/>
    <protectedRange algorithmName="SHA-512" hashValue="ON39YdpmFHfN9f47KpiRvqrKx0V9+erV1CNkpWzYhW/Qyc6aT8rEyCrvauWSYGZK2ia3o7vd3akF07acHAFpOA==" saltValue="yVW9XmDwTqEnmpSGai0KYg==" spinCount="100000" sqref="E2:H2" name="Range1_3_4"/>
    <protectedRange algorithmName="SHA-512" hashValue="ON39YdpmFHfN9f47KpiRvqrKx0V9+erV1CNkpWzYhW/Qyc6aT8rEyCrvauWSYGZK2ia3o7vd3akF07acHAFpOA==" saltValue="yVW9XmDwTqEnmpSGai0KYg==" spinCount="100000" sqref="I3:J3 B3:C3" name="Range1_9"/>
    <protectedRange algorithmName="SHA-512" hashValue="ON39YdpmFHfN9f47KpiRvqrKx0V9+erV1CNkpWzYhW/Qyc6aT8rEyCrvauWSYGZK2ia3o7vd3akF07acHAFpOA==" saltValue="yVW9XmDwTqEnmpSGai0KYg==" spinCount="100000" sqref="D3" name="Range1_1_11"/>
    <protectedRange algorithmName="SHA-512" hashValue="ON39YdpmFHfN9f47KpiRvqrKx0V9+erV1CNkpWzYhW/Qyc6aT8rEyCrvauWSYGZK2ia3o7vd3akF07acHAFpOA==" saltValue="yVW9XmDwTqEnmpSGai0KYg==" spinCount="100000" sqref="E3:H3" name="Range1_3_9"/>
    <protectedRange algorithmName="SHA-512" hashValue="ON39YdpmFHfN9f47KpiRvqrKx0V9+erV1CNkpWzYhW/Qyc6aT8rEyCrvauWSYGZK2ia3o7vd3akF07acHAFpOA==" saltValue="yVW9XmDwTqEnmpSGai0KYg==" spinCount="100000" sqref="I4:J4 B4:C4" name="Range1_3_7"/>
    <protectedRange algorithmName="SHA-512" hashValue="ON39YdpmFHfN9f47KpiRvqrKx0V9+erV1CNkpWzYhW/Qyc6aT8rEyCrvauWSYGZK2ia3o7vd3akF07acHAFpOA==" saltValue="yVW9XmDwTqEnmpSGai0KYg==" spinCount="100000" sqref="D4" name="Range1_1_6_2"/>
    <protectedRange algorithmName="SHA-512" hashValue="ON39YdpmFHfN9f47KpiRvqrKx0V9+erV1CNkpWzYhW/Qyc6aT8rEyCrvauWSYGZK2ia3o7vd3akF07acHAFpOA==" saltValue="yVW9XmDwTqEnmpSGai0KYg==" spinCount="100000" sqref="E4:H4" name="Range1_3_2_1"/>
    <protectedRange algorithmName="SHA-512" hashValue="ON39YdpmFHfN9f47KpiRvqrKx0V9+erV1CNkpWzYhW/Qyc6aT8rEyCrvauWSYGZK2ia3o7vd3akF07acHAFpOA==" saltValue="yVW9XmDwTqEnmpSGai0KYg==" spinCount="100000" sqref="I5:J5 B5:C5" name="Range1_8"/>
    <protectedRange algorithmName="SHA-512" hashValue="ON39YdpmFHfN9f47KpiRvqrKx0V9+erV1CNkpWzYhW/Qyc6aT8rEyCrvauWSYGZK2ia3o7vd3akF07acHAFpOA==" saltValue="yVW9XmDwTqEnmpSGai0KYg==" spinCount="100000" sqref="D5" name="Range1_1_3"/>
    <protectedRange algorithmName="SHA-512" hashValue="ON39YdpmFHfN9f47KpiRvqrKx0V9+erV1CNkpWzYhW/Qyc6aT8rEyCrvauWSYGZK2ia3o7vd3akF07acHAFpOA==" saltValue="yVW9XmDwTqEnmpSGai0KYg==" spinCount="100000" sqref="E5:H5" name="Range1_3_11"/>
    <protectedRange algorithmName="SHA-512" hashValue="ON39YdpmFHfN9f47KpiRvqrKx0V9+erV1CNkpWzYhW/Qyc6aT8rEyCrvauWSYGZK2ia3o7vd3akF07acHAFpOA==" saltValue="yVW9XmDwTqEnmpSGai0KYg==" spinCount="100000" sqref="I6:J6 B6:C6" name="Range1_21_1"/>
    <protectedRange algorithmName="SHA-512" hashValue="ON39YdpmFHfN9f47KpiRvqrKx0V9+erV1CNkpWzYhW/Qyc6aT8rEyCrvauWSYGZK2ia3o7vd3akF07acHAFpOA==" saltValue="yVW9XmDwTqEnmpSGai0KYg==" spinCount="100000" sqref="D6" name="Range1_1_17"/>
    <protectedRange algorithmName="SHA-512" hashValue="ON39YdpmFHfN9f47KpiRvqrKx0V9+erV1CNkpWzYhW/Qyc6aT8rEyCrvauWSYGZK2ia3o7vd3akF07acHAFpOA==" saltValue="yVW9XmDwTqEnmpSGai0KYg==" spinCount="100000" sqref="E6:H6" name="Range1_3_5_2"/>
    <protectedRange algorithmName="SHA-512" hashValue="ON39YdpmFHfN9f47KpiRvqrKx0V9+erV1CNkpWzYhW/Qyc6aT8rEyCrvauWSYGZK2ia3o7vd3akF07acHAFpOA==" saltValue="yVW9XmDwTqEnmpSGai0KYg==" spinCount="100000" sqref="I7:J7 B7:C7" name="Range1_16"/>
    <protectedRange algorithmName="SHA-512" hashValue="ON39YdpmFHfN9f47KpiRvqrKx0V9+erV1CNkpWzYhW/Qyc6aT8rEyCrvauWSYGZK2ia3o7vd3akF07acHAFpOA==" saltValue="yVW9XmDwTqEnmpSGai0KYg==" spinCount="100000" sqref="D7" name="Range1_1_25"/>
    <protectedRange algorithmName="SHA-512" hashValue="ON39YdpmFHfN9f47KpiRvqrKx0V9+erV1CNkpWzYhW/Qyc6aT8rEyCrvauWSYGZK2ia3o7vd3akF07acHAFpOA==" saltValue="yVW9XmDwTqEnmpSGai0KYg==" spinCount="100000" sqref="E7:H7" name="Range1_3_12"/>
    <protectedRange algorithmName="SHA-512" hashValue="ON39YdpmFHfN9f47KpiRvqrKx0V9+erV1CNkpWzYhW/Qyc6aT8rEyCrvauWSYGZK2ia3o7vd3akF07acHAFpOA==" saltValue="yVW9XmDwTqEnmpSGai0KYg==" spinCount="100000" sqref="I8:J8 B8:C8" name="Range1_18"/>
    <protectedRange algorithmName="SHA-512" hashValue="ON39YdpmFHfN9f47KpiRvqrKx0V9+erV1CNkpWzYhW/Qyc6aT8rEyCrvauWSYGZK2ia3o7vd3akF07acHAFpOA==" saltValue="yVW9XmDwTqEnmpSGai0KYg==" spinCount="100000" sqref="D8" name="Range1_1_6_1"/>
    <protectedRange algorithmName="SHA-512" hashValue="ON39YdpmFHfN9f47KpiRvqrKx0V9+erV1CNkpWzYhW/Qyc6aT8rEyCrvauWSYGZK2ia3o7vd3akF07acHAFpOA==" saltValue="yVW9XmDwTqEnmpSGai0KYg==" spinCount="100000" sqref="E8:H8" name="Range1_3_4_1"/>
    <protectedRange algorithmName="SHA-512" hashValue="ON39YdpmFHfN9f47KpiRvqrKx0V9+erV1CNkpWzYhW/Qyc6aT8rEyCrvauWSYGZK2ia3o7vd3akF07acHAFpOA==" saltValue="yVW9XmDwTqEnmpSGai0KYg==" spinCount="100000" sqref="I9:J9 B9:C9" name="Range1_8_4"/>
    <protectedRange algorithmName="SHA-512" hashValue="ON39YdpmFHfN9f47KpiRvqrKx0V9+erV1CNkpWzYhW/Qyc6aT8rEyCrvauWSYGZK2ia3o7vd3akF07acHAFpOA==" saltValue="yVW9XmDwTqEnmpSGai0KYg==" spinCount="100000" sqref="D9" name="Range1_1_5_3"/>
    <protectedRange algorithmName="SHA-512" hashValue="ON39YdpmFHfN9f47KpiRvqrKx0V9+erV1CNkpWzYhW/Qyc6aT8rEyCrvauWSYGZK2ia3o7vd3akF07acHAFpOA==" saltValue="yVW9XmDwTqEnmpSGai0KYg==" spinCount="100000" sqref="E9:H9" name="Range1_3_2_2"/>
    <protectedRange algorithmName="SHA-512" hashValue="ON39YdpmFHfN9f47KpiRvqrKx0V9+erV1CNkpWzYhW/Qyc6aT8rEyCrvauWSYGZK2ia3o7vd3akF07acHAFpOA==" saltValue="yVW9XmDwTqEnmpSGai0KYg==" spinCount="100000" sqref="I10:J10 B10:C10" name="Range1_28_1"/>
    <protectedRange algorithmName="SHA-512" hashValue="ON39YdpmFHfN9f47KpiRvqrKx0V9+erV1CNkpWzYhW/Qyc6aT8rEyCrvauWSYGZK2ia3o7vd3akF07acHAFpOA==" saltValue="yVW9XmDwTqEnmpSGai0KYg==" spinCount="100000" sqref="D10" name="Range1_1_10_1"/>
    <protectedRange algorithmName="SHA-512" hashValue="ON39YdpmFHfN9f47KpiRvqrKx0V9+erV1CNkpWzYhW/Qyc6aT8rEyCrvauWSYGZK2ia3o7vd3akF07acHAFpOA==" saltValue="yVW9XmDwTqEnmpSGai0KYg==" spinCount="100000" sqref="E10:H10" name="Range1_3_3_1"/>
    <protectedRange algorithmName="SHA-512" hashValue="ON39YdpmFHfN9f47KpiRvqrKx0V9+erV1CNkpWzYhW/Qyc6aT8rEyCrvauWSYGZK2ia3o7vd3akF07acHAFpOA==" saltValue="yVW9XmDwTqEnmpSGai0KYg==" spinCount="100000" sqref="E11:J11 B11:C11" name="Range1_4"/>
    <protectedRange algorithmName="SHA-512" hashValue="ON39YdpmFHfN9f47KpiRvqrKx0V9+erV1CNkpWzYhW/Qyc6aT8rEyCrvauWSYGZK2ia3o7vd3akF07acHAFpOA==" saltValue="yVW9XmDwTqEnmpSGai0KYg==" spinCount="100000" sqref="D11" name="Range1_1_2"/>
    <protectedRange algorithmName="SHA-512" hashValue="ON39YdpmFHfN9f47KpiRvqrKx0V9+erV1CNkpWzYhW/Qyc6aT8rEyCrvauWSYGZK2ia3o7vd3akF07acHAFpOA==" saltValue="yVW9XmDwTqEnmpSGai0KYg==" spinCount="100000" sqref="I12:J12 B12:C12" name="Range1_10"/>
    <protectedRange algorithmName="SHA-512" hashValue="ON39YdpmFHfN9f47KpiRvqrKx0V9+erV1CNkpWzYhW/Qyc6aT8rEyCrvauWSYGZK2ia3o7vd3akF07acHAFpOA==" saltValue="yVW9XmDwTqEnmpSGai0KYg==" spinCount="100000" sqref="D12" name="Range1_1_9"/>
    <protectedRange algorithmName="SHA-512" hashValue="ON39YdpmFHfN9f47KpiRvqrKx0V9+erV1CNkpWzYhW/Qyc6aT8rEyCrvauWSYGZK2ia3o7vd3akF07acHAFpOA==" saltValue="yVW9XmDwTqEnmpSGai0KYg==" spinCount="100000" sqref="E12:H12" name="Range1_3_2"/>
    <protectedRange algorithmName="SHA-512" hashValue="ON39YdpmFHfN9f47KpiRvqrKx0V9+erV1CNkpWzYhW/Qyc6aT8rEyCrvauWSYGZK2ia3o7vd3akF07acHAFpOA==" saltValue="yVW9XmDwTqEnmpSGai0KYg==" spinCount="100000" sqref="I13:J13 B13:C13" name="Range1_10_4"/>
    <protectedRange algorithmName="SHA-512" hashValue="ON39YdpmFHfN9f47KpiRvqrKx0V9+erV1CNkpWzYhW/Qyc6aT8rEyCrvauWSYGZK2ia3o7vd3akF07acHAFpOA==" saltValue="yVW9XmDwTqEnmpSGai0KYg==" spinCount="100000" sqref="D13" name="Range1_1_8_1_1"/>
    <protectedRange algorithmName="SHA-512" hashValue="ON39YdpmFHfN9f47KpiRvqrKx0V9+erV1CNkpWzYhW/Qyc6aT8rEyCrvauWSYGZK2ia3o7vd3akF07acHAFpOA==" saltValue="yVW9XmDwTqEnmpSGai0KYg==" spinCount="100000" sqref="E13:H13" name="Range1_3_2_1_1"/>
    <protectedRange algorithmName="SHA-512" hashValue="ON39YdpmFHfN9f47KpiRvqrKx0V9+erV1CNkpWzYhW/Qyc6aT8rEyCrvauWSYGZK2ia3o7vd3akF07acHAFpOA==" saltValue="yVW9XmDwTqEnmpSGai0KYg==" spinCount="100000" sqref="I14:J14 B14:C14" name="Range1_11_2"/>
    <protectedRange algorithmName="SHA-512" hashValue="ON39YdpmFHfN9f47KpiRvqrKx0V9+erV1CNkpWzYhW/Qyc6aT8rEyCrvauWSYGZK2ia3o7vd3akF07acHAFpOA==" saltValue="yVW9XmDwTqEnmpSGai0KYg==" spinCount="100000" sqref="D14" name="Range1_1_5_5"/>
    <protectedRange algorithmName="SHA-512" hashValue="ON39YdpmFHfN9f47KpiRvqrKx0V9+erV1CNkpWzYhW/Qyc6aT8rEyCrvauWSYGZK2ia3o7vd3akF07acHAFpOA==" saltValue="yVW9XmDwTqEnmpSGai0KYg==" spinCount="100000" sqref="E14:H14" name="Range1_3_2_4"/>
    <protectedRange algorithmName="SHA-512" hashValue="ON39YdpmFHfN9f47KpiRvqrKx0V9+erV1CNkpWzYhW/Qyc6aT8rEyCrvauWSYGZK2ia3o7vd3akF07acHAFpOA==" saltValue="yVW9XmDwTqEnmpSGai0KYg==" spinCount="100000" sqref="I15:J15 B15:C15" name="Range1_44"/>
    <protectedRange algorithmName="SHA-512" hashValue="ON39YdpmFHfN9f47KpiRvqrKx0V9+erV1CNkpWzYhW/Qyc6aT8rEyCrvauWSYGZK2ia3o7vd3akF07acHAFpOA==" saltValue="yVW9XmDwTqEnmpSGai0KYg==" spinCount="100000" sqref="D15" name="Range1_1_40"/>
    <protectedRange algorithmName="SHA-512" hashValue="ON39YdpmFHfN9f47KpiRvqrKx0V9+erV1CNkpWzYhW/Qyc6aT8rEyCrvauWSYGZK2ia3o7vd3akF07acHAFpOA==" saltValue="yVW9XmDwTqEnmpSGai0KYg==" spinCount="100000" sqref="E15:H15" name="Range1_3_21"/>
  </protectedRanges>
  <conditionalFormatting sqref="F2">
    <cfRule type="top10" dxfId="3548" priority="83" rank="1"/>
  </conditionalFormatting>
  <conditionalFormatting sqref="G2">
    <cfRule type="top10" dxfId="3547" priority="82" rank="1"/>
  </conditionalFormatting>
  <conditionalFormatting sqref="H2">
    <cfRule type="top10" dxfId="3546" priority="81" rank="1"/>
  </conditionalFormatting>
  <conditionalFormatting sqref="I2">
    <cfRule type="top10" dxfId="3545" priority="79" rank="1"/>
  </conditionalFormatting>
  <conditionalFormatting sqref="J2">
    <cfRule type="top10" dxfId="3544" priority="80" rank="1"/>
  </conditionalFormatting>
  <conditionalFormatting sqref="E2">
    <cfRule type="top10" dxfId="3543" priority="84" rank="1"/>
  </conditionalFormatting>
  <conditionalFormatting sqref="F3">
    <cfRule type="top10" dxfId="3542" priority="77" rank="1"/>
  </conditionalFormatting>
  <conditionalFormatting sqref="G3">
    <cfRule type="top10" dxfId="3541" priority="76" rank="1"/>
  </conditionalFormatting>
  <conditionalFormatting sqref="H3">
    <cfRule type="top10" dxfId="3540" priority="75" rank="1"/>
  </conditionalFormatting>
  <conditionalFormatting sqref="I3">
    <cfRule type="top10" dxfId="3539" priority="73" rank="1"/>
  </conditionalFormatting>
  <conditionalFormatting sqref="J3">
    <cfRule type="top10" dxfId="3538" priority="74" rank="1"/>
  </conditionalFormatting>
  <conditionalFormatting sqref="E3">
    <cfRule type="top10" dxfId="3537" priority="78" rank="1"/>
  </conditionalFormatting>
  <conditionalFormatting sqref="F4">
    <cfRule type="top10" dxfId="3536" priority="71" rank="1"/>
  </conditionalFormatting>
  <conditionalFormatting sqref="G4">
    <cfRule type="top10" dxfId="3535" priority="70" rank="1"/>
  </conditionalFormatting>
  <conditionalFormatting sqref="H4">
    <cfRule type="top10" dxfId="3534" priority="69" rank="1"/>
  </conditionalFormatting>
  <conditionalFormatting sqref="I4">
    <cfRule type="top10" dxfId="3533" priority="67" rank="1"/>
  </conditionalFormatting>
  <conditionalFormatting sqref="J4">
    <cfRule type="top10" dxfId="3532" priority="68" rank="1"/>
  </conditionalFormatting>
  <conditionalFormatting sqref="E4">
    <cfRule type="top10" dxfId="3531" priority="72" rank="1"/>
  </conditionalFormatting>
  <conditionalFormatting sqref="F5">
    <cfRule type="top10" dxfId="3530" priority="65" rank="1"/>
  </conditionalFormatting>
  <conditionalFormatting sqref="G5">
    <cfRule type="top10" dxfId="3529" priority="64" rank="1"/>
  </conditionalFormatting>
  <conditionalFormatting sqref="H5">
    <cfRule type="top10" dxfId="3528" priority="63" rank="1"/>
  </conditionalFormatting>
  <conditionalFormatting sqref="I5">
    <cfRule type="top10" dxfId="3527" priority="61" rank="1"/>
  </conditionalFormatting>
  <conditionalFormatting sqref="J5">
    <cfRule type="top10" dxfId="3526" priority="62" rank="1"/>
  </conditionalFormatting>
  <conditionalFormatting sqref="E5">
    <cfRule type="top10" dxfId="3525" priority="66" rank="1"/>
  </conditionalFormatting>
  <conditionalFormatting sqref="F6">
    <cfRule type="top10" dxfId="3524" priority="59" rank="1"/>
  </conditionalFormatting>
  <conditionalFormatting sqref="G6">
    <cfRule type="top10" dxfId="3523" priority="58" rank="1"/>
  </conditionalFormatting>
  <conditionalFormatting sqref="H6">
    <cfRule type="top10" dxfId="3522" priority="57" rank="1"/>
  </conditionalFormatting>
  <conditionalFormatting sqref="I6">
    <cfRule type="top10" dxfId="3521" priority="55" rank="1"/>
  </conditionalFormatting>
  <conditionalFormatting sqref="J6">
    <cfRule type="top10" dxfId="3520" priority="56" rank="1"/>
  </conditionalFormatting>
  <conditionalFormatting sqref="E6">
    <cfRule type="top10" dxfId="3519" priority="60" rank="1"/>
  </conditionalFormatting>
  <conditionalFormatting sqref="F7">
    <cfRule type="top10" dxfId="3518" priority="53" rank="1"/>
  </conditionalFormatting>
  <conditionalFormatting sqref="G7">
    <cfRule type="top10" dxfId="3517" priority="52" rank="1"/>
  </conditionalFormatting>
  <conditionalFormatting sqref="H7">
    <cfRule type="top10" dxfId="3516" priority="51" rank="1"/>
  </conditionalFormatting>
  <conditionalFormatting sqref="I7">
    <cfRule type="top10" dxfId="3515" priority="49" rank="1"/>
  </conditionalFormatting>
  <conditionalFormatting sqref="J7">
    <cfRule type="top10" dxfId="3514" priority="50" rank="1"/>
  </conditionalFormatting>
  <conditionalFormatting sqref="E7">
    <cfRule type="top10" dxfId="3513" priority="54" rank="1"/>
  </conditionalFormatting>
  <conditionalFormatting sqref="F8">
    <cfRule type="top10" dxfId="3512" priority="47" rank="1"/>
  </conditionalFormatting>
  <conditionalFormatting sqref="G8">
    <cfRule type="top10" dxfId="3511" priority="46" rank="1"/>
  </conditionalFormatting>
  <conditionalFormatting sqref="H8">
    <cfRule type="top10" dxfId="3510" priority="45" rank="1"/>
  </conditionalFormatting>
  <conditionalFormatting sqref="I8">
    <cfRule type="top10" dxfId="3509" priority="43" rank="1"/>
  </conditionalFormatting>
  <conditionalFormatting sqref="J8">
    <cfRule type="top10" dxfId="3508" priority="44" rank="1"/>
  </conditionalFormatting>
  <conditionalFormatting sqref="E8">
    <cfRule type="top10" dxfId="3507" priority="48" rank="1"/>
  </conditionalFormatting>
  <conditionalFormatting sqref="F9">
    <cfRule type="top10" dxfId="3506" priority="41" rank="1"/>
  </conditionalFormatting>
  <conditionalFormatting sqref="G9">
    <cfRule type="top10" dxfId="3505" priority="40" rank="1"/>
  </conditionalFormatting>
  <conditionalFormatting sqref="H9">
    <cfRule type="top10" dxfId="3504" priority="39" rank="1"/>
  </conditionalFormatting>
  <conditionalFormatting sqref="I9">
    <cfRule type="top10" dxfId="3503" priority="37" rank="1"/>
  </conditionalFormatting>
  <conditionalFormatting sqref="J9">
    <cfRule type="top10" dxfId="3502" priority="38" rank="1"/>
  </conditionalFormatting>
  <conditionalFormatting sqref="E9">
    <cfRule type="top10" dxfId="3501" priority="42" rank="1"/>
  </conditionalFormatting>
  <conditionalFormatting sqref="F10">
    <cfRule type="top10" dxfId="3500" priority="35" rank="1"/>
  </conditionalFormatting>
  <conditionalFormatting sqref="G10">
    <cfRule type="top10" dxfId="3499" priority="34" rank="1"/>
  </conditionalFormatting>
  <conditionalFormatting sqref="H10">
    <cfRule type="top10" dxfId="3498" priority="33" rank="1"/>
  </conditionalFormatting>
  <conditionalFormatting sqref="I10">
    <cfRule type="top10" dxfId="3497" priority="31" rank="1"/>
  </conditionalFormatting>
  <conditionalFormatting sqref="J10">
    <cfRule type="top10" dxfId="3496" priority="32" rank="1"/>
  </conditionalFormatting>
  <conditionalFormatting sqref="E10">
    <cfRule type="top10" dxfId="3495" priority="36" rank="1"/>
  </conditionalFormatting>
  <conditionalFormatting sqref="E11">
    <cfRule type="top10" dxfId="3494" priority="30" rank="1"/>
  </conditionalFormatting>
  <conditionalFormatting sqref="F11">
    <cfRule type="top10" dxfId="3493" priority="29" rank="1"/>
  </conditionalFormatting>
  <conditionalFormatting sqref="G11">
    <cfRule type="top10" dxfId="3492" priority="28" rank="1"/>
  </conditionalFormatting>
  <conditionalFormatting sqref="H11">
    <cfRule type="top10" dxfId="3491" priority="27" rank="1"/>
  </conditionalFormatting>
  <conditionalFormatting sqref="I11">
    <cfRule type="top10" dxfId="3490" priority="26" rank="1"/>
  </conditionalFormatting>
  <conditionalFormatting sqref="J11">
    <cfRule type="top10" dxfId="3489" priority="25" rank="1"/>
  </conditionalFormatting>
  <conditionalFormatting sqref="F12">
    <cfRule type="top10" dxfId="3488" priority="23" rank="1"/>
  </conditionalFormatting>
  <conditionalFormatting sqref="G12">
    <cfRule type="top10" dxfId="3487" priority="22" rank="1"/>
  </conditionalFormatting>
  <conditionalFormatting sqref="H12">
    <cfRule type="top10" dxfId="3486" priority="21" rank="1"/>
  </conditionalFormatting>
  <conditionalFormatting sqref="I12">
    <cfRule type="top10" dxfId="3485" priority="19" rank="1"/>
  </conditionalFormatting>
  <conditionalFormatting sqref="J12">
    <cfRule type="top10" dxfId="3484" priority="20" rank="1"/>
  </conditionalFormatting>
  <conditionalFormatting sqref="E12">
    <cfRule type="top10" dxfId="3483" priority="24" rank="1"/>
  </conditionalFormatting>
  <conditionalFormatting sqref="F13">
    <cfRule type="top10" dxfId="3482" priority="17" rank="1"/>
  </conditionalFormatting>
  <conditionalFormatting sqref="G13">
    <cfRule type="top10" dxfId="3481" priority="16" rank="1"/>
  </conditionalFormatting>
  <conditionalFormatting sqref="H13">
    <cfRule type="top10" dxfId="3480" priority="15" rank="1"/>
  </conditionalFormatting>
  <conditionalFormatting sqref="I13">
    <cfRule type="top10" dxfId="3479" priority="13" rank="1"/>
  </conditionalFormatting>
  <conditionalFormatting sqref="J13">
    <cfRule type="top10" dxfId="3478" priority="14" rank="1"/>
  </conditionalFormatting>
  <conditionalFormatting sqref="E13">
    <cfRule type="top10" dxfId="3477" priority="18" rank="1"/>
  </conditionalFormatting>
  <conditionalFormatting sqref="F14">
    <cfRule type="top10" dxfId="3476" priority="11" rank="1"/>
  </conditionalFormatting>
  <conditionalFormatting sqref="G14">
    <cfRule type="top10" dxfId="3475" priority="10" rank="1"/>
  </conditionalFormatting>
  <conditionalFormatting sqref="H14">
    <cfRule type="top10" dxfId="3474" priority="9" rank="1"/>
  </conditionalFormatting>
  <conditionalFormatting sqref="I14">
    <cfRule type="top10" dxfId="3473" priority="7" rank="1"/>
  </conditionalFormatting>
  <conditionalFormatting sqref="J14">
    <cfRule type="top10" dxfId="3472" priority="8" rank="1"/>
  </conditionalFormatting>
  <conditionalFormatting sqref="E14">
    <cfRule type="top10" dxfId="3471" priority="12" rank="1"/>
  </conditionalFormatting>
  <conditionalFormatting sqref="F15">
    <cfRule type="top10" dxfId="3470" priority="5" rank="1"/>
  </conditionalFormatting>
  <conditionalFormatting sqref="G15">
    <cfRule type="top10" dxfId="3469" priority="4" rank="1"/>
  </conditionalFormatting>
  <conditionalFormatting sqref="H15">
    <cfRule type="top10" dxfId="3468" priority="3" rank="1"/>
  </conditionalFormatting>
  <conditionalFormatting sqref="I15">
    <cfRule type="top10" dxfId="3467" priority="1" rank="1"/>
  </conditionalFormatting>
  <conditionalFormatting sqref="J15">
    <cfRule type="top10" dxfId="3466" priority="2" rank="1"/>
  </conditionalFormatting>
  <conditionalFormatting sqref="E15">
    <cfRule type="top10" dxfId="3465" priority="6" rank="1"/>
  </conditionalFormatting>
  <hyperlinks>
    <hyperlink ref="Q1" location="'Texas 2022'!A1" display="Back to Ranking" xr:uid="{DB4CD686-323E-4634-ADAC-9E23949B491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9D959BC-6EDF-4031-A983-D0B63AE289F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C8158-2692-4333-B1F9-9C61E0216D08}">
  <sheetPr codeName="Sheet1"/>
  <dimension ref="A1:Q7"/>
  <sheetViews>
    <sheetView workbookViewId="0">
      <selection activeCell="A5" sqref="A5:O5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22</v>
      </c>
    </row>
    <row r="2" spans="1:17" x14ac:dyDescent="0.3">
      <c r="A2" s="10" t="s">
        <v>23</v>
      </c>
      <c r="B2" s="11" t="s">
        <v>71</v>
      </c>
      <c r="C2" s="12">
        <v>44646</v>
      </c>
      <c r="D2" s="13" t="s">
        <v>37</v>
      </c>
      <c r="E2" s="14">
        <v>181</v>
      </c>
      <c r="F2" s="14">
        <v>177.001</v>
      </c>
      <c r="G2" s="14">
        <v>178</v>
      </c>
      <c r="H2" s="14">
        <v>179</v>
      </c>
      <c r="I2" s="14"/>
      <c r="J2" s="14"/>
      <c r="K2" s="15">
        <v>4</v>
      </c>
      <c r="L2" s="15">
        <v>715.00099999999998</v>
      </c>
      <c r="M2" s="16">
        <v>178.75024999999999</v>
      </c>
      <c r="N2" s="17">
        <v>10</v>
      </c>
      <c r="O2" s="18">
        <v>188.75024999999999</v>
      </c>
    </row>
    <row r="3" spans="1:17" x14ac:dyDescent="0.3">
      <c r="A3" s="10" t="s">
        <v>23</v>
      </c>
      <c r="B3" s="11" t="s">
        <v>71</v>
      </c>
      <c r="C3" s="12">
        <v>44674</v>
      </c>
      <c r="D3" s="13" t="s">
        <v>37</v>
      </c>
      <c r="E3" s="14">
        <v>167</v>
      </c>
      <c r="F3" s="14">
        <v>164</v>
      </c>
      <c r="G3" s="14">
        <v>169</v>
      </c>
      <c r="H3" s="14">
        <v>166</v>
      </c>
      <c r="I3" s="14"/>
      <c r="J3" s="14"/>
      <c r="K3" s="15">
        <v>4</v>
      </c>
      <c r="L3" s="15">
        <v>666</v>
      </c>
      <c r="M3" s="16">
        <v>166.5</v>
      </c>
      <c r="N3" s="17">
        <v>4</v>
      </c>
      <c r="O3" s="18">
        <v>170.5</v>
      </c>
    </row>
    <row r="4" spans="1:17" x14ac:dyDescent="0.3">
      <c r="A4" s="10" t="s">
        <v>23</v>
      </c>
      <c r="B4" s="11" t="s">
        <v>71</v>
      </c>
      <c r="C4" s="12">
        <v>44765</v>
      </c>
      <c r="D4" s="13" t="s">
        <v>37</v>
      </c>
      <c r="E4" s="14">
        <v>180</v>
      </c>
      <c r="F4" s="14">
        <v>173</v>
      </c>
      <c r="G4" s="14">
        <v>176</v>
      </c>
      <c r="H4" s="14">
        <v>165</v>
      </c>
      <c r="I4" s="14"/>
      <c r="J4" s="14"/>
      <c r="K4" s="15">
        <v>4</v>
      </c>
      <c r="L4" s="15">
        <v>694</v>
      </c>
      <c r="M4" s="16">
        <v>173.5</v>
      </c>
      <c r="N4" s="17">
        <v>2</v>
      </c>
      <c r="O4" s="18">
        <v>175.5</v>
      </c>
    </row>
    <row r="5" spans="1:17" x14ac:dyDescent="0.3">
      <c r="A5" s="10" t="s">
        <v>23</v>
      </c>
      <c r="B5" s="11" t="s">
        <v>71</v>
      </c>
      <c r="C5" s="12">
        <v>44800</v>
      </c>
      <c r="D5" s="13" t="s">
        <v>37</v>
      </c>
      <c r="E5" s="14">
        <v>183</v>
      </c>
      <c r="F5" s="14">
        <v>181</v>
      </c>
      <c r="G5" s="14">
        <v>177</v>
      </c>
      <c r="H5" s="14">
        <v>180</v>
      </c>
      <c r="I5" s="14"/>
      <c r="J5" s="14"/>
      <c r="K5" s="15">
        <v>4</v>
      </c>
      <c r="L5" s="15">
        <v>721</v>
      </c>
      <c r="M5" s="16">
        <v>180.25</v>
      </c>
      <c r="N5" s="17">
        <v>3</v>
      </c>
      <c r="O5" s="18">
        <v>183.25</v>
      </c>
    </row>
    <row r="7" spans="1:17" x14ac:dyDescent="0.3">
      <c r="K7" s="8">
        <f>SUM(K2:K6)</f>
        <v>16</v>
      </c>
      <c r="L7" s="8">
        <f>SUM(L2:L6)</f>
        <v>2796.0010000000002</v>
      </c>
      <c r="M7" s="7">
        <f>SUM(L7/K7)</f>
        <v>174.75006250000001</v>
      </c>
      <c r="N7" s="8">
        <f>SUM(N2:N6)</f>
        <v>19</v>
      </c>
      <c r="O7" s="9">
        <f>SUM(M7+N7)</f>
        <v>193.75006250000001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2_2_2"/>
    <protectedRange algorithmName="SHA-512" hashValue="ON39YdpmFHfN9f47KpiRvqrKx0V9+erV1CNkpWzYhW/Qyc6aT8rEyCrvauWSYGZK2ia3o7vd3akF07acHAFpOA==" saltValue="yVW9XmDwTqEnmpSGai0KYg==" spinCount="100000" sqref="D2" name="Range1_1_1_3_2"/>
    <protectedRange algorithmName="SHA-512" hashValue="ON39YdpmFHfN9f47KpiRvqrKx0V9+erV1CNkpWzYhW/Qyc6aT8rEyCrvauWSYGZK2ia3o7vd3akF07acHAFpOA==" saltValue="yVW9XmDwTqEnmpSGai0KYg==" spinCount="100000" sqref="E3:J3 B3:C3" name="Range1_2_3"/>
    <protectedRange algorithmName="SHA-512" hashValue="ON39YdpmFHfN9f47KpiRvqrKx0V9+erV1CNkpWzYhW/Qyc6aT8rEyCrvauWSYGZK2ia3o7vd3akF07acHAFpOA==" saltValue="yVW9XmDwTqEnmpSGai0KYg==" spinCount="100000" sqref="D3" name="Range1_1_1_6"/>
    <protectedRange algorithmName="SHA-512" hashValue="ON39YdpmFHfN9f47KpiRvqrKx0V9+erV1CNkpWzYhW/Qyc6aT8rEyCrvauWSYGZK2ia3o7vd3akF07acHAFpOA==" saltValue="yVW9XmDwTqEnmpSGai0KYg==" spinCount="100000" sqref="E4:J4 B4:C4" name="Range1_2_1"/>
    <protectedRange algorithmName="SHA-512" hashValue="ON39YdpmFHfN9f47KpiRvqrKx0V9+erV1CNkpWzYhW/Qyc6aT8rEyCrvauWSYGZK2ia3o7vd3akF07acHAFpOA==" saltValue="yVW9XmDwTqEnmpSGai0KYg==" spinCount="100000" sqref="D4" name="Range1_1_1_4"/>
    <protectedRange algorithmName="SHA-512" hashValue="ON39YdpmFHfN9f47KpiRvqrKx0V9+erV1CNkpWzYhW/Qyc6aT8rEyCrvauWSYGZK2ia3o7vd3akF07acHAFpOA==" saltValue="yVW9XmDwTqEnmpSGai0KYg==" spinCount="100000" sqref="E5:J5 B5:C5" name="Range1_2_3_1"/>
    <protectedRange algorithmName="SHA-512" hashValue="ON39YdpmFHfN9f47KpiRvqrKx0V9+erV1CNkpWzYhW/Qyc6aT8rEyCrvauWSYGZK2ia3o7vd3akF07acHAFpOA==" saltValue="yVW9XmDwTqEnmpSGai0KYg==" spinCount="100000" sqref="D5" name="Range1_1_1_5_1"/>
  </protectedRanges>
  <conditionalFormatting sqref="J2">
    <cfRule type="top10" dxfId="1362" priority="19" rank="1"/>
  </conditionalFormatting>
  <conditionalFormatting sqref="I2">
    <cfRule type="top10" dxfId="1361" priority="20" rank="1"/>
  </conditionalFormatting>
  <conditionalFormatting sqref="H2">
    <cfRule type="top10" dxfId="1360" priority="21" rank="1"/>
  </conditionalFormatting>
  <conditionalFormatting sqref="G2">
    <cfRule type="top10" dxfId="1359" priority="22" rank="1"/>
  </conditionalFormatting>
  <conditionalFormatting sqref="F2">
    <cfRule type="top10" dxfId="1358" priority="23" rank="1"/>
  </conditionalFormatting>
  <conditionalFormatting sqref="E2">
    <cfRule type="top10" dxfId="1357" priority="24" rank="1"/>
  </conditionalFormatting>
  <conditionalFormatting sqref="J3">
    <cfRule type="top10" dxfId="1356" priority="13" rank="1"/>
  </conditionalFormatting>
  <conditionalFormatting sqref="I3">
    <cfRule type="top10" dxfId="1355" priority="14" rank="1"/>
  </conditionalFormatting>
  <conditionalFormatting sqref="H3">
    <cfRule type="top10" dxfId="1354" priority="15" rank="1"/>
  </conditionalFormatting>
  <conditionalFormatting sqref="G3">
    <cfRule type="top10" dxfId="1353" priority="16" rank="1"/>
  </conditionalFormatting>
  <conditionalFormatting sqref="F3">
    <cfRule type="top10" dxfId="1352" priority="17" rank="1"/>
  </conditionalFormatting>
  <conditionalFormatting sqref="E3">
    <cfRule type="top10" dxfId="1351" priority="18" rank="1"/>
  </conditionalFormatting>
  <conditionalFormatting sqref="J4">
    <cfRule type="top10" dxfId="1350" priority="7" rank="1"/>
  </conditionalFormatting>
  <conditionalFormatting sqref="I4">
    <cfRule type="top10" dxfId="1349" priority="8" rank="1"/>
  </conditionalFormatting>
  <conditionalFormatting sqref="H4">
    <cfRule type="top10" dxfId="1348" priority="9" rank="1"/>
  </conditionalFormatting>
  <conditionalFormatting sqref="G4">
    <cfRule type="top10" dxfId="1347" priority="10" rank="1"/>
  </conditionalFormatting>
  <conditionalFormatting sqref="F4">
    <cfRule type="top10" dxfId="1346" priority="11" rank="1"/>
  </conditionalFormatting>
  <conditionalFormatting sqref="E4">
    <cfRule type="top10" dxfId="1345" priority="12" rank="1"/>
  </conditionalFormatting>
  <conditionalFormatting sqref="J5">
    <cfRule type="top10" dxfId="1344" priority="1" rank="1"/>
  </conditionalFormatting>
  <conditionalFormatting sqref="I5">
    <cfRule type="top10" dxfId="1343" priority="2" rank="1"/>
  </conditionalFormatting>
  <conditionalFormatting sqref="H5">
    <cfRule type="top10" dxfId="1342" priority="3" rank="1"/>
  </conditionalFormatting>
  <conditionalFormatting sqref="G5">
    <cfRule type="top10" dxfId="1341" priority="4" rank="1"/>
  </conditionalFormatting>
  <conditionalFormatting sqref="F5">
    <cfRule type="top10" dxfId="1340" priority="5" rank="1"/>
  </conditionalFormatting>
  <conditionalFormatting sqref="E5">
    <cfRule type="top10" dxfId="1339" priority="6" rank="1"/>
  </conditionalFormatting>
  <hyperlinks>
    <hyperlink ref="Q1" location="'Texas 2022'!A1" display="Back to Ranking" xr:uid="{384BE0AA-18A6-478D-B64E-9D4AE7F68B3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B936BBF-2463-4E0E-970E-66F193EC5BC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7BAB77-5819-4A5D-8E52-5E15CFCE03B1}">
  <sheetPr codeName="Sheet23"/>
  <dimension ref="A1:Q15"/>
  <sheetViews>
    <sheetView workbookViewId="0">
      <selection activeCell="Q1" sqref="Q1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22</v>
      </c>
    </row>
    <row r="2" spans="1:17" x14ac:dyDescent="0.3">
      <c r="A2" s="10" t="s">
        <v>36</v>
      </c>
      <c r="B2" s="11" t="s">
        <v>47</v>
      </c>
      <c r="C2" s="12">
        <v>44632</v>
      </c>
      <c r="D2" s="13" t="s">
        <v>37</v>
      </c>
      <c r="E2" s="14">
        <v>183</v>
      </c>
      <c r="F2" s="14">
        <v>181</v>
      </c>
      <c r="G2" s="14">
        <v>182</v>
      </c>
      <c r="H2" s="14">
        <v>176</v>
      </c>
      <c r="I2" s="14"/>
      <c r="J2" s="14"/>
      <c r="K2" s="15">
        <v>4</v>
      </c>
      <c r="L2" s="15">
        <v>722</v>
      </c>
      <c r="M2" s="16">
        <v>180.5</v>
      </c>
      <c r="N2" s="17">
        <v>6</v>
      </c>
      <c r="O2" s="18">
        <v>186.5</v>
      </c>
    </row>
    <row r="3" spans="1:17" x14ac:dyDescent="0.3">
      <c r="A3" s="10" t="s">
        <v>36</v>
      </c>
      <c r="B3" s="11" t="s">
        <v>47</v>
      </c>
      <c r="C3" s="12">
        <v>44709</v>
      </c>
      <c r="D3" s="13" t="s">
        <v>37</v>
      </c>
      <c r="E3" s="14">
        <v>177</v>
      </c>
      <c r="F3" s="14">
        <v>174</v>
      </c>
      <c r="G3" s="14">
        <v>170</v>
      </c>
      <c r="H3" s="14">
        <v>167</v>
      </c>
      <c r="I3" s="14"/>
      <c r="J3" s="14"/>
      <c r="K3" s="15">
        <v>4</v>
      </c>
      <c r="L3" s="15">
        <v>688</v>
      </c>
      <c r="M3" s="16">
        <v>172</v>
      </c>
      <c r="N3" s="17">
        <v>3</v>
      </c>
      <c r="O3" s="18">
        <v>175</v>
      </c>
    </row>
    <row r="4" spans="1:17" x14ac:dyDescent="0.3">
      <c r="A4" s="10" t="s">
        <v>36</v>
      </c>
      <c r="B4" s="11" t="s">
        <v>47</v>
      </c>
      <c r="C4" s="12">
        <v>44723</v>
      </c>
      <c r="D4" s="13" t="s">
        <v>37</v>
      </c>
      <c r="E4" s="14">
        <v>184</v>
      </c>
      <c r="F4" s="14">
        <v>190</v>
      </c>
      <c r="G4" s="14">
        <v>187</v>
      </c>
      <c r="H4" s="14">
        <v>182</v>
      </c>
      <c r="I4" s="14"/>
      <c r="J4" s="14"/>
      <c r="K4" s="15">
        <v>4</v>
      </c>
      <c r="L4" s="15">
        <v>743</v>
      </c>
      <c r="M4" s="16">
        <v>185.75</v>
      </c>
      <c r="N4" s="17">
        <v>6</v>
      </c>
      <c r="O4" s="18">
        <v>191.75</v>
      </c>
    </row>
    <row r="5" spans="1:17" x14ac:dyDescent="0.3">
      <c r="A5" s="10" t="s">
        <v>36</v>
      </c>
      <c r="B5" s="11" t="s">
        <v>47</v>
      </c>
      <c r="C5" s="12">
        <v>44737</v>
      </c>
      <c r="D5" s="13" t="s">
        <v>37</v>
      </c>
      <c r="E5" s="14">
        <v>187</v>
      </c>
      <c r="F5" s="14">
        <v>185</v>
      </c>
      <c r="G5" s="14">
        <v>179</v>
      </c>
      <c r="H5" s="14">
        <v>172</v>
      </c>
      <c r="I5" s="14"/>
      <c r="J5" s="14"/>
      <c r="K5" s="15">
        <v>4</v>
      </c>
      <c r="L5" s="15">
        <v>723</v>
      </c>
      <c r="M5" s="16">
        <v>180.75</v>
      </c>
      <c r="N5" s="17">
        <v>4</v>
      </c>
      <c r="O5" s="18">
        <v>184.75</v>
      </c>
    </row>
    <row r="6" spans="1:17" x14ac:dyDescent="0.3">
      <c r="A6" s="10" t="s">
        <v>36</v>
      </c>
      <c r="B6" s="11" t="s">
        <v>47</v>
      </c>
      <c r="C6" s="12">
        <v>44751</v>
      </c>
      <c r="D6" s="13" t="s">
        <v>37</v>
      </c>
      <c r="E6" s="14">
        <v>183</v>
      </c>
      <c r="F6" s="14">
        <v>183</v>
      </c>
      <c r="G6" s="14">
        <v>182</v>
      </c>
      <c r="H6" s="14">
        <v>188</v>
      </c>
      <c r="I6" s="14"/>
      <c r="J6" s="14"/>
      <c r="K6" s="15">
        <v>4</v>
      </c>
      <c r="L6" s="15">
        <v>736</v>
      </c>
      <c r="M6" s="16">
        <v>184</v>
      </c>
      <c r="N6" s="17">
        <v>3</v>
      </c>
      <c r="O6" s="18">
        <v>187</v>
      </c>
    </row>
    <row r="9" spans="1:17" x14ac:dyDescent="0.3">
      <c r="K9" s="8">
        <f>SUM(K2:K8)</f>
        <v>20</v>
      </c>
      <c r="L9" s="8">
        <f>SUM(L2:L8)</f>
        <v>3612</v>
      </c>
      <c r="M9" s="7">
        <f>SUM(L9/K9)</f>
        <v>180.6</v>
      </c>
      <c r="N9" s="8">
        <f>SUM(N2:N8)</f>
        <v>22</v>
      </c>
      <c r="O9" s="9">
        <f>SUM(M9+N9)</f>
        <v>202.6</v>
      </c>
    </row>
    <row r="11" spans="1:17" ht="28.8" x14ac:dyDescent="0.3">
      <c r="A11" s="1" t="s">
        <v>1</v>
      </c>
      <c r="B11" s="2" t="s">
        <v>2</v>
      </c>
      <c r="C11" s="2" t="s">
        <v>3</v>
      </c>
      <c r="D11" s="3" t="s">
        <v>4</v>
      </c>
      <c r="E11" s="4" t="s">
        <v>5</v>
      </c>
      <c r="F11" s="4" t="s">
        <v>6</v>
      </c>
      <c r="G11" s="4" t="s">
        <v>7</v>
      </c>
      <c r="H11" s="4" t="s">
        <v>8</v>
      </c>
      <c r="I11" s="4" t="s">
        <v>9</v>
      </c>
      <c r="J11" s="4" t="s">
        <v>10</v>
      </c>
      <c r="K11" s="4" t="s">
        <v>11</v>
      </c>
      <c r="L11" s="3" t="s">
        <v>12</v>
      </c>
      <c r="M11" s="5" t="s">
        <v>13</v>
      </c>
      <c r="N11" s="2" t="s">
        <v>14</v>
      </c>
      <c r="O11" s="6" t="s">
        <v>15</v>
      </c>
    </row>
    <row r="12" spans="1:17" x14ac:dyDescent="0.3">
      <c r="A12" s="10" t="s">
        <v>23</v>
      </c>
      <c r="B12" s="11" t="s">
        <v>47</v>
      </c>
      <c r="C12" s="12">
        <v>44786</v>
      </c>
      <c r="D12" s="13" t="s">
        <v>37</v>
      </c>
      <c r="E12" s="14">
        <v>184</v>
      </c>
      <c r="F12" s="14">
        <v>185</v>
      </c>
      <c r="G12" s="14">
        <v>191</v>
      </c>
      <c r="H12" s="14">
        <v>187</v>
      </c>
      <c r="I12" s="14"/>
      <c r="J12" s="14"/>
      <c r="K12" s="15">
        <v>4</v>
      </c>
      <c r="L12" s="15">
        <v>747</v>
      </c>
      <c r="M12" s="16">
        <v>186.75</v>
      </c>
      <c r="N12" s="17">
        <v>3</v>
      </c>
      <c r="O12" s="18">
        <v>189.75</v>
      </c>
    </row>
    <row r="13" spans="1:17" x14ac:dyDescent="0.3">
      <c r="A13" s="10" t="s">
        <v>23</v>
      </c>
      <c r="B13" s="11" t="s">
        <v>47</v>
      </c>
      <c r="C13" s="12">
        <v>44810</v>
      </c>
      <c r="D13" s="13" t="s">
        <v>37</v>
      </c>
      <c r="E13" s="14">
        <v>190</v>
      </c>
      <c r="F13" s="14">
        <v>191</v>
      </c>
      <c r="G13" s="14">
        <v>185</v>
      </c>
      <c r="H13" s="14">
        <v>182</v>
      </c>
      <c r="I13" s="14"/>
      <c r="J13" s="14"/>
      <c r="K13" s="15">
        <v>4</v>
      </c>
      <c r="L13" s="15">
        <v>748</v>
      </c>
      <c r="M13" s="16">
        <v>187</v>
      </c>
      <c r="N13" s="17">
        <v>3</v>
      </c>
      <c r="O13" s="18">
        <v>190</v>
      </c>
    </row>
    <row r="15" spans="1:17" x14ac:dyDescent="0.3">
      <c r="K15" s="8">
        <f>SUM(K12:K14)</f>
        <v>8</v>
      </c>
      <c r="L15" s="8">
        <f>SUM(L12:L14)</f>
        <v>1495</v>
      </c>
      <c r="M15" s="7">
        <f>SUM(L15/K15)</f>
        <v>186.875</v>
      </c>
      <c r="N15" s="8">
        <f>SUM(N12:N14)</f>
        <v>6</v>
      </c>
      <c r="O15" s="9">
        <f>SUM(M15+N15)</f>
        <v>192.875</v>
      </c>
    </row>
  </sheetData>
  <protectedRanges>
    <protectedRange algorithmName="SHA-512" hashValue="ON39YdpmFHfN9f47KpiRvqrKx0V9+erV1CNkpWzYhW/Qyc6aT8rEyCrvauWSYGZK2ia3o7vd3akF07acHAFpOA==" saltValue="yVW9XmDwTqEnmpSGai0KYg==" spinCount="100000" sqref="B1 B11" name="Range1_2"/>
    <protectedRange algorithmName="SHA-512" hashValue="ON39YdpmFHfN9f47KpiRvqrKx0V9+erV1CNkpWzYhW/Qyc6aT8rEyCrvauWSYGZK2ia3o7vd3akF07acHAFpOA==" saltValue="yVW9XmDwTqEnmpSGai0KYg==" spinCount="100000" sqref="I2:J2 B2:C2" name="Range1_6_1"/>
    <protectedRange algorithmName="SHA-512" hashValue="ON39YdpmFHfN9f47KpiRvqrKx0V9+erV1CNkpWzYhW/Qyc6aT8rEyCrvauWSYGZK2ia3o7vd3akF07acHAFpOA==" saltValue="yVW9XmDwTqEnmpSGai0KYg==" spinCount="100000" sqref="D2" name="Range1_1_4_1"/>
    <protectedRange algorithmName="SHA-512" hashValue="ON39YdpmFHfN9f47KpiRvqrKx0V9+erV1CNkpWzYhW/Qyc6aT8rEyCrvauWSYGZK2ia3o7vd3akF07acHAFpOA==" saltValue="yVW9XmDwTqEnmpSGai0KYg==" spinCount="100000" sqref="E2:H2" name="Range1_3_1_1"/>
    <protectedRange algorithmName="SHA-512" hashValue="ON39YdpmFHfN9f47KpiRvqrKx0V9+erV1CNkpWzYhW/Qyc6aT8rEyCrvauWSYGZK2ia3o7vd3akF07acHAFpOA==" saltValue="yVW9XmDwTqEnmpSGai0KYg==" spinCount="100000" sqref="I3:J3 B3:C3" name="Range1_3_7"/>
    <protectedRange algorithmName="SHA-512" hashValue="ON39YdpmFHfN9f47KpiRvqrKx0V9+erV1CNkpWzYhW/Qyc6aT8rEyCrvauWSYGZK2ia3o7vd3akF07acHAFpOA==" saltValue="yVW9XmDwTqEnmpSGai0KYg==" spinCount="100000" sqref="D3" name="Range1_1_6_2"/>
    <protectedRange algorithmName="SHA-512" hashValue="ON39YdpmFHfN9f47KpiRvqrKx0V9+erV1CNkpWzYhW/Qyc6aT8rEyCrvauWSYGZK2ia3o7vd3akF07acHAFpOA==" saltValue="yVW9XmDwTqEnmpSGai0KYg==" spinCount="100000" sqref="E3:H3" name="Range1_3_2_1"/>
    <protectedRange algorithmName="SHA-512" hashValue="ON39YdpmFHfN9f47KpiRvqrKx0V9+erV1CNkpWzYhW/Qyc6aT8rEyCrvauWSYGZK2ia3o7vd3akF07acHAFpOA==" saltValue="yVW9XmDwTqEnmpSGai0KYg==" spinCount="100000" sqref="I4:J4 B4:C4" name="Range1_8"/>
    <protectedRange algorithmName="SHA-512" hashValue="ON39YdpmFHfN9f47KpiRvqrKx0V9+erV1CNkpWzYhW/Qyc6aT8rEyCrvauWSYGZK2ia3o7vd3akF07acHAFpOA==" saltValue="yVW9XmDwTqEnmpSGai0KYg==" spinCount="100000" sqref="D4" name="Range1_1_3"/>
    <protectedRange algorithmName="SHA-512" hashValue="ON39YdpmFHfN9f47KpiRvqrKx0V9+erV1CNkpWzYhW/Qyc6aT8rEyCrvauWSYGZK2ia3o7vd3akF07acHAFpOA==" saltValue="yVW9XmDwTqEnmpSGai0KYg==" spinCount="100000" sqref="E4:H4" name="Range1_3_11"/>
    <protectedRange algorithmName="SHA-512" hashValue="ON39YdpmFHfN9f47KpiRvqrKx0V9+erV1CNkpWzYhW/Qyc6aT8rEyCrvauWSYGZK2ia3o7vd3akF07acHAFpOA==" saltValue="yVW9XmDwTqEnmpSGai0KYg==" spinCount="100000" sqref="I5:J5 B5:C5" name="Range1_21_1"/>
    <protectedRange algorithmName="SHA-512" hashValue="ON39YdpmFHfN9f47KpiRvqrKx0V9+erV1CNkpWzYhW/Qyc6aT8rEyCrvauWSYGZK2ia3o7vd3akF07acHAFpOA==" saltValue="yVW9XmDwTqEnmpSGai0KYg==" spinCount="100000" sqref="D5" name="Range1_1_17"/>
    <protectedRange algorithmName="SHA-512" hashValue="ON39YdpmFHfN9f47KpiRvqrKx0V9+erV1CNkpWzYhW/Qyc6aT8rEyCrvauWSYGZK2ia3o7vd3akF07acHAFpOA==" saltValue="yVW9XmDwTqEnmpSGai0KYg==" spinCount="100000" sqref="E5:H5" name="Range1_3_5_2"/>
    <protectedRange algorithmName="SHA-512" hashValue="ON39YdpmFHfN9f47KpiRvqrKx0V9+erV1CNkpWzYhW/Qyc6aT8rEyCrvauWSYGZK2ia3o7vd3akF07acHAFpOA==" saltValue="yVW9XmDwTqEnmpSGai0KYg==" spinCount="100000" sqref="I6:J6 B6:C6" name="Range1_16"/>
    <protectedRange algorithmName="SHA-512" hashValue="ON39YdpmFHfN9f47KpiRvqrKx0V9+erV1CNkpWzYhW/Qyc6aT8rEyCrvauWSYGZK2ia3o7vd3akF07acHAFpOA==" saltValue="yVW9XmDwTqEnmpSGai0KYg==" spinCount="100000" sqref="D6" name="Range1_1_25"/>
    <protectedRange algorithmName="SHA-512" hashValue="ON39YdpmFHfN9f47KpiRvqrKx0V9+erV1CNkpWzYhW/Qyc6aT8rEyCrvauWSYGZK2ia3o7vd3akF07acHAFpOA==" saltValue="yVW9XmDwTqEnmpSGai0KYg==" spinCount="100000" sqref="E6:H6" name="Range1_3_12"/>
    <protectedRange algorithmName="SHA-512" hashValue="ON39YdpmFHfN9f47KpiRvqrKx0V9+erV1CNkpWzYhW/Qyc6aT8rEyCrvauWSYGZK2ia3o7vd3akF07acHAFpOA==" saltValue="yVW9XmDwTqEnmpSGai0KYg==" spinCount="100000" sqref="E12:J12 B12:C12" name="Range1_2_9"/>
    <protectedRange algorithmName="SHA-512" hashValue="ON39YdpmFHfN9f47KpiRvqrKx0V9+erV1CNkpWzYhW/Qyc6aT8rEyCrvauWSYGZK2ia3o7vd3akF07acHAFpOA==" saltValue="yVW9XmDwTqEnmpSGai0KYg==" spinCount="100000" sqref="D12" name="Range1_1_1_11"/>
  </protectedRanges>
  <conditionalFormatting sqref="F2">
    <cfRule type="top10" dxfId="1338" priority="41" rank="1"/>
  </conditionalFormatting>
  <conditionalFormatting sqref="G2">
    <cfRule type="top10" dxfId="1337" priority="40" rank="1"/>
  </conditionalFormatting>
  <conditionalFormatting sqref="H2">
    <cfRule type="top10" dxfId="1336" priority="39" rank="1"/>
  </conditionalFormatting>
  <conditionalFormatting sqref="I2">
    <cfRule type="top10" dxfId="1335" priority="37" rank="1"/>
  </conditionalFormatting>
  <conditionalFormatting sqref="J2">
    <cfRule type="top10" dxfId="1334" priority="38" rank="1"/>
  </conditionalFormatting>
  <conditionalFormatting sqref="E2">
    <cfRule type="top10" dxfId="1333" priority="42" rank="1"/>
  </conditionalFormatting>
  <conditionalFormatting sqref="F3">
    <cfRule type="top10" dxfId="1332" priority="35" rank="1"/>
  </conditionalFormatting>
  <conditionalFormatting sqref="G3">
    <cfRule type="top10" dxfId="1331" priority="34" rank="1"/>
  </conditionalFormatting>
  <conditionalFormatting sqref="H3">
    <cfRule type="top10" dxfId="1330" priority="33" rank="1"/>
  </conditionalFormatting>
  <conditionalFormatting sqref="I3">
    <cfRule type="top10" dxfId="1329" priority="31" rank="1"/>
  </conditionalFormatting>
  <conditionalFormatting sqref="J3">
    <cfRule type="top10" dxfId="1328" priority="32" rank="1"/>
  </conditionalFormatting>
  <conditionalFormatting sqref="E3">
    <cfRule type="top10" dxfId="1327" priority="36" rank="1"/>
  </conditionalFormatting>
  <conditionalFormatting sqref="F4">
    <cfRule type="top10" dxfId="1326" priority="29" rank="1"/>
  </conditionalFormatting>
  <conditionalFormatting sqref="G4">
    <cfRule type="top10" dxfId="1325" priority="28" rank="1"/>
  </conditionalFormatting>
  <conditionalFormatting sqref="H4">
    <cfRule type="top10" dxfId="1324" priority="27" rank="1"/>
  </conditionalFormatting>
  <conditionalFormatting sqref="I4">
    <cfRule type="top10" dxfId="1323" priority="25" rank="1"/>
  </conditionalFormatting>
  <conditionalFormatting sqref="J4">
    <cfRule type="top10" dxfId="1322" priority="26" rank="1"/>
  </conditionalFormatting>
  <conditionalFormatting sqref="E4">
    <cfRule type="top10" dxfId="1321" priority="30" rank="1"/>
  </conditionalFormatting>
  <conditionalFormatting sqref="F5">
    <cfRule type="top10" dxfId="1320" priority="23" rank="1"/>
  </conditionalFormatting>
  <conditionalFormatting sqref="G5">
    <cfRule type="top10" dxfId="1319" priority="22" rank="1"/>
  </conditionalFormatting>
  <conditionalFormatting sqref="H5">
    <cfRule type="top10" dxfId="1318" priority="21" rank="1"/>
  </conditionalFormatting>
  <conditionalFormatting sqref="I5">
    <cfRule type="top10" dxfId="1317" priority="19" rank="1"/>
  </conditionalFormatting>
  <conditionalFormatting sqref="J5">
    <cfRule type="top10" dxfId="1316" priority="20" rank="1"/>
  </conditionalFormatting>
  <conditionalFormatting sqref="E5">
    <cfRule type="top10" dxfId="1315" priority="24" rank="1"/>
  </conditionalFormatting>
  <conditionalFormatting sqref="F6">
    <cfRule type="top10" dxfId="1314" priority="17" rank="1"/>
  </conditionalFormatting>
  <conditionalFormatting sqref="G6">
    <cfRule type="top10" dxfId="1313" priority="16" rank="1"/>
  </conditionalFormatting>
  <conditionalFormatting sqref="H6">
    <cfRule type="top10" dxfId="1312" priority="15" rank="1"/>
  </conditionalFormatting>
  <conditionalFormatting sqref="I6">
    <cfRule type="top10" dxfId="1311" priority="13" rank="1"/>
  </conditionalFormatting>
  <conditionalFormatting sqref="J6">
    <cfRule type="top10" dxfId="1310" priority="14" rank="1"/>
  </conditionalFormatting>
  <conditionalFormatting sqref="E6">
    <cfRule type="top10" dxfId="1309" priority="18" rank="1"/>
  </conditionalFormatting>
  <conditionalFormatting sqref="J12">
    <cfRule type="top10" dxfId="1308" priority="7" rank="1"/>
  </conditionalFormatting>
  <conditionalFormatting sqref="I12">
    <cfRule type="top10" dxfId="1307" priority="8" rank="1"/>
  </conditionalFormatting>
  <conditionalFormatting sqref="H12">
    <cfRule type="top10" dxfId="1306" priority="9" rank="1"/>
  </conditionalFormatting>
  <conditionalFormatting sqref="G12">
    <cfRule type="top10" dxfId="1305" priority="10" rank="1"/>
  </conditionalFormatting>
  <conditionalFormatting sqref="F12">
    <cfRule type="top10" dxfId="1304" priority="11" rank="1"/>
  </conditionalFormatting>
  <conditionalFormatting sqref="E12">
    <cfRule type="top10" dxfId="1303" priority="12" rank="1"/>
  </conditionalFormatting>
  <conditionalFormatting sqref="J13">
    <cfRule type="top10" dxfId="1302" priority="1" rank="1"/>
  </conditionalFormatting>
  <conditionalFormatting sqref="I13">
    <cfRule type="top10" dxfId="1301" priority="2" rank="1"/>
  </conditionalFormatting>
  <conditionalFormatting sqref="H13">
    <cfRule type="top10" dxfId="1300" priority="3" rank="1"/>
  </conditionalFormatting>
  <conditionalFormatting sqref="G13">
    <cfRule type="top10" dxfId="1299" priority="4" rank="1"/>
  </conditionalFormatting>
  <conditionalFormatting sqref="F13">
    <cfRule type="top10" dxfId="1298" priority="5" rank="1"/>
  </conditionalFormatting>
  <conditionalFormatting sqref="E13">
    <cfRule type="top10" dxfId="1297" priority="6" rank="1"/>
  </conditionalFormatting>
  <hyperlinks>
    <hyperlink ref="Q1" location="'Texas 2022'!A1" display="Back to Ranking" xr:uid="{3BD00032-22F9-4516-BF67-08D03D2BF0D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1AB4B9E-4E77-4EC8-A6C8-6F755075DEFC}">
          <x14:formula1>
            <xm:f>'C:\Users\abra2\Desktop\ABRA Files and More\AUTO BENCH REST ASSOCIATION FILE\ABRA 2019\Georgia\[Georgia Results 01 19 20.xlsm]DATA SHEET'!#REF!</xm:f>
          </x14:formula1>
          <xm:sqref>B1 B11</xm:sqref>
        </x14:dataValidation>
      </x14:dataValidation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D6E0B-C179-4A6D-A20D-D7EA69D806CA}">
  <dimension ref="A1:Q4"/>
  <sheetViews>
    <sheetView workbookViewId="0">
      <selection activeCell="Q1" sqref="Q1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22</v>
      </c>
    </row>
    <row r="2" spans="1:17" x14ac:dyDescent="0.3">
      <c r="A2" s="10" t="s">
        <v>36</v>
      </c>
      <c r="B2" s="11" t="s">
        <v>112</v>
      </c>
      <c r="C2" s="12">
        <v>44810</v>
      </c>
      <c r="D2" s="13" t="s">
        <v>37</v>
      </c>
      <c r="E2" s="14">
        <v>184</v>
      </c>
      <c r="F2" s="14">
        <v>189</v>
      </c>
      <c r="G2" s="14">
        <v>187</v>
      </c>
      <c r="H2" s="14">
        <v>191</v>
      </c>
      <c r="I2" s="14"/>
      <c r="J2" s="14"/>
      <c r="K2" s="15">
        <v>4</v>
      </c>
      <c r="L2" s="15">
        <v>751</v>
      </c>
      <c r="M2" s="16">
        <v>187.75</v>
      </c>
      <c r="N2" s="17">
        <v>3</v>
      </c>
      <c r="O2" s="18">
        <v>190.75</v>
      </c>
    </row>
    <row r="4" spans="1:17" x14ac:dyDescent="0.3">
      <c r="K4" s="8">
        <f>SUM(K2:K3)</f>
        <v>4</v>
      </c>
      <c r="L4" s="8">
        <f>SUM(L2:L3)</f>
        <v>751</v>
      </c>
      <c r="M4" s="7">
        <f>SUM(L4/K4)</f>
        <v>187.75</v>
      </c>
      <c r="N4" s="8">
        <f>SUM(N2:N3)</f>
        <v>3</v>
      </c>
      <c r="O4" s="9">
        <f>SUM(M4+N4)</f>
        <v>190.75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_14"/>
    <protectedRange algorithmName="SHA-512" hashValue="ON39YdpmFHfN9f47KpiRvqrKx0V9+erV1CNkpWzYhW/Qyc6aT8rEyCrvauWSYGZK2ia3o7vd3akF07acHAFpOA==" saltValue="yVW9XmDwTqEnmpSGai0KYg==" spinCount="100000" sqref="D2" name="Range1_1_1_13"/>
    <protectedRange algorithmName="SHA-512" hashValue="ON39YdpmFHfN9f47KpiRvqrKx0V9+erV1CNkpWzYhW/Qyc6aT8rEyCrvauWSYGZK2ia3o7vd3akF07acHAFpOA==" saltValue="yVW9XmDwTqEnmpSGai0KYg==" spinCount="100000" sqref="E2:H2" name="Range1_3_15"/>
  </protectedRanges>
  <conditionalFormatting sqref="F2">
    <cfRule type="top10" dxfId="1296" priority="5" rank="1"/>
  </conditionalFormatting>
  <conditionalFormatting sqref="G2">
    <cfRule type="top10" dxfId="1295" priority="4" rank="1"/>
  </conditionalFormatting>
  <conditionalFormatting sqref="H2">
    <cfRule type="top10" dxfId="1294" priority="3" rank="1"/>
  </conditionalFormatting>
  <conditionalFormatting sqref="I2">
    <cfRule type="top10" dxfId="1293" priority="1" rank="1"/>
  </conditionalFormatting>
  <conditionalFormatting sqref="J2">
    <cfRule type="top10" dxfId="1292" priority="2" rank="1"/>
  </conditionalFormatting>
  <conditionalFormatting sqref="E2">
    <cfRule type="top10" dxfId="1291" priority="6" rank="1"/>
  </conditionalFormatting>
  <hyperlinks>
    <hyperlink ref="Q1" location="'Texas 2022'!A1" display="Back to Ranking" xr:uid="{7B4E90F7-96D7-4DAA-8170-7B57E211827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CFFD561-B24E-4DAF-B4AF-B5F4F4F2843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3420C-0539-4308-9219-21039CF61F48}">
  <sheetPr codeName="Sheet39"/>
  <dimension ref="A1:Q30"/>
  <sheetViews>
    <sheetView workbookViewId="0">
      <selection activeCell="A16" sqref="A16:O16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22</v>
      </c>
    </row>
    <row r="2" spans="1:17" x14ac:dyDescent="0.3">
      <c r="A2" s="10" t="s">
        <v>45</v>
      </c>
      <c r="B2" s="11" t="s">
        <v>79</v>
      </c>
      <c r="C2" s="12">
        <v>44646</v>
      </c>
      <c r="D2" s="13" t="s">
        <v>37</v>
      </c>
      <c r="E2" s="14">
        <v>114</v>
      </c>
      <c r="F2" s="14">
        <v>147</v>
      </c>
      <c r="G2" s="14">
        <v>131</v>
      </c>
      <c r="H2" s="14">
        <v>102</v>
      </c>
      <c r="I2" s="14"/>
      <c r="J2" s="14"/>
      <c r="K2" s="15">
        <v>4</v>
      </c>
      <c r="L2" s="15">
        <v>494</v>
      </c>
      <c r="M2" s="16">
        <v>123.5</v>
      </c>
      <c r="N2" s="17">
        <v>2</v>
      </c>
      <c r="O2" s="18">
        <v>125.5</v>
      </c>
    </row>
    <row r="3" spans="1:17" x14ac:dyDescent="0.3">
      <c r="A3" s="10" t="s">
        <v>45</v>
      </c>
      <c r="B3" s="11" t="s">
        <v>79</v>
      </c>
      <c r="C3" s="12">
        <v>44656</v>
      </c>
      <c r="D3" s="13" t="s">
        <v>37</v>
      </c>
      <c r="E3" s="14">
        <v>127</v>
      </c>
      <c r="F3" s="14">
        <v>132</v>
      </c>
      <c r="G3" s="14">
        <v>129</v>
      </c>
      <c r="H3" s="14">
        <v>130</v>
      </c>
      <c r="I3" s="14"/>
      <c r="J3" s="14"/>
      <c r="K3" s="15">
        <v>4</v>
      </c>
      <c r="L3" s="15">
        <v>518</v>
      </c>
      <c r="M3" s="16">
        <v>129.5</v>
      </c>
      <c r="N3" s="17">
        <v>2</v>
      </c>
      <c r="O3" s="18">
        <v>131.5</v>
      </c>
    </row>
    <row r="4" spans="1:17" x14ac:dyDescent="0.3">
      <c r="A4" s="10" t="s">
        <v>45</v>
      </c>
      <c r="B4" s="11" t="s">
        <v>79</v>
      </c>
      <c r="C4" s="12">
        <v>44660</v>
      </c>
      <c r="D4" s="13" t="s">
        <v>37</v>
      </c>
      <c r="E4" s="14">
        <v>149</v>
      </c>
      <c r="F4" s="14">
        <v>160.001</v>
      </c>
      <c r="G4" s="14">
        <v>167</v>
      </c>
      <c r="H4" s="14">
        <v>159</v>
      </c>
      <c r="I4" s="14"/>
      <c r="J4" s="14"/>
      <c r="K4" s="15">
        <v>4</v>
      </c>
      <c r="L4" s="15">
        <v>635.00099999999998</v>
      </c>
      <c r="M4" s="16">
        <v>158.75024999999999</v>
      </c>
      <c r="N4" s="17">
        <v>2</v>
      </c>
      <c r="O4" s="18">
        <v>160.75024999999999</v>
      </c>
    </row>
    <row r="5" spans="1:17" x14ac:dyDescent="0.3">
      <c r="A5" s="10" t="s">
        <v>45</v>
      </c>
      <c r="B5" s="11" t="s">
        <v>79</v>
      </c>
      <c r="C5" s="12">
        <v>44674</v>
      </c>
      <c r="D5" s="13" t="s">
        <v>37</v>
      </c>
      <c r="E5" s="14">
        <v>137</v>
      </c>
      <c r="F5" s="14">
        <v>154</v>
      </c>
      <c r="G5" s="14">
        <v>160</v>
      </c>
      <c r="H5" s="14">
        <v>169</v>
      </c>
      <c r="I5" s="14"/>
      <c r="J5" s="14"/>
      <c r="K5" s="15">
        <v>4</v>
      </c>
      <c r="L5" s="15">
        <v>620</v>
      </c>
      <c r="M5" s="16">
        <v>155</v>
      </c>
      <c r="N5" s="17">
        <v>2</v>
      </c>
      <c r="O5" s="18">
        <v>157</v>
      </c>
    </row>
    <row r="6" spans="1:17" x14ac:dyDescent="0.3">
      <c r="A6" s="10" t="s">
        <v>45</v>
      </c>
      <c r="B6" s="11" t="s">
        <v>79</v>
      </c>
      <c r="C6" s="12">
        <v>44684</v>
      </c>
      <c r="D6" s="13" t="s">
        <v>37</v>
      </c>
      <c r="E6" s="14">
        <v>169</v>
      </c>
      <c r="F6" s="14">
        <v>162</v>
      </c>
      <c r="G6" s="14">
        <v>171</v>
      </c>
      <c r="H6" s="14">
        <v>162</v>
      </c>
      <c r="I6" s="14"/>
      <c r="J6" s="14"/>
      <c r="K6" s="15">
        <v>4</v>
      </c>
      <c r="L6" s="15">
        <v>664</v>
      </c>
      <c r="M6" s="16">
        <v>166</v>
      </c>
      <c r="N6" s="17">
        <v>2</v>
      </c>
      <c r="O6" s="18">
        <v>168</v>
      </c>
    </row>
    <row r="7" spans="1:17" x14ac:dyDescent="0.3">
      <c r="A7" s="39" t="s">
        <v>45</v>
      </c>
      <c r="B7" s="11" t="s">
        <v>79</v>
      </c>
      <c r="C7" s="12">
        <v>44695</v>
      </c>
      <c r="D7" s="13" t="s">
        <v>37</v>
      </c>
      <c r="E7" s="14">
        <v>169</v>
      </c>
      <c r="F7" s="14">
        <v>159</v>
      </c>
      <c r="G7" s="14">
        <v>162</v>
      </c>
      <c r="H7" s="14">
        <v>157</v>
      </c>
      <c r="I7" s="14"/>
      <c r="J7" s="14"/>
      <c r="K7" s="15">
        <v>4</v>
      </c>
      <c r="L7" s="15">
        <v>647</v>
      </c>
      <c r="M7" s="16">
        <v>161.75</v>
      </c>
      <c r="N7" s="17">
        <v>2</v>
      </c>
      <c r="O7" s="18">
        <v>163.75</v>
      </c>
    </row>
    <row r="8" spans="1:17" x14ac:dyDescent="0.3">
      <c r="A8" s="10" t="s">
        <v>45</v>
      </c>
      <c r="B8" s="11" t="s">
        <v>79</v>
      </c>
      <c r="C8" s="12">
        <v>44709</v>
      </c>
      <c r="D8" s="13" t="s">
        <v>37</v>
      </c>
      <c r="E8" s="14">
        <v>155</v>
      </c>
      <c r="F8" s="14">
        <v>170.001</v>
      </c>
      <c r="G8" s="14">
        <v>156</v>
      </c>
      <c r="H8" s="14">
        <v>164</v>
      </c>
      <c r="I8" s="14"/>
      <c r="J8" s="14"/>
      <c r="K8" s="15">
        <v>4</v>
      </c>
      <c r="L8" s="15">
        <v>645.00099999999998</v>
      </c>
      <c r="M8" s="16">
        <v>161.25024999999999</v>
      </c>
      <c r="N8" s="17">
        <v>2</v>
      </c>
      <c r="O8" s="18">
        <v>163.25024999999999</v>
      </c>
    </row>
    <row r="9" spans="1:17" x14ac:dyDescent="0.3">
      <c r="A9" s="10" t="s">
        <v>45</v>
      </c>
      <c r="B9" s="11" t="s">
        <v>79</v>
      </c>
      <c r="C9" s="12">
        <v>44723</v>
      </c>
      <c r="D9" s="13" t="s">
        <v>37</v>
      </c>
      <c r="E9" s="14">
        <v>160</v>
      </c>
      <c r="F9" s="14">
        <v>167</v>
      </c>
      <c r="G9" s="14">
        <v>164</v>
      </c>
      <c r="H9" s="14">
        <v>164</v>
      </c>
      <c r="I9" s="14"/>
      <c r="J9" s="14"/>
      <c r="K9" s="15">
        <v>4</v>
      </c>
      <c r="L9" s="15">
        <v>655</v>
      </c>
      <c r="M9" s="16">
        <v>163.75</v>
      </c>
      <c r="N9" s="17">
        <v>2</v>
      </c>
      <c r="O9" s="18">
        <v>165.75</v>
      </c>
    </row>
    <row r="10" spans="1:17" x14ac:dyDescent="0.3">
      <c r="A10" s="10" t="s">
        <v>45</v>
      </c>
      <c r="B10" s="11" t="s">
        <v>79</v>
      </c>
      <c r="C10" s="12">
        <v>44737</v>
      </c>
      <c r="D10" s="13" t="s">
        <v>37</v>
      </c>
      <c r="E10" s="14">
        <v>162</v>
      </c>
      <c r="F10" s="14">
        <v>159</v>
      </c>
      <c r="G10" s="14">
        <v>166</v>
      </c>
      <c r="H10" s="14">
        <v>165</v>
      </c>
      <c r="I10" s="14"/>
      <c r="J10" s="14"/>
      <c r="K10" s="15">
        <v>4</v>
      </c>
      <c r="L10" s="15">
        <v>652</v>
      </c>
      <c r="M10" s="16">
        <v>163</v>
      </c>
      <c r="N10" s="17">
        <v>2</v>
      </c>
      <c r="O10" s="18">
        <v>165</v>
      </c>
    </row>
    <row r="11" spans="1:17" x14ac:dyDescent="0.3">
      <c r="A11" s="10" t="s">
        <v>45</v>
      </c>
      <c r="B11" s="11" t="s">
        <v>79</v>
      </c>
      <c r="C11" s="12">
        <v>44751</v>
      </c>
      <c r="D11" s="13" t="s">
        <v>37</v>
      </c>
      <c r="E11" s="14">
        <v>163</v>
      </c>
      <c r="F11" s="14">
        <v>156</v>
      </c>
      <c r="G11" s="14">
        <v>171</v>
      </c>
      <c r="H11" s="14">
        <v>168</v>
      </c>
      <c r="I11" s="14"/>
      <c r="J11" s="14"/>
      <c r="K11" s="15">
        <v>4</v>
      </c>
      <c r="L11" s="15">
        <v>658</v>
      </c>
      <c r="M11" s="16">
        <v>164.5</v>
      </c>
      <c r="N11" s="17">
        <v>2</v>
      </c>
      <c r="O11" s="18">
        <v>166.5</v>
      </c>
    </row>
    <row r="12" spans="1:17" x14ac:dyDescent="0.3">
      <c r="A12" s="10" t="s">
        <v>45</v>
      </c>
      <c r="B12" s="11" t="s">
        <v>79</v>
      </c>
      <c r="C12" s="12">
        <v>44772</v>
      </c>
      <c r="D12" s="13" t="s">
        <v>37</v>
      </c>
      <c r="E12" s="14">
        <v>158</v>
      </c>
      <c r="F12" s="14">
        <v>158</v>
      </c>
      <c r="G12" s="14">
        <v>160</v>
      </c>
      <c r="H12" s="14">
        <v>156</v>
      </c>
      <c r="I12" s="14">
        <v>164</v>
      </c>
      <c r="J12" s="14">
        <v>164</v>
      </c>
      <c r="K12" s="15">
        <v>6</v>
      </c>
      <c r="L12" s="15">
        <v>960</v>
      </c>
      <c r="M12" s="16">
        <v>160</v>
      </c>
      <c r="N12" s="17">
        <v>4</v>
      </c>
      <c r="O12" s="18">
        <v>164</v>
      </c>
    </row>
    <row r="13" spans="1:17" x14ac:dyDescent="0.3">
      <c r="A13" s="10" t="s">
        <v>45</v>
      </c>
      <c r="B13" s="11" t="s">
        <v>79</v>
      </c>
      <c r="C13" s="12">
        <v>44810</v>
      </c>
      <c r="D13" s="13" t="s">
        <v>37</v>
      </c>
      <c r="E13" s="14">
        <v>169</v>
      </c>
      <c r="F13" s="14">
        <v>176</v>
      </c>
      <c r="G13" s="14">
        <v>173</v>
      </c>
      <c r="H13" s="14">
        <v>173</v>
      </c>
      <c r="I13" s="14"/>
      <c r="J13" s="14"/>
      <c r="K13" s="15">
        <v>4</v>
      </c>
      <c r="L13" s="15">
        <v>691</v>
      </c>
      <c r="M13" s="16">
        <v>172.75</v>
      </c>
      <c r="N13" s="17">
        <v>2</v>
      </c>
      <c r="O13" s="18">
        <v>174.75</v>
      </c>
    </row>
    <row r="14" spans="1:17" x14ac:dyDescent="0.3">
      <c r="A14" s="10" t="s">
        <v>45</v>
      </c>
      <c r="B14" s="11" t="s">
        <v>79</v>
      </c>
      <c r="C14" s="12">
        <v>44838</v>
      </c>
      <c r="D14" s="13" t="s">
        <v>37</v>
      </c>
      <c r="E14" s="14">
        <v>181</v>
      </c>
      <c r="F14" s="14">
        <v>183.001</v>
      </c>
      <c r="G14" s="14">
        <v>183</v>
      </c>
      <c r="H14" s="14">
        <v>179</v>
      </c>
      <c r="I14" s="14"/>
      <c r="J14" s="14"/>
      <c r="K14" s="15">
        <v>4</v>
      </c>
      <c r="L14" s="15">
        <v>726.00099999999998</v>
      </c>
      <c r="M14" s="16">
        <v>181.50024999999999</v>
      </c>
      <c r="N14" s="17">
        <v>3</v>
      </c>
      <c r="O14" s="18">
        <v>184.50024999999999</v>
      </c>
    </row>
    <row r="15" spans="1:17" x14ac:dyDescent="0.3">
      <c r="A15" s="10" t="s">
        <v>45</v>
      </c>
      <c r="B15" s="11" t="s">
        <v>79</v>
      </c>
      <c r="C15" s="12">
        <v>44842</v>
      </c>
      <c r="D15" s="13" t="s">
        <v>37</v>
      </c>
      <c r="E15" s="14">
        <v>177</v>
      </c>
      <c r="F15" s="14">
        <v>165</v>
      </c>
      <c r="G15" s="14">
        <v>176</v>
      </c>
      <c r="H15" s="14">
        <v>177</v>
      </c>
      <c r="I15" s="14"/>
      <c r="J15" s="14"/>
      <c r="K15" s="15">
        <v>4</v>
      </c>
      <c r="L15" s="15">
        <v>695</v>
      </c>
      <c r="M15" s="16">
        <v>173.75</v>
      </c>
      <c r="N15" s="17">
        <v>2</v>
      </c>
      <c r="O15" s="18">
        <v>175.75</v>
      </c>
    </row>
    <row r="16" spans="1:17" x14ac:dyDescent="0.3">
      <c r="A16" s="10" t="s">
        <v>45</v>
      </c>
      <c r="B16" s="11" t="s">
        <v>79</v>
      </c>
      <c r="C16" s="12">
        <v>44870</v>
      </c>
      <c r="D16" s="13" t="s">
        <v>37</v>
      </c>
      <c r="E16" s="14">
        <v>175</v>
      </c>
      <c r="F16" s="14">
        <v>179</v>
      </c>
      <c r="G16" s="14">
        <v>185</v>
      </c>
      <c r="H16" s="14">
        <v>170</v>
      </c>
      <c r="I16" s="14"/>
      <c r="J16" s="14"/>
      <c r="K16" s="15">
        <v>4</v>
      </c>
      <c r="L16" s="15">
        <v>709</v>
      </c>
      <c r="M16" s="16">
        <v>177.25</v>
      </c>
      <c r="N16" s="17">
        <v>2</v>
      </c>
      <c r="O16" s="18">
        <v>179.25</v>
      </c>
    </row>
    <row r="18" spans="1:15" x14ac:dyDescent="0.3">
      <c r="K18" s="8">
        <f>SUM(K2:K17)</f>
        <v>62</v>
      </c>
      <c r="L18" s="8">
        <f>SUM(L2:L17)</f>
        <v>9969.0030000000006</v>
      </c>
      <c r="M18" s="7">
        <f>SUM(L18/K18)</f>
        <v>160.79037096774195</v>
      </c>
      <c r="N18" s="8">
        <f>SUM(N2:N17)</f>
        <v>33</v>
      </c>
      <c r="O18" s="9">
        <f>SUM(M18+N18)</f>
        <v>193.79037096774195</v>
      </c>
    </row>
    <row r="25" spans="1:15" ht="28.8" x14ac:dyDescent="0.3">
      <c r="A25" s="1" t="s">
        <v>1</v>
      </c>
      <c r="B25" s="2" t="s">
        <v>2</v>
      </c>
      <c r="C25" s="2" t="s">
        <v>3</v>
      </c>
      <c r="D25" s="3" t="s">
        <v>4</v>
      </c>
      <c r="E25" s="4" t="s">
        <v>5</v>
      </c>
      <c r="F25" s="4" t="s">
        <v>6</v>
      </c>
      <c r="G25" s="4" t="s">
        <v>7</v>
      </c>
      <c r="H25" s="4" t="s">
        <v>8</v>
      </c>
      <c r="I25" s="4" t="s">
        <v>9</v>
      </c>
      <c r="J25" s="4" t="s">
        <v>10</v>
      </c>
      <c r="K25" s="4" t="s">
        <v>11</v>
      </c>
      <c r="L25" s="3" t="s">
        <v>12</v>
      </c>
      <c r="M25" s="5" t="s">
        <v>13</v>
      </c>
      <c r="N25" s="2" t="s">
        <v>14</v>
      </c>
      <c r="O25" s="6" t="s">
        <v>15</v>
      </c>
    </row>
    <row r="26" spans="1:15" x14ac:dyDescent="0.3">
      <c r="A26" s="10" t="s">
        <v>21</v>
      </c>
      <c r="B26" s="11" t="s">
        <v>79</v>
      </c>
      <c r="C26" s="12">
        <v>44747</v>
      </c>
      <c r="D26" s="13" t="s">
        <v>37</v>
      </c>
      <c r="E26" s="14">
        <v>169</v>
      </c>
      <c r="F26" s="14">
        <v>176</v>
      </c>
      <c r="G26" s="14">
        <v>186</v>
      </c>
      <c r="H26" s="14">
        <v>180</v>
      </c>
      <c r="I26" s="14"/>
      <c r="J26" s="14"/>
      <c r="K26" s="15">
        <v>4</v>
      </c>
      <c r="L26" s="15">
        <v>711</v>
      </c>
      <c r="M26" s="16">
        <v>177.75</v>
      </c>
      <c r="N26" s="17">
        <v>2</v>
      </c>
      <c r="O26" s="18">
        <v>179.75</v>
      </c>
    </row>
    <row r="27" spans="1:15" x14ac:dyDescent="0.3">
      <c r="A27" s="10" t="s">
        <v>21</v>
      </c>
      <c r="B27" s="11" t="s">
        <v>79</v>
      </c>
      <c r="C27" s="12">
        <v>44814</v>
      </c>
      <c r="D27" s="13" t="s">
        <v>37</v>
      </c>
      <c r="E27" s="14">
        <v>185</v>
      </c>
      <c r="F27" s="14">
        <v>188</v>
      </c>
      <c r="G27" s="14">
        <v>184</v>
      </c>
      <c r="H27" s="14">
        <v>180</v>
      </c>
      <c r="I27" s="14"/>
      <c r="J27" s="14"/>
      <c r="K27" s="15">
        <v>4</v>
      </c>
      <c r="L27" s="15">
        <v>737</v>
      </c>
      <c r="M27" s="16">
        <v>184.25</v>
      </c>
      <c r="N27" s="17">
        <v>2</v>
      </c>
      <c r="O27" s="18">
        <v>186.25</v>
      </c>
    </row>
    <row r="28" spans="1:15" x14ac:dyDescent="0.3">
      <c r="A28" s="10" t="s">
        <v>21</v>
      </c>
      <c r="B28" s="11" t="s">
        <v>79</v>
      </c>
      <c r="C28" s="12">
        <v>44828</v>
      </c>
      <c r="D28" s="13" t="s">
        <v>37</v>
      </c>
      <c r="E28" s="14">
        <v>171</v>
      </c>
      <c r="F28" s="14">
        <v>181</v>
      </c>
      <c r="G28" s="14">
        <v>181</v>
      </c>
      <c r="H28" s="14">
        <v>168</v>
      </c>
      <c r="I28" s="14"/>
      <c r="J28" s="14"/>
      <c r="K28" s="15">
        <v>4</v>
      </c>
      <c r="L28" s="15">
        <v>701</v>
      </c>
      <c r="M28" s="16">
        <v>175.25</v>
      </c>
      <c r="N28" s="17">
        <v>2</v>
      </c>
      <c r="O28" s="18">
        <v>177.25</v>
      </c>
    </row>
    <row r="30" spans="1:15" x14ac:dyDescent="0.3">
      <c r="K30" s="8">
        <f>SUM(K26:K29)</f>
        <v>12</v>
      </c>
      <c r="L30" s="8">
        <f>SUM(L26:L29)</f>
        <v>2149</v>
      </c>
      <c r="M30" s="7">
        <f>SUM(L30/K30)</f>
        <v>179.08333333333334</v>
      </c>
      <c r="N30" s="8">
        <f>SUM(N26:N29)</f>
        <v>6</v>
      </c>
      <c r="O30" s="9">
        <f>SUM(M30+N30)</f>
        <v>185.08333333333334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 B25" name="Range1_2"/>
    <protectedRange algorithmName="SHA-512" hashValue="ON39YdpmFHfN9f47KpiRvqrKx0V9+erV1CNkpWzYhW/Qyc6aT8rEyCrvauWSYGZK2ia3o7vd3akF07acHAFpOA==" saltValue="yVW9XmDwTqEnmpSGai0KYg==" spinCount="100000" sqref="E2:J2 B2:C2" name="Range1_5_3"/>
    <protectedRange algorithmName="SHA-512" hashValue="ON39YdpmFHfN9f47KpiRvqrKx0V9+erV1CNkpWzYhW/Qyc6aT8rEyCrvauWSYGZK2ia3o7vd3akF07acHAFpOA==" saltValue="yVW9XmDwTqEnmpSGai0KYg==" spinCount="100000" sqref="D2" name="Range1_1_3_3"/>
    <protectedRange algorithmName="SHA-512" hashValue="ON39YdpmFHfN9f47KpiRvqrKx0V9+erV1CNkpWzYhW/Qyc6aT8rEyCrvauWSYGZK2ia3o7vd3akF07acHAFpOA==" saltValue="yVW9XmDwTqEnmpSGai0KYg==" spinCount="100000" sqref="E3:J3 B3:C3" name="Range1_5"/>
    <protectedRange algorithmName="SHA-512" hashValue="ON39YdpmFHfN9f47KpiRvqrKx0V9+erV1CNkpWzYhW/Qyc6aT8rEyCrvauWSYGZK2ia3o7vd3akF07acHAFpOA==" saltValue="yVW9XmDwTqEnmpSGai0KYg==" spinCount="100000" sqref="D3" name="Range1_1_3"/>
    <protectedRange algorithmName="SHA-512" hashValue="ON39YdpmFHfN9f47KpiRvqrKx0V9+erV1CNkpWzYhW/Qyc6aT8rEyCrvauWSYGZK2ia3o7vd3akF07acHAFpOA==" saltValue="yVW9XmDwTqEnmpSGai0KYg==" spinCount="100000" sqref="E4:J4 B4:C4" name="Range1_5_1"/>
    <protectedRange algorithmName="SHA-512" hashValue="ON39YdpmFHfN9f47KpiRvqrKx0V9+erV1CNkpWzYhW/Qyc6aT8rEyCrvauWSYGZK2ia3o7vd3akF07acHAFpOA==" saltValue="yVW9XmDwTqEnmpSGai0KYg==" spinCount="100000" sqref="D4" name="Range1_1_3_1"/>
    <protectedRange algorithmName="SHA-512" hashValue="ON39YdpmFHfN9f47KpiRvqrKx0V9+erV1CNkpWzYhW/Qyc6aT8rEyCrvauWSYGZK2ia3o7vd3akF07acHAFpOA==" saltValue="yVW9XmDwTqEnmpSGai0KYg==" spinCount="100000" sqref="E5:J5 B5:C5" name="Range1_5_4"/>
    <protectedRange algorithmName="SHA-512" hashValue="ON39YdpmFHfN9f47KpiRvqrKx0V9+erV1CNkpWzYhW/Qyc6aT8rEyCrvauWSYGZK2ia3o7vd3akF07acHAFpOA==" saltValue="yVW9XmDwTqEnmpSGai0KYg==" spinCount="100000" sqref="D5" name="Range1_1_3_2"/>
    <protectedRange algorithmName="SHA-512" hashValue="ON39YdpmFHfN9f47KpiRvqrKx0V9+erV1CNkpWzYhW/Qyc6aT8rEyCrvauWSYGZK2ia3o7vd3akF07acHAFpOA==" saltValue="yVW9XmDwTqEnmpSGai0KYg==" spinCount="100000" sqref="E6:J6 B6:C6" name="Range1_10_1"/>
    <protectedRange algorithmName="SHA-512" hashValue="ON39YdpmFHfN9f47KpiRvqrKx0V9+erV1CNkpWzYhW/Qyc6aT8rEyCrvauWSYGZK2ia3o7vd3akF07acHAFpOA==" saltValue="yVW9XmDwTqEnmpSGai0KYg==" spinCount="100000" sqref="D6" name="Range1_1_7_1"/>
    <protectedRange algorithmName="SHA-512" hashValue="ON39YdpmFHfN9f47KpiRvqrKx0V9+erV1CNkpWzYhW/Qyc6aT8rEyCrvauWSYGZK2ia3o7vd3akF07acHAFpOA==" saltValue="yVW9XmDwTqEnmpSGai0KYg==" spinCount="100000" sqref="E7:J7 B7:C7" name="Range1_5_7"/>
    <protectedRange algorithmName="SHA-512" hashValue="ON39YdpmFHfN9f47KpiRvqrKx0V9+erV1CNkpWzYhW/Qyc6aT8rEyCrvauWSYGZK2ia3o7vd3akF07acHAFpOA==" saltValue="yVW9XmDwTqEnmpSGai0KYg==" spinCount="100000" sqref="D7" name="Range1_1_3_6"/>
    <protectedRange algorithmName="SHA-512" hashValue="ON39YdpmFHfN9f47KpiRvqrKx0V9+erV1CNkpWzYhW/Qyc6aT8rEyCrvauWSYGZK2ia3o7vd3akF07acHAFpOA==" saltValue="yVW9XmDwTqEnmpSGai0KYg==" spinCount="100000" sqref="E8:J8 B8:C8" name="Range1_10_2"/>
    <protectedRange algorithmName="SHA-512" hashValue="ON39YdpmFHfN9f47KpiRvqrKx0V9+erV1CNkpWzYhW/Qyc6aT8rEyCrvauWSYGZK2ia3o7vd3akF07acHAFpOA==" saltValue="yVW9XmDwTqEnmpSGai0KYg==" spinCount="100000" sqref="D8" name="Range1_1_9"/>
    <protectedRange algorithmName="SHA-512" hashValue="ON39YdpmFHfN9f47KpiRvqrKx0V9+erV1CNkpWzYhW/Qyc6aT8rEyCrvauWSYGZK2ia3o7vd3akF07acHAFpOA==" saltValue="yVW9XmDwTqEnmpSGai0KYg==" spinCount="100000" sqref="E9:J9 B9:C9" name="Range1_5_2"/>
    <protectedRange algorithmName="SHA-512" hashValue="ON39YdpmFHfN9f47KpiRvqrKx0V9+erV1CNkpWzYhW/Qyc6aT8rEyCrvauWSYGZK2ia3o7vd3akF07acHAFpOA==" saltValue="yVW9XmDwTqEnmpSGai0KYg==" spinCount="100000" sqref="D9" name="Range1_1_3_4"/>
    <protectedRange algorithmName="SHA-512" hashValue="ON39YdpmFHfN9f47KpiRvqrKx0V9+erV1CNkpWzYhW/Qyc6aT8rEyCrvauWSYGZK2ia3o7vd3akF07acHAFpOA==" saltValue="yVW9XmDwTqEnmpSGai0KYg==" spinCount="100000" sqref="E10:J10 B10:C10" name="Range1_5_2_1"/>
    <protectedRange algorithmName="SHA-512" hashValue="ON39YdpmFHfN9f47KpiRvqrKx0V9+erV1CNkpWzYhW/Qyc6aT8rEyCrvauWSYGZK2ia3o7vd3akF07acHAFpOA==" saltValue="yVW9XmDwTqEnmpSGai0KYg==" spinCount="100000" sqref="D10" name="Range1_1_3_2_1"/>
    <protectedRange algorithmName="SHA-512" hashValue="ON39YdpmFHfN9f47KpiRvqrKx0V9+erV1CNkpWzYhW/Qyc6aT8rEyCrvauWSYGZK2ia3o7vd3akF07acHAFpOA==" saltValue="yVW9XmDwTqEnmpSGai0KYg==" spinCount="100000" sqref="E26:J26 B26:C26" name="Range1_7_2"/>
    <protectedRange algorithmName="SHA-512" hashValue="ON39YdpmFHfN9f47KpiRvqrKx0V9+erV1CNkpWzYhW/Qyc6aT8rEyCrvauWSYGZK2ia3o7vd3akF07acHAFpOA==" saltValue="yVW9XmDwTqEnmpSGai0KYg==" spinCount="100000" sqref="D26" name="Range1_1_5_2"/>
    <protectedRange algorithmName="SHA-512" hashValue="ON39YdpmFHfN9f47KpiRvqrKx0V9+erV1CNkpWzYhW/Qyc6aT8rEyCrvauWSYGZK2ia3o7vd3akF07acHAFpOA==" saltValue="yVW9XmDwTqEnmpSGai0KYg==" spinCount="100000" sqref="E11:J11 B11:C11" name="Range1_5_6"/>
    <protectedRange algorithmName="SHA-512" hashValue="ON39YdpmFHfN9f47KpiRvqrKx0V9+erV1CNkpWzYhW/Qyc6aT8rEyCrvauWSYGZK2ia3o7vd3akF07acHAFpOA==" saltValue="yVW9XmDwTqEnmpSGai0KYg==" spinCount="100000" sqref="D11" name="Range1_1_3_7"/>
    <protectedRange algorithmName="SHA-512" hashValue="ON39YdpmFHfN9f47KpiRvqrKx0V9+erV1CNkpWzYhW/Qyc6aT8rEyCrvauWSYGZK2ia3o7vd3akF07acHAFpOA==" saltValue="yVW9XmDwTqEnmpSGai0KYg==" spinCount="100000" sqref="E12:J12 B12:C12" name="Range1_5_2_2"/>
    <protectedRange algorithmName="SHA-512" hashValue="ON39YdpmFHfN9f47KpiRvqrKx0V9+erV1CNkpWzYhW/Qyc6aT8rEyCrvauWSYGZK2ia3o7vd3akF07acHAFpOA==" saltValue="yVW9XmDwTqEnmpSGai0KYg==" spinCount="100000" sqref="D12" name="Range1_1_3_2_2"/>
    <protectedRange algorithmName="SHA-512" hashValue="ON39YdpmFHfN9f47KpiRvqrKx0V9+erV1CNkpWzYhW/Qyc6aT8rEyCrvauWSYGZK2ia3o7vd3akF07acHAFpOA==" saltValue="yVW9XmDwTqEnmpSGai0KYg==" spinCount="100000" sqref="B27:C27 E27:J27" name="Range1_14"/>
    <protectedRange algorithmName="SHA-512" hashValue="ON39YdpmFHfN9f47KpiRvqrKx0V9+erV1CNkpWzYhW/Qyc6aT8rEyCrvauWSYGZK2ia3o7vd3akF07acHAFpOA==" saltValue="yVW9XmDwTqEnmpSGai0KYg==" spinCount="100000" sqref="D27" name="Range1_1_8"/>
    <protectedRange algorithmName="SHA-512" hashValue="ON39YdpmFHfN9f47KpiRvqrKx0V9+erV1CNkpWzYhW/Qyc6aT8rEyCrvauWSYGZK2ia3o7vd3akF07acHAFpOA==" saltValue="yVW9XmDwTqEnmpSGai0KYg==" spinCount="100000" sqref="E28:J28 B28:C28" name="Range1_4_1"/>
    <protectedRange algorithmName="SHA-512" hashValue="ON39YdpmFHfN9f47KpiRvqrKx0V9+erV1CNkpWzYhW/Qyc6aT8rEyCrvauWSYGZK2ia3o7vd3akF07acHAFpOA==" saltValue="yVW9XmDwTqEnmpSGai0KYg==" spinCount="100000" sqref="D28" name="Range1_1_2_1"/>
    <protectedRange algorithmName="SHA-512" hashValue="ON39YdpmFHfN9f47KpiRvqrKx0V9+erV1CNkpWzYhW/Qyc6aT8rEyCrvauWSYGZK2ia3o7vd3akF07acHAFpOA==" saltValue="yVW9XmDwTqEnmpSGai0KYg==" spinCount="100000" sqref="E14:J14 B14:C14" name="Range1_5_12"/>
    <protectedRange algorithmName="SHA-512" hashValue="ON39YdpmFHfN9f47KpiRvqrKx0V9+erV1CNkpWzYhW/Qyc6aT8rEyCrvauWSYGZK2ia3o7vd3akF07acHAFpOA==" saltValue="yVW9XmDwTqEnmpSGai0KYg==" spinCount="100000" sqref="D14" name="Range1_1_3_12"/>
    <protectedRange algorithmName="SHA-512" hashValue="ON39YdpmFHfN9f47KpiRvqrKx0V9+erV1CNkpWzYhW/Qyc6aT8rEyCrvauWSYGZK2ia3o7vd3akF07acHAFpOA==" saltValue="yVW9XmDwTqEnmpSGai0KYg==" spinCount="100000" sqref="E15:J15 B15:C15" name="Range1_5_13_1"/>
    <protectedRange algorithmName="SHA-512" hashValue="ON39YdpmFHfN9f47KpiRvqrKx0V9+erV1CNkpWzYhW/Qyc6aT8rEyCrvauWSYGZK2ia3o7vd3akF07acHAFpOA==" saltValue="yVW9XmDwTqEnmpSGai0KYg==" spinCount="100000" sqref="D15" name="Range1_1_3_13_1"/>
    <protectedRange algorithmName="SHA-512" hashValue="ON39YdpmFHfN9f47KpiRvqrKx0V9+erV1CNkpWzYhW/Qyc6aT8rEyCrvauWSYGZK2ia3o7vd3akF07acHAFpOA==" saltValue="yVW9XmDwTqEnmpSGai0KYg==" spinCount="100000" sqref="E16:J16 B16:C16" name="Range1_5_2_3"/>
    <protectedRange algorithmName="SHA-512" hashValue="ON39YdpmFHfN9f47KpiRvqrKx0V9+erV1CNkpWzYhW/Qyc6aT8rEyCrvauWSYGZK2ia3o7vd3akF07acHAFpOA==" saltValue="yVW9XmDwTqEnmpSGai0KYg==" spinCount="100000" sqref="D16" name="Range1_1_3_2_3"/>
  </protectedRanges>
  <conditionalFormatting sqref="I2">
    <cfRule type="top10" dxfId="1290" priority="108" rank="1"/>
  </conditionalFormatting>
  <conditionalFormatting sqref="H2">
    <cfRule type="top10" dxfId="1289" priority="104" rank="1"/>
  </conditionalFormatting>
  <conditionalFormatting sqref="J2">
    <cfRule type="top10" dxfId="1288" priority="105" rank="1"/>
  </conditionalFormatting>
  <conditionalFormatting sqref="G2">
    <cfRule type="top10" dxfId="1287" priority="107" rank="1"/>
  </conditionalFormatting>
  <conditionalFormatting sqref="F2">
    <cfRule type="top10" dxfId="1286" priority="106" rank="1"/>
  </conditionalFormatting>
  <conditionalFormatting sqref="E2">
    <cfRule type="top10" dxfId="1285" priority="103" rank="1"/>
  </conditionalFormatting>
  <conditionalFormatting sqref="I3">
    <cfRule type="top10" dxfId="1284" priority="102" rank="1"/>
  </conditionalFormatting>
  <conditionalFormatting sqref="H3">
    <cfRule type="top10" dxfId="1283" priority="98" rank="1"/>
  </conditionalFormatting>
  <conditionalFormatting sqref="J3">
    <cfRule type="top10" dxfId="1282" priority="99" rank="1"/>
  </conditionalFormatting>
  <conditionalFormatting sqref="G3">
    <cfRule type="top10" dxfId="1281" priority="101" rank="1"/>
  </conditionalFormatting>
  <conditionalFormatting sqref="F3">
    <cfRule type="top10" dxfId="1280" priority="100" rank="1"/>
  </conditionalFormatting>
  <conditionalFormatting sqref="E3">
    <cfRule type="top10" dxfId="1279" priority="97" rank="1"/>
  </conditionalFormatting>
  <conditionalFormatting sqref="I4">
    <cfRule type="top10" dxfId="1278" priority="96" rank="1"/>
  </conditionalFormatting>
  <conditionalFormatting sqref="H4">
    <cfRule type="top10" dxfId="1277" priority="92" rank="1"/>
  </conditionalFormatting>
  <conditionalFormatting sqref="J4">
    <cfRule type="top10" dxfId="1276" priority="93" rank="1"/>
  </conditionalFormatting>
  <conditionalFormatting sqref="G4">
    <cfRule type="top10" dxfId="1275" priority="95" rank="1"/>
  </conditionalFormatting>
  <conditionalFormatting sqref="F4">
    <cfRule type="top10" dxfId="1274" priority="94" rank="1"/>
  </conditionalFormatting>
  <conditionalFormatting sqref="E4">
    <cfRule type="top10" dxfId="1273" priority="91" rank="1"/>
  </conditionalFormatting>
  <conditionalFormatting sqref="I5">
    <cfRule type="top10" dxfId="1272" priority="90" rank="1"/>
  </conditionalFormatting>
  <conditionalFormatting sqref="H5">
    <cfRule type="top10" dxfId="1271" priority="86" rank="1"/>
  </conditionalFormatting>
  <conditionalFormatting sqref="J5">
    <cfRule type="top10" dxfId="1270" priority="87" rank="1"/>
  </conditionalFormatting>
  <conditionalFormatting sqref="G5">
    <cfRule type="top10" dxfId="1269" priority="89" rank="1"/>
  </conditionalFormatting>
  <conditionalFormatting sqref="F5">
    <cfRule type="top10" dxfId="1268" priority="88" rank="1"/>
  </conditionalFormatting>
  <conditionalFormatting sqref="E5">
    <cfRule type="top10" dxfId="1267" priority="85" rank="1"/>
  </conditionalFormatting>
  <conditionalFormatting sqref="I6">
    <cfRule type="top10" dxfId="1266" priority="84" rank="1"/>
  </conditionalFormatting>
  <conditionalFormatting sqref="H6">
    <cfRule type="top10" dxfId="1265" priority="80" rank="1"/>
  </conditionalFormatting>
  <conditionalFormatting sqref="J6">
    <cfRule type="top10" dxfId="1264" priority="81" rank="1"/>
  </conditionalFormatting>
  <conditionalFormatting sqref="G6">
    <cfRule type="top10" dxfId="1263" priority="83" rank="1"/>
  </conditionalFormatting>
  <conditionalFormatting sqref="F6">
    <cfRule type="top10" dxfId="1262" priority="82" rank="1"/>
  </conditionalFormatting>
  <conditionalFormatting sqref="E6">
    <cfRule type="top10" dxfId="1261" priority="79" rank="1"/>
  </conditionalFormatting>
  <conditionalFormatting sqref="I7">
    <cfRule type="top10" dxfId="1260" priority="78" rank="1"/>
  </conditionalFormatting>
  <conditionalFormatting sqref="H7">
    <cfRule type="top10" dxfId="1259" priority="74" rank="1"/>
  </conditionalFormatting>
  <conditionalFormatting sqref="J7">
    <cfRule type="top10" dxfId="1258" priority="75" rank="1"/>
  </conditionalFormatting>
  <conditionalFormatting sqref="G7">
    <cfRule type="top10" dxfId="1257" priority="77" rank="1"/>
  </conditionalFormatting>
  <conditionalFormatting sqref="F7">
    <cfRule type="top10" dxfId="1256" priority="76" rank="1"/>
  </conditionalFormatting>
  <conditionalFormatting sqref="E7">
    <cfRule type="top10" dxfId="1255" priority="73" rank="1"/>
  </conditionalFormatting>
  <conditionalFormatting sqref="I8">
    <cfRule type="top10" dxfId="1254" priority="72" rank="1"/>
  </conditionalFormatting>
  <conditionalFormatting sqref="H8">
    <cfRule type="top10" dxfId="1253" priority="68" rank="1"/>
  </conditionalFormatting>
  <conditionalFormatting sqref="J8">
    <cfRule type="top10" dxfId="1252" priority="69" rank="1"/>
  </conditionalFormatting>
  <conditionalFormatting sqref="G8">
    <cfRule type="top10" dxfId="1251" priority="71" rank="1"/>
  </conditionalFormatting>
  <conditionalFormatting sqref="F8">
    <cfRule type="top10" dxfId="1250" priority="70" rank="1"/>
  </conditionalFormatting>
  <conditionalFormatting sqref="E8">
    <cfRule type="top10" dxfId="1249" priority="67" rank="1"/>
  </conditionalFormatting>
  <conditionalFormatting sqref="I9">
    <cfRule type="top10" dxfId="1248" priority="66" rank="1"/>
  </conditionalFormatting>
  <conditionalFormatting sqref="H9">
    <cfRule type="top10" dxfId="1247" priority="62" rank="1"/>
  </conditionalFormatting>
  <conditionalFormatting sqref="J9">
    <cfRule type="top10" dxfId="1246" priority="63" rank="1"/>
  </conditionalFormatting>
  <conditionalFormatting sqref="G9">
    <cfRule type="top10" dxfId="1245" priority="65" rank="1"/>
  </conditionalFormatting>
  <conditionalFormatting sqref="F9">
    <cfRule type="top10" dxfId="1244" priority="64" rank="1"/>
  </conditionalFormatting>
  <conditionalFormatting sqref="E9">
    <cfRule type="top10" dxfId="1243" priority="61" rank="1"/>
  </conditionalFormatting>
  <conditionalFormatting sqref="I10">
    <cfRule type="top10" dxfId="1242" priority="60" rank="1"/>
  </conditionalFormatting>
  <conditionalFormatting sqref="H10">
    <cfRule type="top10" dxfId="1241" priority="56" rank="1"/>
  </conditionalFormatting>
  <conditionalFormatting sqref="J10">
    <cfRule type="top10" dxfId="1240" priority="57" rank="1"/>
  </conditionalFormatting>
  <conditionalFormatting sqref="G10">
    <cfRule type="top10" dxfId="1239" priority="59" rank="1"/>
  </conditionalFormatting>
  <conditionalFormatting sqref="F10">
    <cfRule type="top10" dxfId="1238" priority="58" rank="1"/>
  </conditionalFormatting>
  <conditionalFormatting sqref="E10">
    <cfRule type="top10" dxfId="1237" priority="55" rank="1"/>
  </conditionalFormatting>
  <conditionalFormatting sqref="E26">
    <cfRule type="top10" dxfId="1236" priority="54" rank="1"/>
  </conditionalFormatting>
  <conditionalFormatting sqref="F26">
    <cfRule type="top10" dxfId="1235" priority="53" rank="1"/>
  </conditionalFormatting>
  <conditionalFormatting sqref="G26">
    <cfRule type="top10" dxfId="1234" priority="52" rank="1"/>
  </conditionalFormatting>
  <conditionalFormatting sqref="H26">
    <cfRule type="top10" dxfId="1233" priority="51" rank="1"/>
  </conditionalFormatting>
  <conditionalFormatting sqref="I26">
    <cfRule type="top10" dxfId="1232" priority="50" rank="1"/>
  </conditionalFormatting>
  <conditionalFormatting sqref="J26">
    <cfRule type="top10" dxfId="1231" priority="49" rank="1"/>
  </conditionalFormatting>
  <conditionalFormatting sqref="I11">
    <cfRule type="top10" dxfId="1230" priority="48" rank="1"/>
  </conditionalFormatting>
  <conditionalFormatting sqref="H11">
    <cfRule type="top10" dxfId="1229" priority="44" rank="1"/>
  </conditionalFormatting>
  <conditionalFormatting sqref="J11">
    <cfRule type="top10" dxfId="1228" priority="45" rank="1"/>
  </conditionalFormatting>
  <conditionalFormatting sqref="G11">
    <cfRule type="top10" dxfId="1227" priority="47" rank="1"/>
  </conditionalFormatting>
  <conditionalFormatting sqref="F11">
    <cfRule type="top10" dxfId="1226" priority="46" rank="1"/>
  </conditionalFormatting>
  <conditionalFormatting sqref="E11">
    <cfRule type="top10" dxfId="1225" priority="43" rank="1"/>
  </conditionalFormatting>
  <conditionalFormatting sqref="I12">
    <cfRule type="top10" dxfId="1224" priority="42" rank="1"/>
  </conditionalFormatting>
  <conditionalFormatting sqref="H12">
    <cfRule type="top10" dxfId="1223" priority="38" rank="1"/>
  </conditionalFormatting>
  <conditionalFormatting sqref="J12">
    <cfRule type="top10" dxfId="1222" priority="39" rank="1"/>
  </conditionalFormatting>
  <conditionalFormatting sqref="G12">
    <cfRule type="top10" dxfId="1221" priority="41" rank="1"/>
  </conditionalFormatting>
  <conditionalFormatting sqref="F12">
    <cfRule type="top10" dxfId="1220" priority="40" rank="1"/>
  </conditionalFormatting>
  <conditionalFormatting sqref="E12">
    <cfRule type="top10" dxfId="1219" priority="37" rank="1"/>
  </conditionalFormatting>
  <conditionalFormatting sqref="I13">
    <cfRule type="top10" dxfId="1218" priority="36" rank="1"/>
  </conditionalFormatting>
  <conditionalFormatting sqref="H13">
    <cfRule type="top10" dxfId="1217" priority="32" rank="1"/>
  </conditionalFormatting>
  <conditionalFormatting sqref="J13">
    <cfRule type="top10" dxfId="1216" priority="33" rank="1"/>
  </conditionalFormatting>
  <conditionalFormatting sqref="G13">
    <cfRule type="top10" dxfId="1215" priority="35" rank="1"/>
  </conditionalFormatting>
  <conditionalFormatting sqref="F13">
    <cfRule type="top10" dxfId="1214" priority="34" rank="1"/>
  </conditionalFormatting>
  <conditionalFormatting sqref="E13">
    <cfRule type="top10" dxfId="1213" priority="31" rank="1"/>
  </conditionalFormatting>
  <conditionalFormatting sqref="J27">
    <cfRule type="top10" dxfId="1212" priority="25" rank="1"/>
  </conditionalFormatting>
  <conditionalFormatting sqref="I27">
    <cfRule type="top10" dxfId="1211" priority="26" rank="1"/>
  </conditionalFormatting>
  <conditionalFormatting sqref="H27">
    <cfRule type="top10" dxfId="1210" priority="27" rank="1"/>
  </conditionalFormatting>
  <conditionalFormatting sqref="G27">
    <cfRule type="top10" dxfId="1209" priority="28" rank="1"/>
  </conditionalFormatting>
  <conditionalFormatting sqref="F27">
    <cfRule type="top10" dxfId="1208" priority="29" rank="1"/>
  </conditionalFormatting>
  <conditionalFormatting sqref="E27">
    <cfRule type="top10" dxfId="1207" priority="30" rank="1"/>
  </conditionalFormatting>
  <conditionalFormatting sqref="E28">
    <cfRule type="top10" dxfId="1206" priority="24" rank="1"/>
  </conditionalFormatting>
  <conditionalFormatting sqref="F28">
    <cfRule type="top10" dxfId="1205" priority="23" rank="1"/>
  </conditionalFormatting>
  <conditionalFormatting sqref="G28">
    <cfRule type="top10" dxfId="1204" priority="22" rank="1"/>
  </conditionalFormatting>
  <conditionalFormatting sqref="H28">
    <cfRule type="top10" dxfId="1203" priority="21" rank="1"/>
  </conditionalFormatting>
  <conditionalFormatting sqref="I28">
    <cfRule type="top10" dxfId="1202" priority="20" rank="1"/>
  </conditionalFormatting>
  <conditionalFormatting sqref="J28">
    <cfRule type="top10" dxfId="1201" priority="19" rank="1"/>
  </conditionalFormatting>
  <conditionalFormatting sqref="I14">
    <cfRule type="top10" dxfId="1200" priority="18" rank="1"/>
  </conditionalFormatting>
  <conditionalFormatting sqref="H14">
    <cfRule type="top10" dxfId="1199" priority="14" rank="1"/>
  </conditionalFormatting>
  <conditionalFormatting sqref="J14">
    <cfRule type="top10" dxfId="1198" priority="15" rank="1"/>
  </conditionalFormatting>
  <conditionalFormatting sqref="G14">
    <cfRule type="top10" dxfId="1197" priority="17" rank="1"/>
  </conditionalFormatting>
  <conditionalFormatting sqref="F14">
    <cfRule type="top10" dxfId="1196" priority="16" rank="1"/>
  </conditionalFormatting>
  <conditionalFormatting sqref="E14">
    <cfRule type="top10" dxfId="1195" priority="13" rank="1"/>
  </conditionalFormatting>
  <conditionalFormatting sqref="I15">
    <cfRule type="top10" dxfId="1194" priority="12" rank="1"/>
  </conditionalFormatting>
  <conditionalFormatting sqref="H15">
    <cfRule type="top10" dxfId="1193" priority="8" rank="1"/>
  </conditionalFormatting>
  <conditionalFormatting sqref="J15">
    <cfRule type="top10" dxfId="1192" priority="9" rank="1"/>
  </conditionalFormatting>
  <conditionalFormatting sqref="G15">
    <cfRule type="top10" dxfId="1191" priority="11" rank="1"/>
  </conditionalFormatting>
  <conditionalFormatting sqref="F15">
    <cfRule type="top10" dxfId="1190" priority="10" rank="1"/>
  </conditionalFormatting>
  <conditionalFormatting sqref="E15">
    <cfRule type="top10" dxfId="1189" priority="7" rank="1"/>
  </conditionalFormatting>
  <conditionalFormatting sqref="I16">
    <cfRule type="top10" dxfId="1188" priority="6" rank="1"/>
  </conditionalFormatting>
  <conditionalFormatting sqref="H16">
    <cfRule type="top10" dxfId="1187" priority="2" rank="1"/>
  </conditionalFormatting>
  <conditionalFormatting sqref="J16">
    <cfRule type="top10" dxfId="1186" priority="3" rank="1"/>
  </conditionalFormatting>
  <conditionalFormatting sqref="G16">
    <cfRule type="top10" dxfId="1185" priority="5" rank="1"/>
  </conditionalFormatting>
  <conditionalFormatting sqref="F16">
    <cfRule type="top10" dxfId="1184" priority="4" rank="1"/>
  </conditionalFormatting>
  <conditionalFormatting sqref="E16">
    <cfRule type="top10" dxfId="1183" priority="1" rank="1"/>
  </conditionalFormatting>
  <hyperlinks>
    <hyperlink ref="Q1" location="'Texas 2022'!A1" display="Back to Ranking" xr:uid="{E2C5ECD4-0F7D-456C-9AA3-EAA84C4A728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4888A96-1E42-4955-8B19-1E4DCD95EBB4}">
          <x14:formula1>
            <xm:f>'C:\Users\abra2\Desktop\ABRA Files and More\AUTO BENCH REST ASSOCIATION FILE\ABRA 2019\Georgia\[Georgia Results 01 19 20.xlsm]DATA SHEET'!#REF!</xm:f>
          </x14:formula1>
          <xm:sqref>B1 B25</xm:sqref>
        </x14:dataValidation>
      </x14:dataValidations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B8CC7-05C2-4941-B02C-C216D3C946F7}">
  <dimension ref="A1:Q5"/>
  <sheetViews>
    <sheetView workbookViewId="0">
      <selection activeCell="Q1" sqref="Q1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22</v>
      </c>
    </row>
    <row r="2" spans="1:17" x14ac:dyDescent="0.3">
      <c r="A2" s="10" t="s">
        <v>21</v>
      </c>
      <c r="B2" s="11" t="s">
        <v>104</v>
      </c>
      <c r="C2" s="12">
        <v>44723</v>
      </c>
      <c r="D2" s="13" t="s">
        <v>51</v>
      </c>
      <c r="E2" s="14">
        <v>173</v>
      </c>
      <c r="F2" s="14">
        <v>164</v>
      </c>
      <c r="G2" s="14">
        <v>172</v>
      </c>
      <c r="H2" s="14">
        <v>163</v>
      </c>
      <c r="I2" s="14"/>
      <c r="J2" s="14"/>
      <c r="K2" s="15">
        <v>4</v>
      </c>
      <c r="L2" s="15">
        <v>672</v>
      </c>
      <c r="M2" s="16">
        <v>168</v>
      </c>
      <c r="N2" s="17">
        <v>8</v>
      </c>
      <c r="O2" s="18">
        <v>176</v>
      </c>
    </row>
    <row r="3" spans="1:17" x14ac:dyDescent="0.3">
      <c r="A3" s="10" t="s">
        <v>21</v>
      </c>
      <c r="B3" s="11" t="s">
        <v>104</v>
      </c>
      <c r="C3" s="12">
        <v>44751</v>
      </c>
      <c r="D3" s="13" t="s">
        <v>51</v>
      </c>
      <c r="E3" s="14">
        <v>190</v>
      </c>
      <c r="F3" s="14">
        <v>185</v>
      </c>
      <c r="G3" s="14">
        <v>175</v>
      </c>
      <c r="H3" s="14">
        <v>172</v>
      </c>
      <c r="I3" s="14"/>
      <c r="J3" s="14"/>
      <c r="K3" s="15">
        <v>4</v>
      </c>
      <c r="L3" s="15">
        <v>722</v>
      </c>
      <c r="M3" s="16">
        <v>180.5</v>
      </c>
      <c r="N3" s="17">
        <v>13</v>
      </c>
      <c r="O3" s="18">
        <v>193.5</v>
      </c>
    </row>
    <row r="5" spans="1:17" x14ac:dyDescent="0.3">
      <c r="K5" s="8">
        <f>SUM(K2:K4)</f>
        <v>8</v>
      </c>
      <c r="L5" s="8">
        <f>SUM(L2:L4)</f>
        <v>1394</v>
      </c>
      <c r="M5" s="7">
        <f>SUM(L5/K5)</f>
        <v>174.25</v>
      </c>
      <c r="N5" s="8">
        <f>SUM(N2:N4)</f>
        <v>21</v>
      </c>
      <c r="O5" s="9">
        <f>SUM(M5+N5)</f>
        <v>195.25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91"/>
    <protectedRange algorithmName="SHA-512" hashValue="ON39YdpmFHfN9f47KpiRvqrKx0V9+erV1CNkpWzYhW/Qyc6aT8rEyCrvauWSYGZK2ia3o7vd3akF07acHAFpOA==" saltValue="yVW9XmDwTqEnmpSGai0KYg==" spinCount="100000" sqref="D2" name="Range1_1_77"/>
    <protectedRange algorithmName="SHA-512" hashValue="ON39YdpmFHfN9f47KpiRvqrKx0V9+erV1CNkpWzYhW/Qyc6aT8rEyCrvauWSYGZK2ia3o7vd3akF07acHAFpOA==" saltValue="yVW9XmDwTqEnmpSGai0KYg==" spinCount="100000" sqref="E3:J3 B3:C3" name="Range1_32"/>
    <protectedRange algorithmName="SHA-512" hashValue="ON39YdpmFHfN9f47KpiRvqrKx0V9+erV1CNkpWzYhW/Qyc6aT8rEyCrvauWSYGZK2ia3o7vd3akF07acHAFpOA==" saltValue="yVW9XmDwTqEnmpSGai0KYg==" spinCount="100000" sqref="D3" name="Range1_1_28"/>
  </protectedRanges>
  <conditionalFormatting sqref="E2">
    <cfRule type="top10" dxfId="1182" priority="12" rank="1"/>
  </conditionalFormatting>
  <conditionalFormatting sqref="F2">
    <cfRule type="top10" dxfId="1181" priority="11" rank="1"/>
  </conditionalFormatting>
  <conditionalFormatting sqref="G2">
    <cfRule type="top10" dxfId="1180" priority="10" rank="1"/>
  </conditionalFormatting>
  <conditionalFormatting sqref="H2">
    <cfRule type="top10" dxfId="1179" priority="9" rank="1"/>
  </conditionalFormatting>
  <conditionalFormatting sqref="I2">
    <cfRule type="top10" dxfId="1178" priority="8" rank="1"/>
  </conditionalFormatting>
  <conditionalFormatting sqref="J2">
    <cfRule type="top10" dxfId="1177" priority="7" rank="1"/>
  </conditionalFormatting>
  <conditionalFormatting sqref="E3">
    <cfRule type="top10" dxfId="1176" priority="6" rank="1"/>
  </conditionalFormatting>
  <conditionalFormatting sqref="F3">
    <cfRule type="top10" dxfId="1175" priority="5" rank="1"/>
  </conditionalFormatting>
  <conditionalFormatting sqref="G3">
    <cfRule type="top10" dxfId="1174" priority="4" rank="1"/>
  </conditionalFormatting>
  <conditionalFormatting sqref="H3">
    <cfRule type="top10" dxfId="1173" priority="3" rank="1"/>
  </conditionalFormatting>
  <conditionalFormatting sqref="I3">
    <cfRule type="top10" dxfId="1172" priority="2" rank="1"/>
  </conditionalFormatting>
  <conditionalFormatting sqref="J3">
    <cfRule type="top10" dxfId="1171" priority="1" rank="1"/>
  </conditionalFormatting>
  <hyperlinks>
    <hyperlink ref="Q1" location="'Texas 2022'!A1" display="Back to Ranking" xr:uid="{E6348549-AA45-41C3-91D6-00FB3BE0795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238A770-139A-4BF4-B0F4-09D8EA63CE3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59887-A577-4EE7-866B-8EA1D707DF08}">
  <sheetPr codeName="Sheet36"/>
  <dimension ref="A1:Q33"/>
  <sheetViews>
    <sheetView topLeftCell="A18" workbookViewId="0">
      <selection activeCell="A31" sqref="A31:O31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22</v>
      </c>
    </row>
    <row r="2" spans="1:17" x14ac:dyDescent="0.3">
      <c r="A2" s="10" t="s">
        <v>45</v>
      </c>
      <c r="B2" s="11" t="s">
        <v>76</v>
      </c>
      <c r="C2" s="12">
        <v>44646</v>
      </c>
      <c r="D2" s="13" t="s">
        <v>37</v>
      </c>
      <c r="E2" s="14">
        <v>171</v>
      </c>
      <c r="F2" s="14">
        <v>169</v>
      </c>
      <c r="G2" s="14">
        <v>179</v>
      </c>
      <c r="H2" s="14">
        <v>177</v>
      </c>
      <c r="I2" s="14"/>
      <c r="J2" s="14"/>
      <c r="K2" s="15">
        <v>4</v>
      </c>
      <c r="L2" s="15">
        <v>696</v>
      </c>
      <c r="M2" s="16">
        <v>174</v>
      </c>
      <c r="N2" s="17">
        <v>4</v>
      </c>
      <c r="O2" s="18">
        <v>178</v>
      </c>
    </row>
    <row r="3" spans="1:17" x14ac:dyDescent="0.3">
      <c r="A3" s="10" t="s">
        <v>45</v>
      </c>
      <c r="B3" s="11" t="s">
        <v>76</v>
      </c>
      <c r="C3" s="12">
        <v>44656</v>
      </c>
      <c r="D3" s="13" t="s">
        <v>37</v>
      </c>
      <c r="E3" s="14">
        <v>161</v>
      </c>
      <c r="F3" s="14">
        <v>157</v>
      </c>
      <c r="G3" s="14">
        <v>175</v>
      </c>
      <c r="H3" s="14">
        <v>181</v>
      </c>
      <c r="I3" s="14"/>
      <c r="J3" s="14"/>
      <c r="K3" s="15">
        <v>4</v>
      </c>
      <c r="L3" s="15">
        <v>674</v>
      </c>
      <c r="M3" s="16">
        <v>168.5</v>
      </c>
      <c r="N3" s="17">
        <v>5</v>
      </c>
      <c r="O3" s="18">
        <v>173.5</v>
      </c>
    </row>
    <row r="4" spans="1:17" x14ac:dyDescent="0.3">
      <c r="A4" s="10" t="s">
        <v>45</v>
      </c>
      <c r="B4" s="11" t="s">
        <v>76</v>
      </c>
      <c r="C4" s="12">
        <v>44660</v>
      </c>
      <c r="D4" s="13" t="s">
        <v>37</v>
      </c>
      <c r="E4" s="14">
        <v>172</v>
      </c>
      <c r="F4" s="14">
        <v>174</v>
      </c>
      <c r="G4" s="14">
        <v>166</v>
      </c>
      <c r="H4" s="14">
        <v>168</v>
      </c>
      <c r="I4" s="14"/>
      <c r="J4" s="14"/>
      <c r="K4" s="15">
        <v>4</v>
      </c>
      <c r="L4" s="15">
        <v>680</v>
      </c>
      <c r="M4" s="16">
        <v>170</v>
      </c>
      <c r="N4" s="17">
        <v>4</v>
      </c>
      <c r="O4" s="18">
        <v>174</v>
      </c>
    </row>
    <row r="5" spans="1:17" x14ac:dyDescent="0.3">
      <c r="A5" s="10" t="s">
        <v>45</v>
      </c>
      <c r="B5" s="11" t="s">
        <v>76</v>
      </c>
      <c r="C5" s="12">
        <v>44670</v>
      </c>
      <c r="D5" s="13" t="s">
        <v>60</v>
      </c>
      <c r="E5" s="14">
        <v>170</v>
      </c>
      <c r="F5" s="14">
        <v>178</v>
      </c>
      <c r="G5" s="14">
        <v>167</v>
      </c>
      <c r="H5" s="14">
        <v>163</v>
      </c>
      <c r="I5" s="14"/>
      <c r="J5" s="14"/>
      <c r="K5" s="15">
        <v>4</v>
      </c>
      <c r="L5" s="15">
        <v>678</v>
      </c>
      <c r="M5" s="16">
        <v>169.5</v>
      </c>
      <c r="N5" s="17">
        <v>4</v>
      </c>
      <c r="O5" s="18">
        <v>173.5</v>
      </c>
    </row>
    <row r="6" spans="1:17" x14ac:dyDescent="0.3">
      <c r="A6" s="10" t="s">
        <v>45</v>
      </c>
      <c r="B6" s="11" t="s">
        <v>76</v>
      </c>
      <c r="C6" s="12">
        <v>44674</v>
      </c>
      <c r="D6" s="13" t="s">
        <v>37</v>
      </c>
      <c r="E6" s="14">
        <v>164</v>
      </c>
      <c r="F6" s="14">
        <v>168</v>
      </c>
      <c r="G6" s="14">
        <v>171</v>
      </c>
      <c r="H6" s="14">
        <v>171</v>
      </c>
      <c r="I6" s="14"/>
      <c r="J6" s="14"/>
      <c r="K6" s="15">
        <v>4</v>
      </c>
      <c r="L6" s="15">
        <v>674</v>
      </c>
      <c r="M6" s="16">
        <v>168.5</v>
      </c>
      <c r="N6" s="17">
        <v>2</v>
      </c>
      <c r="O6" s="18">
        <v>170.5</v>
      </c>
    </row>
    <row r="7" spans="1:17" x14ac:dyDescent="0.3">
      <c r="A7" s="10" t="s">
        <v>87</v>
      </c>
      <c r="B7" s="11" t="s">
        <v>76</v>
      </c>
      <c r="C7" s="12">
        <v>44675</v>
      </c>
      <c r="D7" s="13" t="s">
        <v>60</v>
      </c>
      <c r="E7" s="14">
        <v>177</v>
      </c>
      <c r="F7" s="14">
        <v>182</v>
      </c>
      <c r="G7" s="14">
        <v>184</v>
      </c>
      <c r="H7" s="14">
        <v>182</v>
      </c>
      <c r="I7" s="14"/>
      <c r="J7" s="14"/>
      <c r="K7" s="15">
        <v>4</v>
      </c>
      <c r="L7" s="15">
        <v>725</v>
      </c>
      <c r="M7" s="16">
        <v>181.25</v>
      </c>
      <c r="N7" s="17">
        <v>6</v>
      </c>
      <c r="O7" s="18">
        <v>187.25</v>
      </c>
    </row>
    <row r="8" spans="1:17" x14ac:dyDescent="0.3">
      <c r="A8" s="10" t="s">
        <v>45</v>
      </c>
      <c r="B8" s="11" t="s">
        <v>76</v>
      </c>
      <c r="C8" s="12">
        <v>44684</v>
      </c>
      <c r="D8" s="13" t="s">
        <v>37</v>
      </c>
      <c r="E8" s="14">
        <v>183.001</v>
      </c>
      <c r="F8" s="14">
        <v>181.001</v>
      </c>
      <c r="G8" s="14">
        <v>173</v>
      </c>
      <c r="H8" s="14">
        <v>181</v>
      </c>
      <c r="I8" s="14"/>
      <c r="J8" s="14"/>
      <c r="K8" s="15">
        <v>4</v>
      </c>
      <c r="L8" s="15">
        <v>718.00199999999995</v>
      </c>
      <c r="M8" s="16">
        <v>179.50049999999999</v>
      </c>
      <c r="N8" s="17">
        <v>3</v>
      </c>
      <c r="O8" s="18">
        <v>182.50049999999999</v>
      </c>
    </row>
    <row r="9" spans="1:17" x14ac:dyDescent="0.3">
      <c r="A9" s="60" t="s">
        <v>45</v>
      </c>
      <c r="B9" s="60" t="s">
        <v>76</v>
      </c>
      <c r="C9" s="61">
        <v>44710</v>
      </c>
      <c r="D9" s="60" t="s">
        <v>101</v>
      </c>
      <c r="E9" s="60">
        <v>181</v>
      </c>
      <c r="F9" s="62">
        <v>187</v>
      </c>
      <c r="G9" s="62">
        <v>187</v>
      </c>
      <c r="H9" s="60">
        <v>176</v>
      </c>
      <c r="I9" s="63"/>
      <c r="J9" s="63"/>
      <c r="K9" s="60">
        <v>4</v>
      </c>
      <c r="L9" s="60">
        <v>731</v>
      </c>
      <c r="M9" s="64">
        <v>182.75</v>
      </c>
      <c r="N9" s="60">
        <v>9</v>
      </c>
      <c r="O9" s="64">
        <v>191.75</v>
      </c>
    </row>
    <row r="10" spans="1:17" x14ac:dyDescent="0.3">
      <c r="A10" s="10" t="s">
        <v>45</v>
      </c>
      <c r="B10" s="11" t="s">
        <v>76</v>
      </c>
      <c r="C10" s="12">
        <v>44719</v>
      </c>
      <c r="D10" s="13" t="s">
        <v>37</v>
      </c>
      <c r="E10" s="14">
        <v>183</v>
      </c>
      <c r="F10" s="14">
        <v>187</v>
      </c>
      <c r="G10" s="14">
        <v>185</v>
      </c>
      <c r="H10" s="14">
        <v>178</v>
      </c>
      <c r="I10" s="14"/>
      <c r="J10" s="14"/>
      <c r="K10" s="15">
        <v>4</v>
      </c>
      <c r="L10" s="15">
        <v>733</v>
      </c>
      <c r="M10" s="16">
        <v>183.25</v>
      </c>
      <c r="N10" s="17">
        <v>4</v>
      </c>
      <c r="O10" s="18">
        <v>187.25</v>
      </c>
    </row>
    <row r="11" spans="1:17" x14ac:dyDescent="0.3">
      <c r="A11" s="10" t="s">
        <v>45</v>
      </c>
      <c r="B11" s="11" t="s">
        <v>76</v>
      </c>
      <c r="C11" s="12">
        <v>44731</v>
      </c>
      <c r="D11" s="13" t="s">
        <v>37</v>
      </c>
      <c r="E11" s="14">
        <v>180</v>
      </c>
      <c r="F11" s="14">
        <v>186</v>
      </c>
      <c r="G11" s="14">
        <v>181</v>
      </c>
      <c r="H11" s="14">
        <v>175</v>
      </c>
      <c r="I11" s="14">
        <v>184</v>
      </c>
      <c r="J11" s="14">
        <v>182</v>
      </c>
      <c r="K11" s="15">
        <v>6</v>
      </c>
      <c r="L11" s="15">
        <v>1088</v>
      </c>
      <c r="M11" s="16">
        <v>181.33333333333334</v>
      </c>
      <c r="N11" s="17">
        <v>26</v>
      </c>
      <c r="O11" s="18">
        <v>207.33333333333334</v>
      </c>
    </row>
    <row r="12" spans="1:17" x14ac:dyDescent="0.3">
      <c r="A12" s="10" t="s">
        <v>45</v>
      </c>
      <c r="B12" s="11" t="s">
        <v>76</v>
      </c>
      <c r="C12" s="12">
        <v>44747</v>
      </c>
      <c r="D12" s="13" t="s">
        <v>37</v>
      </c>
      <c r="E12" s="14">
        <v>176</v>
      </c>
      <c r="F12" s="14">
        <v>171</v>
      </c>
      <c r="G12" s="14">
        <v>183</v>
      </c>
      <c r="H12" s="14">
        <v>184</v>
      </c>
      <c r="I12" s="14"/>
      <c r="J12" s="14"/>
      <c r="K12" s="15">
        <v>4</v>
      </c>
      <c r="L12" s="15">
        <v>714</v>
      </c>
      <c r="M12" s="16">
        <v>178.5</v>
      </c>
      <c r="N12" s="17">
        <v>3</v>
      </c>
      <c r="O12" s="18">
        <v>181.5</v>
      </c>
    </row>
    <row r="13" spans="1:17" x14ac:dyDescent="0.3">
      <c r="A13" s="10" t="s">
        <v>87</v>
      </c>
      <c r="B13" s="11" t="s">
        <v>76</v>
      </c>
      <c r="C13" s="12">
        <v>44761</v>
      </c>
      <c r="D13" s="13" t="s">
        <v>107</v>
      </c>
      <c r="E13" s="14">
        <v>185</v>
      </c>
      <c r="F13" s="14">
        <v>183</v>
      </c>
      <c r="G13" s="14">
        <v>182</v>
      </c>
      <c r="H13" s="14">
        <v>185</v>
      </c>
      <c r="I13" s="14"/>
      <c r="J13" s="14"/>
      <c r="K13" s="15">
        <v>4</v>
      </c>
      <c r="L13" s="15">
        <v>735</v>
      </c>
      <c r="M13" s="16">
        <v>183.75</v>
      </c>
      <c r="N13" s="17">
        <v>13</v>
      </c>
      <c r="O13" s="18">
        <v>196.75</v>
      </c>
    </row>
    <row r="14" spans="1:17" x14ac:dyDescent="0.3">
      <c r="A14" s="10" t="s">
        <v>45</v>
      </c>
      <c r="B14" s="11" t="s">
        <v>76</v>
      </c>
      <c r="C14" s="12">
        <v>44772</v>
      </c>
      <c r="D14" s="13" t="s">
        <v>37</v>
      </c>
      <c r="E14" s="14">
        <v>175</v>
      </c>
      <c r="F14" s="14">
        <v>179</v>
      </c>
      <c r="G14" s="14">
        <v>172</v>
      </c>
      <c r="H14" s="14">
        <v>177</v>
      </c>
      <c r="I14" s="14">
        <v>185</v>
      </c>
      <c r="J14" s="14">
        <v>170</v>
      </c>
      <c r="K14" s="15">
        <v>6</v>
      </c>
      <c r="L14" s="15">
        <v>1058</v>
      </c>
      <c r="M14" s="16">
        <v>176.33333333333334</v>
      </c>
      <c r="N14" s="17">
        <v>4</v>
      </c>
      <c r="O14" s="18">
        <v>180.33333333333334</v>
      </c>
    </row>
    <row r="15" spans="1:17" x14ac:dyDescent="0.3">
      <c r="A15" s="10" t="s">
        <v>87</v>
      </c>
      <c r="B15" s="11" t="s">
        <v>76</v>
      </c>
      <c r="C15" s="12">
        <v>44773</v>
      </c>
      <c r="D15" s="13" t="s">
        <v>107</v>
      </c>
      <c r="E15" s="14">
        <v>182</v>
      </c>
      <c r="F15" s="14">
        <v>182</v>
      </c>
      <c r="G15" s="14">
        <v>188</v>
      </c>
      <c r="H15" s="14">
        <v>186</v>
      </c>
      <c r="I15" s="14"/>
      <c r="J15" s="14"/>
      <c r="K15" s="15">
        <v>4</v>
      </c>
      <c r="L15" s="15">
        <v>738</v>
      </c>
      <c r="M15" s="16">
        <v>184.5</v>
      </c>
      <c r="N15" s="17">
        <v>11</v>
      </c>
      <c r="O15" s="18">
        <v>195.5</v>
      </c>
    </row>
    <row r="16" spans="1:17" x14ac:dyDescent="0.3">
      <c r="A16" s="10" t="s">
        <v>45</v>
      </c>
      <c r="B16" s="11" t="s">
        <v>76</v>
      </c>
      <c r="C16" s="12">
        <v>44775</v>
      </c>
      <c r="D16" s="13" t="s">
        <v>37</v>
      </c>
      <c r="E16" s="14">
        <v>172</v>
      </c>
      <c r="F16" s="14">
        <v>183</v>
      </c>
      <c r="G16" s="14">
        <v>183</v>
      </c>
      <c r="H16" s="14">
        <v>185</v>
      </c>
      <c r="I16" s="14"/>
      <c r="J16" s="14"/>
      <c r="K16" s="15">
        <v>4</v>
      </c>
      <c r="L16" s="15">
        <v>723</v>
      </c>
      <c r="M16" s="16">
        <v>180.75</v>
      </c>
      <c r="N16" s="17">
        <v>3</v>
      </c>
      <c r="O16" s="18">
        <v>183.75</v>
      </c>
    </row>
    <row r="17" spans="1:15" x14ac:dyDescent="0.3">
      <c r="A17" s="10" t="s">
        <v>45</v>
      </c>
      <c r="B17" s="11" t="s">
        <v>76</v>
      </c>
      <c r="C17" s="12">
        <v>44786</v>
      </c>
      <c r="D17" s="13" t="s">
        <v>37</v>
      </c>
      <c r="E17" s="14">
        <v>180</v>
      </c>
      <c r="F17" s="14">
        <v>179</v>
      </c>
      <c r="G17" s="14">
        <v>187</v>
      </c>
      <c r="H17" s="14">
        <v>185</v>
      </c>
      <c r="I17" s="14"/>
      <c r="J17" s="14"/>
      <c r="K17" s="15">
        <v>4</v>
      </c>
      <c r="L17" s="15">
        <v>731</v>
      </c>
      <c r="M17" s="16">
        <v>182.75</v>
      </c>
      <c r="N17" s="17">
        <v>9</v>
      </c>
      <c r="O17" s="18">
        <v>191.75</v>
      </c>
    </row>
    <row r="18" spans="1:15" x14ac:dyDescent="0.3">
      <c r="A18" s="10" t="s">
        <v>45</v>
      </c>
      <c r="B18" s="11" t="s">
        <v>76</v>
      </c>
      <c r="C18" s="12">
        <v>44800</v>
      </c>
      <c r="D18" s="13" t="s">
        <v>37</v>
      </c>
      <c r="E18" s="14">
        <v>178</v>
      </c>
      <c r="F18" s="14">
        <v>178</v>
      </c>
      <c r="G18" s="14">
        <v>175</v>
      </c>
      <c r="H18" s="14">
        <v>181</v>
      </c>
      <c r="I18" s="14"/>
      <c r="J18" s="14"/>
      <c r="K18" s="15">
        <v>4</v>
      </c>
      <c r="L18" s="15">
        <v>712</v>
      </c>
      <c r="M18" s="16">
        <v>178</v>
      </c>
      <c r="N18" s="17">
        <v>5</v>
      </c>
      <c r="O18" s="18">
        <v>183</v>
      </c>
    </row>
    <row r="19" spans="1:15" x14ac:dyDescent="0.3">
      <c r="A19" s="10" t="s">
        <v>45</v>
      </c>
      <c r="B19" s="11" t="s">
        <v>76</v>
      </c>
      <c r="C19" s="12">
        <v>44810</v>
      </c>
      <c r="D19" s="13" t="s">
        <v>37</v>
      </c>
      <c r="E19" s="14">
        <v>191</v>
      </c>
      <c r="F19" s="14">
        <v>184</v>
      </c>
      <c r="G19" s="14">
        <v>186</v>
      </c>
      <c r="H19" s="14">
        <v>190</v>
      </c>
      <c r="I19" s="14"/>
      <c r="J19" s="14"/>
      <c r="K19" s="15">
        <v>4</v>
      </c>
      <c r="L19" s="15">
        <v>751</v>
      </c>
      <c r="M19" s="16">
        <v>187.75</v>
      </c>
      <c r="N19" s="17">
        <v>9</v>
      </c>
      <c r="O19" s="18">
        <v>196.75</v>
      </c>
    </row>
    <row r="20" spans="1:15" x14ac:dyDescent="0.3">
      <c r="A20" s="10" t="s">
        <v>45</v>
      </c>
      <c r="B20" s="11" t="s">
        <v>76</v>
      </c>
      <c r="C20" s="12">
        <v>44814</v>
      </c>
      <c r="D20" s="13" t="s">
        <v>37</v>
      </c>
      <c r="E20" s="14">
        <v>186</v>
      </c>
      <c r="F20" s="14">
        <v>185</v>
      </c>
      <c r="G20" s="14">
        <v>186</v>
      </c>
      <c r="H20" s="14">
        <v>185</v>
      </c>
      <c r="I20" s="14"/>
      <c r="J20" s="14"/>
      <c r="K20" s="15">
        <v>4</v>
      </c>
      <c r="L20" s="15">
        <v>742</v>
      </c>
      <c r="M20" s="16">
        <v>185.5</v>
      </c>
      <c r="N20" s="17">
        <v>6</v>
      </c>
      <c r="O20" s="18">
        <v>191.5</v>
      </c>
    </row>
    <row r="21" spans="1:15" x14ac:dyDescent="0.3">
      <c r="A21" s="10" t="s">
        <v>87</v>
      </c>
      <c r="B21" s="11" t="s">
        <v>76</v>
      </c>
      <c r="C21" s="12">
        <v>44824</v>
      </c>
      <c r="D21" s="13" t="s">
        <v>60</v>
      </c>
      <c r="E21" s="14">
        <v>185</v>
      </c>
      <c r="F21" s="14">
        <v>184</v>
      </c>
      <c r="G21" s="14">
        <v>185</v>
      </c>
      <c r="H21" s="14">
        <v>179</v>
      </c>
      <c r="I21" s="14"/>
      <c r="J21" s="14"/>
      <c r="K21" s="15">
        <v>4</v>
      </c>
      <c r="L21" s="15">
        <v>733</v>
      </c>
      <c r="M21" s="16">
        <v>183.25</v>
      </c>
      <c r="N21" s="17">
        <v>9</v>
      </c>
      <c r="O21" s="18">
        <v>192.25</v>
      </c>
    </row>
    <row r="22" spans="1:15" x14ac:dyDescent="0.3">
      <c r="A22" s="10" t="s">
        <v>45</v>
      </c>
      <c r="B22" s="11" t="s">
        <v>76</v>
      </c>
      <c r="C22" s="12">
        <v>44828</v>
      </c>
      <c r="D22" s="13" t="s">
        <v>37</v>
      </c>
      <c r="E22" s="14">
        <v>177</v>
      </c>
      <c r="F22" s="14">
        <v>168</v>
      </c>
      <c r="G22" s="14">
        <v>180</v>
      </c>
      <c r="H22" s="14">
        <v>180</v>
      </c>
      <c r="I22" s="14"/>
      <c r="J22" s="14"/>
      <c r="K22" s="15">
        <v>4</v>
      </c>
      <c r="L22" s="15">
        <v>705</v>
      </c>
      <c r="M22" s="16">
        <v>176.25</v>
      </c>
      <c r="N22" s="17">
        <v>2</v>
      </c>
      <c r="O22" s="18">
        <v>178.25</v>
      </c>
    </row>
    <row r="23" spans="1:15" x14ac:dyDescent="0.3">
      <c r="A23" s="10" t="s">
        <v>87</v>
      </c>
      <c r="B23" s="11" t="s">
        <v>76</v>
      </c>
      <c r="C23" s="12">
        <v>44829</v>
      </c>
      <c r="D23" s="13" t="s">
        <v>60</v>
      </c>
      <c r="E23" s="14">
        <v>179</v>
      </c>
      <c r="F23" s="14">
        <v>177</v>
      </c>
      <c r="G23" s="14">
        <v>182</v>
      </c>
      <c r="H23" s="14">
        <v>177</v>
      </c>
      <c r="I23" s="14"/>
      <c r="J23" s="14"/>
      <c r="K23" s="15">
        <v>4</v>
      </c>
      <c r="L23" s="15">
        <v>715</v>
      </c>
      <c r="M23" s="16">
        <v>178.75</v>
      </c>
      <c r="N23" s="17">
        <v>13</v>
      </c>
      <c r="O23" s="18">
        <v>191.75</v>
      </c>
    </row>
    <row r="24" spans="1:15" x14ac:dyDescent="0.3">
      <c r="A24" s="10" t="s">
        <v>45</v>
      </c>
      <c r="B24" s="11" t="s">
        <v>76</v>
      </c>
      <c r="C24" s="12">
        <v>44838</v>
      </c>
      <c r="D24" s="13" t="s">
        <v>37</v>
      </c>
      <c r="E24" s="14">
        <v>178</v>
      </c>
      <c r="F24" s="14">
        <v>182</v>
      </c>
      <c r="G24" s="14">
        <v>181.001</v>
      </c>
      <c r="H24" s="14">
        <v>177</v>
      </c>
      <c r="I24" s="14"/>
      <c r="J24" s="14"/>
      <c r="K24" s="15">
        <v>4</v>
      </c>
      <c r="L24" s="15">
        <v>718.00099999999998</v>
      </c>
      <c r="M24" s="16">
        <v>179.50024999999999</v>
      </c>
      <c r="N24" s="17">
        <v>2</v>
      </c>
      <c r="O24" s="18">
        <v>181.50024999999999</v>
      </c>
    </row>
    <row r="25" spans="1:15" x14ac:dyDescent="0.3">
      <c r="A25" s="10" t="s">
        <v>45</v>
      </c>
      <c r="B25" s="11" t="s">
        <v>76</v>
      </c>
      <c r="C25" s="12">
        <v>44842</v>
      </c>
      <c r="D25" s="13" t="s">
        <v>37</v>
      </c>
      <c r="E25" s="14">
        <v>178</v>
      </c>
      <c r="F25" s="14">
        <v>178</v>
      </c>
      <c r="G25" s="14">
        <v>175</v>
      </c>
      <c r="H25" s="14">
        <v>169</v>
      </c>
      <c r="I25" s="14"/>
      <c r="J25" s="14"/>
      <c r="K25" s="15">
        <v>4</v>
      </c>
      <c r="L25" s="15">
        <v>700</v>
      </c>
      <c r="M25" s="16">
        <v>175</v>
      </c>
      <c r="N25" s="17">
        <v>3</v>
      </c>
      <c r="O25" s="18">
        <v>178</v>
      </c>
    </row>
    <row r="26" spans="1:15" x14ac:dyDescent="0.3">
      <c r="A26" s="10" t="s">
        <v>87</v>
      </c>
      <c r="B26" s="11" t="s">
        <v>76</v>
      </c>
      <c r="C26" s="12">
        <v>44852</v>
      </c>
      <c r="D26" s="13" t="s">
        <v>60</v>
      </c>
      <c r="E26" s="14">
        <v>185</v>
      </c>
      <c r="F26" s="14">
        <v>185</v>
      </c>
      <c r="G26" s="14">
        <v>179</v>
      </c>
      <c r="H26" s="14">
        <v>186</v>
      </c>
      <c r="I26" s="14"/>
      <c r="J26" s="14"/>
      <c r="K26" s="15">
        <v>4</v>
      </c>
      <c r="L26" s="15">
        <v>735</v>
      </c>
      <c r="M26" s="16">
        <v>183.75</v>
      </c>
      <c r="N26" s="17">
        <v>9</v>
      </c>
      <c r="O26" s="18">
        <v>192.75</v>
      </c>
    </row>
    <row r="27" spans="1:15" x14ac:dyDescent="0.3">
      <c r="A27" s="10" t="s">
        <v>87</v>
      </c>
      <c r="B27" s="11" t="s">
        <v>76</v>
      </c>
      <c r="C27" s="12">
        <v>44856</v>
      </c>
      <c r="D27" s="13" t="s">
        <v>60</v>
      </c>
      <c r="E27" s="14">
        <v>182</v>
      </c>
      <c r="F27" s="14">
        <v>183</v>
      </c>
      <c r="G27" s="14">
        <v>181</v>
      </c>
      <c r="H27" s="14">
        <v>181</v>
      </c>
      <c r="I27" s="14">
        <v>187</v>
      </c>
      <c r="J27" s="14">
        <v>186</v>
      </c>
      <c r="K27" s="15">
        <v>6</v>
      </c>
      <c r="L27" s="15">
        <v>1100</v>
      </c>
      <c r="M27" s="16">
        <v>183.33333333333334</v>
      </c>
      <c r="N27" s="17">
        <v>22</v>
      </c>
      <c r="O27" s="18">
        <v>205.33333333333334</v>
      </c>
    </row>
    <row r="28" spans="1:15" x14ac:dyDescent="0.3">
      <c r="A28" s="10" t="s">
        <v>87</v>
      </c>
      <c r="B28" s="11" t="s">
        <v>76</v>
      </c>
      <c r="C28" s="12">
        <v>44857</v>
      </c>
      <c r="D28" s="13" t="s">
        <v>60</v>
      </c>
      <c r="E28" s="14">
        <v>186</v>
      </c>
      <c r="F28" s="14">
        <v>181</v>
      </c>
      <c r="G28" s="14">
        <v>181</v>
      </c>
      <c r="H28" s="14">
        <v>186</v>
      </c>
      <c r="I28" s="14">
        <v>182</v>
      </c>
      <c r="J28" s="14">
        <v>186</v>
      </c>
      <c r="K28" s="15">
        <v>6</v>
      </c>
      <c r="L28" s="15">
        <v>1102</v>
      </c>
      <c r="M28" s="16">
        <v>183.66666666666666</v>
      </c>
      <c r="N28" s="17">
        <v>30</v>
      </c>
    </row>
    <row r="29" spans="1:15" x14ac:dyDescent="0.3">
      <c r="A29" s="10" t="s">
        <v>45</v>
      </c>
      <c r="B29" s="11" t="s">
        <v>76</v>
      </c>
      <c r="C29" s="12">
        <v>44863</v>
      </c>
      <c r="D29" s="13" t="s">
        <v>37</v>
      </c>
      <c r="E29" s="14">
        <v>182</v>
      </c>
      <c r="F29" s="14">
        <v>189</v>
      </c>
      <c r="G29" s="14">
        <v>181</v>
      </c>
      <c r="H29" s="14">
        <v>182</v>
      </c>
      <c r="I29" s="14"/>
      <c r="J29" s="14"/>
      <c r="K29" s="15">
        <v>4</v>
      </c>
      <c r="L29" s="15">
        <v>734</v>
      </c>
      <c r="M29" s="16">
        <v>183.5</v>
      </c>
      <c r="N29" s="17">
        <v>11</v>
      </c>
      <c r="O29" s="18">
        <v>194.5</v>
      </c>
    </row>
    <row r="30" spans="1:15" x14ac:dyDescent="0.3">
      <c r="A30" s="10" t="s">
        <v>45</v>
      </c>
      <c r="B30" s="11" t="s">
        <v>76</v>
      </c>
      <c r="C30" s="12">
        <v>44870</v>
      </c>
      <c r="D30" s="13" t="s">
        <v>37</v>
      </c>
      <c r="E30" s="14">
        <v>186</v>
      </c>
      <c r="F30" s="14">
        <v>184</v>
      </c>
      <c r="G30" s="14">
        <v>180</v>
      </c>
      <c r="H30" s="14">
        <v>174</v>
      </c>
      <c r="I30" s="14"/>
      <c r="J30" s="14"/>
      <c r="K30" s="15">
        <v>4</v>
      </c>
      <c r="L30" s="15">
        <v>724</v>
      </c>
      <c r="M30" s="16">
        <v>181</v>
      </c>
      <c r="N30" s="17">
        <v>6</v>
      </c>
      <c r="O30" s="18">
        <v>187</v>
      </c>
    </row>
    <row r="31" spans="1:15" x14ac:dyDescent="0.3">
      <c r="A31" s="10" t="s">
        <v>45</v>
      </c>
      <c r="B31" s="11" t="s">
        <v>76</v>
      </c>
      <c r="C31" s="12">
        <v>44876</v>
      </c>
      <c r="D31" s="13" t="s">
        <v>37</v>
      </c>
      <c r="E31" s="14">
        <v>187</v>
      </c>
      <c r="F31" s="14">
        <v>185</v>
      </c>
      <c r="G31" s="14">
        <v>186</v>
      </c>
      <c r="H31" s="14">
        <v>176</v>
      </c>
      <c r="I31" s="14">
        <v>181</v>
      </c>
      <c r="J31" s="14">
        <v>180</v>
      </c>
      <c r="K31" s="15">
        <v>6</v>
      </c>
      <c r="L31" s="15">
        <v>1095</v>
      </c>
      <c r="M31" s="16">
        <v>182.5</v>
      </c>
      <c r="N31" s="17">
        <v>10</v>
      </c>
      <c r="O31" s="18">
        <v>192.5</v>
      </c>
    </row>
    <row r="32" spans="1:15" x14ac:dyDescent="0.3">
      <c r="O32" s="9">
        <f>SUM(M33+N33)</f>
        <v>426.70771538461543</v>
      </c>
    </row>
    <row r="33" spans="11:14" x14ac:dyDescent="0.3">
      <c r="K33" s="8">
        <f>SUM(K2:K32)</f>
        <v>130</v>
      </c>
      <c r="L33" s="8">
        <f>SUM(L2:L32)</f>
        <v>23362.003000000001</v>
      </c>
      <c r="M33" s="7">
        <f>SUM(L33/K33)</f>
        <v>179.7077153846154</v>
      </c>
      <c r="N33" s="8">
        <f>SUM(N2:N32)</f>
        <v>247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5_3"/>
    <protectedRange algorithmName="SHA-512" hashValue="ON39YdpmFHfN9f47KpiRvqrKx0V9+erV1CNkpWzYhW/Qyc6aT8rEyCrvauWSYGZK2ia3o7vd3akF07acHAFpOA==" saltValue="yVW9XmDwTqEnmpSGai0KYg==" spinCount="100000" sqref="D2" name="Range1_1_3_3"/>
    <protectedRange algorithmName="SHA-512" hashValue="ON39YdpmFHfN9f47KpiRvqrKx0V9+erV1CNkpWzYhW/Qyc6aT8rEyCrvauWSYGZK2ia3o7vd3akF07acHAFpOA==" saltValue="yVW9XmDwTqEnmpSGai0KYg==" spinCount="100000" sqref="E3:J3 B3:C3" name="Range1_5"/>
    <protectedRange algorithmName="SHA-512" hashValue="ON39YdpmFHfN9f47KpiRvqrKx0V9+erV1CNkpWzYhW/Qyc6aT8rEyCrvauWSYGZK2ia3o7vd3akF07acHAFpOA==" saltValue="yVW9XmDwTqEnmpSGai0KYg==" spinCount="100000" sqref="D3" name="Range1_1_3"/>
    <protectedRange algorithmName="SHA-512" hashValue="ON39YdpmFHfN9f47KpiRvqrKx0V9+erV1CNkpWzYhW/Qyc6aT8rEyCrvauWSYGZK2ia3o7vd3akF07acHAFpOA==" saltValue="yVW9XmDwTqEnmpSGai0KYg==" spinCount="100000" sqref="E4:J4 B4:C4" name="Range1_5_1"/>
    <protectedRange algorithmName="SHA-512" hashValue="ON39YdpmFHfN9f47KpiRvqrKx0V9+erV1CNkpWzYhW/Qyc6aT8rEyCrvauWSYGZK2ia3o7vd3akF07acHAFpOA==" saltValue="yVW9XmDwTqEnmpSGai0KYg==" spinCount="100000" sqref="D4" name="Range1_1_3_1"/>
    <protectedRange algorithmName="SHA-512" hashValue="ON39YdpmFHfN9f47KpiRvqrKx0V9+erV1CNkpWzYhW/Qyc6aT8rEyCrvauWSYGZK2ia3o7vd3akF07acHAFpOA==" saltValue="yVW9XmDwTqEnmpSGai0KYg==" spinCount="100000" sqref="E5:J5 B5:C5" name="Range1_20"/>
    <protectedRange algorithmName="SHA-512" hashValue="ON39YdpmFHfN9f47KpiRvqrKx0V9+erV1CNkpWzYhW/Qyc6aT8rEyCrvauWSYGZK2ia3o7vd3akF07acHAFpOA==" saltValue="yVW9XmDwTqEnmpSGai0KYg==" spinCount="100000" sqref="D5" name="Range1_1_14"/>
    <protectedRange algorithmName="SHA-512" hashValue="ON39YdpmFHfN9f47KpiRvqrKx0V9+erV1CNkpWzYhW/Qyc6aT8rEyCrvauWSYGZK2ia3o7vd3akF07acHAFpOA==" saltValue="yVW9XmDwTqEnmpSGai0KYg==" spinCount="100000" sqref="E6:J6 B6:C6" name="Range1_5_4"/>
    <protectedRange algorithmName="SHA-512" hashValue="ON39YdpmFHfN9f47KpiRvqrKx0V9+erV1CNkpWzYhW/Qyc6aT8rEyCrvauWSYGZK2ia3o7vd3akF07acHAFpOA==" saltValue="yVW9XmDwTqEnmpSGai0KYg==" spinCount="100000" sqref="D6" name="Range1_1_3_2"/>
    <protectedRange algorithmName="SHA-512" hashValue="ON39YdpmFHfN9f47KpiRvqrKx0V9+erV1CNkpWzYhW/Qyc6aT8rEyCrvauWSYGZK2ia3o7vd3akF07acHAFpOA==" saltValue="yVW9XmDwTqEnmpSGai0KYg==" spinCount="100000" sqref="E7:J7 B7:C7" name="Range1_27"/>
    <protectedRange algorithmName="SHA-512" hashValue="ON39YdpmFHfN9f47KpiRvqrKx0V9+erV1CNkpWzYhW/Qyc6aT8rEyCrvauWSYGZK2ia3o7vd3akF07acHAFpOA==" saltValue="yVW9XmDwTqEnmpSGai0KYg==" spinCount="100000" sqref="D7" name="Range1_1_24"/>
    <protectedRange algorithmName="SHA-512" hashValue="ON39YdpmFHfN9f47KpiRvqrKx0V9+erV1CNkpWzYhW/Qyc6aT8rEyCrvauWSYGZK2ia3o7vd3akF07acHAFpOA==" saltValue="yVW9XmDwTqEnmpSGai0KYg==" spinCount="100000" sqref="E8:J8 B8:C8" name="Range1_10_1"/>
    <protectedRange algorithmName="SHA-512" hashValue="ON39YdpmFHfN9f47KpiRvqrKx0V9+erV1CNkpWzYhW/Qyc6aT8rEyCrvauWSYGZK2ia3o7vd3akF07acHAFpOA==" saltValue="yVW9XmDwTqEnmpSGai0KYg==" spinCount="100000" sqref="D8" name="Range1_1_7_1"/>
    <protectedRange algorithmName="SHA-512" hashValue="ON39YdpmFHfN9f47KpiRvqrKx0V9+erV1CNkpWzYhW/Qyc6aT8rEyCrvauWSYGZK2ia3o7vd3akF07acHAFpOA==" saltValue="yVW9XmDwTqEnmpSGai0KYg==" spinCount="100000" sqref="E10:J10 B10:C10" name="Range1_9_4"/>
    <protectedRange algorithmName="SHA-512" hashValue="ON39YdpmFHfN9f47KpiRvqrKx0V9+erV1CNkpWzYhW/Qyc6aT8rEyCrvauWSYGZK2ia3o7vd3akF07acHAFpOA==" saltValue="yVW9XmDwTqEnmpSGai0KYg==" spinCount="100000" sqref="D10" name="Range1_1_7_4"/>
    <protectedRange algorithmName="SHA-512" hashValue="ON39YdpmFHfN9f47KpiRvqrKx0V9+erV1CNkpWzYhW/Qyc6aT8rEyCrvauWSYGZK2ia3o7vd3akF07acHAFpOA==" saltValue="yVW9XmDwTqEnmpSGai0KYg==" spinCount="100000" sqref="E11:J11 B11:C11" name="Range1_5_1_1"/>
    <protectedRange algorithmName="SHA-512" hashValue="ON39YdpmFHfN9f47KpiRvqrKx0V9+erV1CNkpWzYhW/Qyc6aT8rEyCrvauWSYGZK2ia3o7vd3akF07acHAFpOA==" saltValue="yVW9XmDwTqEnmpSGai0KYg==" spinCount="100000" sqref="D11" name="Range1_1_3_1_2"/>
    <protectedRange algorithmName="SHA-512" hashValue="ON39YdpmFHfN9f47KpiRvqrKx0V9+erV1CNkpWzYhW/Qyc6aT8rEyCrvauWSYGZK2ia3o7vd3akF07acHAFpOA==" saltValue="yVW9XmDwTqEnmpSGai0KYg==" spinCount="100000" sqref="E12:J12 B12:C12" name="Range1_8_3"/>
    <protectedRange algorithmName="SHA-512" hashValue="ON39YdpmFHfN9f47KpiRvqrKx0V9+erV1CNkpWzYhW/Qyc6aT8rEyCrvauWSYGZK2ia3o7vd3akF07acHAFpOA==" saltValue="yVW9XmDwTqEnmpSGai0KYg==" spinCount="100000" sqref="D12" name="Range1_1_6_3"/>
    <protectedRange algorithmName="SHA-512" hashValue="ON39YdpmFHfN9f47KpiRvqrKx0V9+erV1CNkpWzYhW/Qyc6aT8rEyCrvauWSYGZK2ia3o7vd3akF07acHAFpOA==" saltValue="yVW9XmDwTqEnmpSGai0KYg==" spinCount="100000" sqref="B13:C13 E13:J13" name="Range1_5_10"/>
    <protectedRange algorithmName="SHA-512" hashValue="ON39YdpmFHfN9f47KpiRvqrKx0V9+erV1CNkpWzYhW/Qyc6aT8rEyCrvauWSYGZK2ia3o7vd3akF07acHAFpOA==" saltValue="yVW9XmDwTqEnmpSGai0KYg==" spinCount="100000" sqref="D13" name="Range1_1_3_10"/>
    <protectedRange algorithmName="SHA-512" hashValue="ON39YdpmFHfN9f47KpiRvqrKx0V9+erV1CNkpWzYhW/Qyc6aT8rEyCrvauWSYGZK2ia3o7vd3akF07acHAFpOA==" saltValue="yVW9XmDwTqEnmpSGai0KYg==" spinCount="100000" sqref="E14:J14 B14:C14" name="Range1_5_2_2"/>
    <protectedRange algorithmName="SHA-512" hashValue="ON39YdpmFHfN9f47KpiRvqrKx0V9+erV1CNkpWzYhW/Qyc6aT8rEyCrvauWSYGZK2ia3o7vd3akF07acHAFpOA==" saltValue="yVW9XmDwTqEnmpSGai0KYg==" spinCount="100000" sqref="D14" name="Range1_1_3_2_2"/>
    <protectedRange algorithmName="SHA-512" hashValue="ON39YdpmFHfN9f47KpiRvqrKx0V9+erV1CNkpWzYhW/Qyc6aT8rEyCrvauWSYGZK2ia3o7vd3akF07acHAFpOA==" saltValue="yVW9XmDwTqEnmpSGai0KYg==" spinCount="100000" sqref="B15:C15 E15:J15" name="Range1_5_8"/>
    <protectedRange algorithmName="SHA-512" hashValue="ON39YdpmFHfN9f47KpiRvqrKx0V9+erV1CNkpWzYhW/Qyc6aT8rEyCrvauWSYGZK2ia3o7vd3akF07acHAFpOA==" saltValue="yVW9XmDwTqEnmpSGai0KYg==" spinCount="100000" sqref="D15" name="Range1_1_3_8"/>
    <protectedRange algorithmName="SHA-512" hashValue="ON39YdpmFHfN9f47KpiRvqrKx0V9+erV1CNkpWzYhW/Qyc6aT8rEyCrvauWSYGZK2ia3o7vd3akF07acHAFpOA==" saltValue="yVW9XmDwTqEnmpSGai0KYg==" spinCount="100000" sqref="E16:J16 B16:C16" name="Range1_5_1_2"/>
    <protectedRange algorithmName="SHA-512" hashValue="ON39YdpmFHfN9f47KpiRvqrKx0V9+erV1CNkpWzYhW/Qyc6aT8rEyCrvauWSYGZK2ia3o7vd3akF07acHAFpOA==" saltValue="yVW9XmDwTqEnmpSGai0KYg==" spinCount="100000" sqref="D16" name="Range1_1_3_1_3"/>
    <protectedRange algorithmName="SHA-512" hashValue="ON39YdpmFHfN9f47KpiRvqrKx0V9+erV1CNkpWzYhW/Qyc6aT8rEyCrvauWSYGZK2ia3o7vd3akF07acHAFpOA==" saltValue="yVW9XmDwTqEnmpSGai0KYg==" spinCount="100000" sqref="E17:J17 B17:C17" name="Range1_5_9"/>
    <protectedRange algorithmName="SHA-512" hashValue="ON39YdpmFHfN9f47KpiRvqrKx0V9+erV1CNkpWzYhW/Qyc6aT8rEyCrvauWSYGZK2ia3o7vd3akF07acHAFpOA==" saltValue="yVW9XmDwTqEnmpSGai0KYg==" spinCount="100000" sqref="D17" name="Range1_1_3_9"/>
    <protectedRange algorithmName="SHA-512" hashValue="ON39YdpmFHfN9f47KpiRvqrKx0V9+erV1CNkpWzYhW/Qyc6aT8rEyCrvauWSYGZK2ia3o7vd3akF07acHAFpOA==" saltValue="yVW9XmDwTqEnmpSGai0KYg==" spinCount="100000" sqref="E18:J18 B18:C18" name="Range1_5_3_1"/>
    <protectedRange algorithmName="SHA-512" hashValue="ON39YdpmFHfN9f47KpiRvqrKx0V9+erV1CNkpWzYhW/Qyc6aT8rEyCrvauWSYGZK2ia3o7vd3akF07acHAFpOA==" saltValue="yVW9XmDwTqEnmpSGai0KYg==" spinCount="100000" sqref="D18" name="Range1_1_3_3_1"/>
    <protectedRange algorithmName="SHA-512" hashValue="ON39YdpmFHfN9f47KpiRvqrKx0V9+erV1CNkpWzYhW/Qyc6aT8rEyCrvauWSYGZK2ia3o7vd3akF07acHAFpOA==" saltValue="yVW9XmDwTqEnmpSGai0KYg==" spinCount="100000" sqref="E20:J20 B20:C20" name="Range1_2_1"/>
    <protectedRange algorithmName="SHA-512" hashValue="ON39YdpmFHfN9f47KpiRvqrKx0V9+erV1CNkpWzYhW/Qyc6aT8rEyCrvauWSYGZK2ia3o7vd3akF07acHAFpOA==" saltValue="yVW9XmDwTqEnmpSGai0KYg==" spinCount="100000" sqref="D20" name="Range1_1_1_1"/>
    <protectedRange algorithmName="SHA-512" hashValue="ON39YdpmFHfN9f47KpiRvqrKx0V9+erV1CNkpWzYhW/Qyc6aT8rEyCrvauWSYGZK2ia3o7vd3akF07acHAFpOA==" saltValue="yVW9XmDwTqEnmpSGai0KYg==" spinCount="100000" sqref="E21:J21 B21:C21" name="Range1_4"/>
    <protectedRange algorithmName="SHA-512" hashValue="ON39YdpmFHfN9f47KpiRvqrKx0V9+erV1CNkpWzYhW/Qyc6aT8rEyCrvauWSYGZK2ia3o7vd3akF07acHAFpOA==" saltValue="yVW9XmDwTqEnmpSGai0KYg==" spinCount="100000" sqref="D21" name="Range1_1_2"/>
    <protectedRange algorithmName="SHA-512" hashValue="ON39YdpmFHfN9f47KpiRvqrKx0V9+erV1CNkpWzYhW/Qyc6aT8rEyCrvauWSYGZK2ia3o7vd3akF07acHAFpOA==" saltValue="yVW9XmDwTqEnmpSGai0KYg==" spinCount="100000" sqref="E22:J22 B22:C22" name="Range1_5_1_3"/>
    <protectedRange algorithmName="SHA-512" hashValue="ON39YdpmFHfN9f47KpiRvqrKx0V9+erV1CNkpWzYhW/Qyc6aT8rEyCrvauWSYGZK2ia3o7vd3akF07acHAFpOA==" saltValue="yVW9XmDwTqEnmpSGai0KYg==" spinCount="100000" sqref="D22" name="Range1_1_3_1_1"/>
    <protectedRange algorithmName="SHA-512" hashValue="ON39YdpmFHfN9f47KpiRvqrKx0V9+erV1CNkpWzYhW/Qyc6aT8rEyCrvauWSYGZK2ia3o7vd3akF07acHAFpOA==" saltValue="yVW9XmDwTqEnmpSGai0KYg==" spinCount="100000" sqref="E23:J23 B23:C23" name="Range1_15"/>
    <protectedRange algorithmName="SHA-512" hashValue="ON39YdpmFHfN9f47KpiRvqrKx0V9+erV1CNkpWzYhW/Qyc6aT8rEyCrvauWSYGZK2ia3o7vd3akF07acHAFpOA==" saltValue="yVW9XmDwTqEnmpSGai0KYg==" spinCount="100000" sqref="D23" name="Range1_1_13"/>
    <protectedRange algorithmName="SHA-512" hashValue="ON39YdpmFHfN9f47KpiRvqrKx0V9+erV1CNkpWzYhW/Qyc6aT8rEyCrvauWSYGZK2ia3o7vd3akF07acHAFpOA==" saltValue="yVW9XmDwTqEnmpSGai0KYg==" spinCount="100000" sqref="E24:J24 B24:C24" name="Range1_5_12"/>
    <protectedRange algorithmName="SHA-512" hashValue="ON39YdpmFHfN9f47KpiRvqrKx0V9+erV1CNkpWzYhW/Qyc6aT8rEyCrvauWSYGZK2ia3o7vd3akF07acHAFpOA==" saltValue="yVW9XmDwTqEnmpSGai0KYg==" spinCount="100000" sqref="D24" name="Range1_1_3_12"/>
    <protectedRange algorithmName="SHA-512" hashValue="ON39YdpmFHfN9f47KpiRvqrKx0V9+erV1CNkpWzYhW/Qyc6aT8rEyCrvauWSYGZK2ia3o7vd3akF07acHAFpOA==" saltValue="yVW9XmDwTqEnmpSGai0KYg==" spinCount="100000" sqref="E25:J25 B25:C25" name="Range1_5_13"/>
    <protectedRange algorithmName="SHA-512" hashValue="ON39YdpmFHfN9f47KpiRvqrKx0V9+erV1CNkpWzYhW/Qyc6aT8rEyCrvauWSYGZK2ia3o7vd3akF07acHAFpOA==" saltValue="yVW9XmDwTqEnmpSGai0KYg==" spinCount="100000" sqref="D25" name="Range1_1_3_13"/>
    <protectedRange algorithmName="SHA-512" hashValue="ON39YdpmFHfN9f47KpiRvqrKx0V9+erV1CNkpWzYhW/Qyc6aT8rEyCrvauWSYGZK2ia3o7vd3akF07acHAFpOA==" saltValue="yVW9XmDwTqEnmpSGai0KYg==" spinCount="100000" sqref="E26:J26 B26:C26" name="Range1_33"/>
    <protectedRange algorithmName="SHA-512" hashValue="ON39YdpmFHfN9f47KpiRvqrKx0V9+erV1CNkpWzYhW/Qyc6aT8rEyCrvauWSYGZK2ia3o7vd3akF07acHAFpOA==" saltValue="yVW9XmDwTqEnmpSGai0KYg==" spinCount="100000" sqref="D26" name="Range1_1_34"/>
    <protectedRange algorithmName="SHA-512" hashValue="ON39YdpmFHfN9f47KpiRvqrKx0V9+erV1CNkpWzYhW/Qyc6aT8rEyCrvauWSYGZK2ia3o7vd3akF07acHAFpOA==" saltValue="yVW9XmDwTqEnmpSGai0KYg==" spinCount="100000" sqref="E27:J27 B27:C27" name="Range1_42"/>
    <protectedRange algorithmName="SHA-512" hashValue="ON39YdpmFHfN9f47KpiRvqrKx0V9+erV1CNkpWzYhW/Qyc6aT8rEyCrvauWSYGZK2ia3o7vd3akF07acHAFpOA==" saltValue="yVW9XmDwTqEnmpSGai0KYg==" spinCount="100000" sqref="D27" name="Range1_1_38"/>
    <protectedRange algorithmName="SHA-512" hashValue="ON39YdpmFHfN9f47KpiRvqrKx0V9+erV1CNkpWzYhW/Qyc6aT8rEyCrvauWSYGZK2ia3o7vd3akF07acHAFpOA==" saltValue="yVW9XmDwTqEnmpSGai0KYg==" spinCount="100000" sqref="E28:J28 B28:C28" name="Range1_5_14"/>
    <protectedRange algorithmName="SHA-512" hashValue="ON39YdpmFHfN9f47KpiRvqrKx0V9+erV1CNkpWzYhW/Qyc6aT8rEyCrvauWSYGZK2ia3o7vd3akF07acHAFpOA==" saltValue="yVW9XmDwTqEnmpSGai0KYg==" spinCount="100000" sqref="D28" name="Range1_1_4_4"/>
    <protectedRange algorithmName="SHA-512" hashValue="ON39YdpmFHfN9f47KpiRvqrKx0V9+erV1CNkpWzYhW/Qyc6aT8rEyCrvauWSYGZK2ia3o7vd3akF07acHAFpOA==" saltValue="yVW9XmDwTqEnmpSGai0KYg==" spinCount="100000" sqref="E29:J29 B29:C29" name="Range1_13_1_2"/>
    <protectedRange algorithmName="SHA-512" hashValue="ON39YdpmFHfN9f47KpiRvqrKx0V9+erV1CNkpWzYhW/Qyc6aT8rEyCrvauWSYGZK2ia3o7vd3akF07acHAFpOA==" saltValue="yVW9XmDwTqEnmpSGai0KYg==" spinCount="100000" sqref="D29" name="Range1_1_11_3"/>
    <protectedRange algorithmName="SHA-512" hashValue="ON39YdpmFHfN9f47KpiRvqrKx0V9+erV1CNkpWzYhW/Qyc6aT8rEyCrvauWSYGZK2ia3o7vd3akF07acHAFpOA==" saltValue="yVW9XmDwTqEnmpSGai0KYg==" spinCount="100000" sqref="E30:J30 B30:C30" name="Range1_5_2_3"/>
    <protectedRange algorithmName="SHA-512" hashValue="ON39YdpmFHfN9f47KpiRvqrKx0V9+erV1CNkpWzYhW/Qyc6aT8rEyCrvauWSYGZK2ia3o7vd3akF07acHAFpOA==" saltValue="yVW9XmDwTqEnmpSGai0KYg==" spinCount="100000" sqref="D30" name="Range1_1_3_2_3"/>
    <protectedRange algorithmName="SHA-512" hashValue="ON39YdpmFHfN9f47KpiRvqrKx0V9+erV1CNkpWzYhW/Qyc6aT8rEyCrvauWSYGZK2ia3o7vd3akF07acHAFpOA==" saltValue="yVW9XmDwTqEnmpSGai0KYg==" spinCount="100000" sqref="E31:J31 B31:C31" name="Range1_5_15"/>
    <protectedRange algorithmName="SHA-512" hashValue="ON39YdpmFHfN9f47KpiRvqrKx0V9+erV1CNkpWzYhW/Qyc6aT8rEyCrvauWSYGZK2ia3o7vd3akF07acHAFpOA==" saltValue="yVW9XmDwTqEnmpSGai0KYg==" spinCount="100000" sqref="D31" name="Range1_1_3_15"/>
  </protectedRanges>
  <conditionalFormatting sqref="I2">
    <cfRule type="top10" dxfId="1170" priority="176" rank="1"/>
  </conditionalFormatting>
  <conditionalFormatting sqref="H2">
    <cfRule type="top10" dxfId="1169" priority="172" rank="1"/>
  </conditionalFormatting>
  <conditionalFormatting sqref="J2">
    <cfRule type="top10" dxfId="1168" priority="173" rank="1"/>
  </conditionalFormatting>
  <conditionalFormatting sqref="G2">
    <cfRule type="top10" dxfId="1167" priority="175" rank="1"/>
  </conditionalFormatting>
  <conditionalFormatting sqref="F2">
    <cfRule type="top10" dxfId="1166" priority="174" rank="1"/>
  </conditionalFormatting>
  <conditionalFormatting sqref="E2">
    <cfRule type="top10" dxfId="1165" priority="171" rank="1"/>
  </conditionalFormatting>
  <conditionalFormatting sqref="I3">
    <cfRule type="top10" dxfId="1164" priority="170" rank="1"/>
  </conditionalFormatting>
  <conditionalFormatting sqref="H3">
    <cfRule type="top10" dxfId="1163" priority="166" rank="1"/>
  </conditionalFormatting>
  <conditionalFormatting sqref="J3">
    <cfRule type="top10" dxfId="1162" priority="167" rank="1"/>
  </conditionalFormatting>
  <conditionalFormatting sqref="G3">
    <cfRule type="top10" dxfId="1161" priority="169" rank="1"/>
  </conditionalFormatting>
  <conditionalFormatting sqref="F3">
    <cfRule type="top10" dxfId="1160" priority="168" rank="1"/>
  </conditionalFormatting>
  <conditionalFormatting sqref="E3">
    <cfRule type="top10" dxfId="1159" priority="165" rank="1"/>
  </conditionalFormatting>
  <conditionalFormatting sqref="I4">
    <cfRule type="top10" dxfId="1158" priority="164" rank="1"/>
  </conditionalFormatting>
  <conditionalFormatting sqref="H4">
    <cfRule type="top10" dxfId="1157" priority="160" rank="1"/>
  </conditionalFormatting>
  <conditionalFormatting sqref="J4">
    <cfRule type="top10" dxfId="1156" priority="161" rank="1"/>
  </conditionalFormatting>
  <conditionalFormatting sqref="G4">
    <cfRule type="top10" dxfId="1155" priority="163" rank="1"/>
  </conditionalFormatting>
  <conditionalFormatting sqref="F4">
    <cfRule type="top10" dxfId="1154" priority="162" rank="1"/>
  </conditionalFormatting>
  <conditionalFormatting sqref="E4">
    <cfRule type="top10" dxfId="1153" priority="159" rank="1"/>
  </conditionalFormatting>
  <conditionalFormatting sqref="I5">
    <cfRule type="top10" dxfId="1152" priority="158" rank="1"/>
  </conditionalFormatting>
  <conditionalFormatting sqref="H5">
    <cfRule type="top10" dxfId="1151" priority="154" rank="1"/>
  </conditionalFormatting>
  <conditionalFormatting sqref="J5">
    <cfRule type="top10" dxfId="1150" priority="155" rank="1"/>
  </conditionalFormatting>
  <conditionalFormatting sqref="G5">
    <cfRule type="top10" dxfId="1149" priority="157" rank="1"/>
  </conditionalFormatting>
  <conditionalFormatting sqref="F5">
    <cfRule type="top10" dxfId="1148" priority="156" rank="1"/>
  </conditionalFormatting>
  <conditionalFormatting sqref="E5">
    <cfRule type="top10" dxfId="1147" priority="153" rank="1"/>
  </conditionalFormatting>
  <conditionalFormatting sqref="I6">
    <cfRule type="top10" dxfId="1146" priority="152" rank="1"/>
  </conditionalFormatting>
  <conditionalFormatting sqref="H6">
    <cfRule type="top10" dxfId="1145" priority="148" rank="1"/>
  </conditionalFormatting>
  <conditionalFormatting sqref="J6">
    <cfRule type="top10" dxfId="1144" priority="149" rank="1"/>
  </conditionalFormatting>
  <conditionalFormatting sqref="G6">
    <cfRule type="top10" dxfId="1143" priority="151" rank="1"/>
  </conditionalFormatting>
  <conditionalFormatting sqref="F6">
    <cfRule type="top10" dxfId="1142" priority="150" rank="1"/>
  </conditionalFormatting>
  <conditionalFormatting sqref="E6">
    <cfRule type="top10" dxfId="1141" priority="147" rank="1"/>
  </conditionalFormatting>
  <conditionalFormatting sqref="I7">
    <cfRule type="top10" dxfId="1140" priority="146" rank="1"/>
  </conditionalFormatting>
  <conditionalFormatting sqref="H7">
    <cfRule type="top10" dxfId="1139" priority="142" rank="1"/>
  </conditionalFormatting>
  <conditionalFormatting sqref="J7">
    <cfRule type="top10" dxfId="1138" priority="143" rank="1"/>
  </conditionalFormatting>
  <conditionalFormatting sqref="G7">
    <cfRule type="top10" dxfId="1137" priority="145" rank="1"/>
  </conditionalFormatting>
  <conditionalFormatting sqref="F7">
    <cfRule type="top10" dxfId="1136" priority="144" rank="1"/>
  </conditionalFormatting>
  <conditionalFormatting sqref="E7">
    <cfRule type="top10" dxfId="1135" priority="141" rank="1"/>
  </conditionalFormatting>
  <conditionalFormatting sqref="I8">
    <cfRule type="top10" dxfId="1134" priority="140" rank="1"/>
  </conditionalFormatting>
  <conditionalFormatting sqref="H8">
    <cfRule type="top10" dxfId="1133" priority="136" rank="1"/>
  </conditionalFormatting>
  <conditionalFormatting sqref="J8">
    <cfRule type="top10" dxfId="1132" priority="137" rank="1"/>
  </conditionalFormatting>
  <conditionalFormatting sqref="G8">
    <cfRule type="top10" dxfId="1131" priority="139" rank="1"/>
  </conditionalFormatting>
  <conditionalFormatting sqref="F8">
    <cfRule type="top10" dxfId="1130" priority="138" rank="1"/>
  </conditionalFormatting>
  <conditionalFormatting sqref="E8">
    <cfRule type="top10" dxfId="1129" priority="135" rank="1"/>
  </conditionalFormatting>
  <conditionalFormatting sqref="I10">
    <cfRule type="top10" dxfId="1128" priority="134" rank="1"/>
  </conditionalFormatting>
  <conditionalFormatting sqref="H10">
    <cfRule type="top10" dxfId="1127" priority="130" rank="1"/>
  </conditionalFormatting>
  <conditionalFormatting sqref="J10">
    <cfRule type="top10" dxfId="1126" priority="131" rank="1"/>
  </conditionalFormatting>
  <conditionalFormatting sqref="G10">
    <cfRule type="top10" dxfId="1125" priority="133" rank="1"/>
  </conditionalFormatting>
  <conditionalFormatting sqref="F10">
    <cfRule type="top10" dxfId="1124" priority="132" rank="1"/>
  </conditionalFormatting>
  <conditionalFormatting sqref="E10">
    <cfRule type="top10" dxfId="1123" priority="129" rank="1"/>
  </conditionalFormatting>
  <conditionalFormatting sqref="I11">
    <cfRule type="top10" dxfId="1122" priority="128" rank="1"/>
  </conditionalFormatting>
  <conditionalFormatting sqref="H11">
    <cfRule type="top10" dxfId="1121" priority="124" rank="1"/>
  </conditionalFormatting>
  <conditionalFormatting sqref="J11">
    <cfRule type="top10" dxfId="1120" priority="125" rank="1"/>
  </conditionalFormatting>
  <conditionalFormatting sqref="G11">
    <cfRule type="top10" dxfId="1119" priority="127" rank="1"/>
  </conditionalFormatting>
  <conditionalFormatting sqref="F11">
    <cfRule type="top10" dxfId="1118" priority="126" rank="1"/>
  </conditionalFormatting>
  <conditionalFormatting sqref="E11">
    <cfRule type="top10" dxfId="1117" priority="123" rank="1"/>
  </conditionalFormatting>
  <conditionalFormatting sqref="I12">
    <cfRule type="top10" dxfId="1116" priority="122" rank="1"/>
  </conditionalFormatting>
  <conditionalFormatting sqref="H12">
    <cfRule type="top10" dxfId="1115" priority="118" rank="1"/>
  </conditionalFormatting>
  <conditionalFormatting sqref="J12">
    <cfRule type="top10" dxfId="1114" priority="119" rank="1"/>
  </conditionalFormatting>
  <conditionalFormatting sqref="G12">
    <cfRule type="top10" dxfId="1113" priority="121" rank="1"/>
  </conditionalFormatting>
  <conditionalFormatting sqref="F12">
    <cfRule type="top10" dxfId="1112" priority="120" rank="1"/>
  </conditionalFormatting>
  <conditionalFormatting sqref="E12">
    <cfRule type="top10" dxfId="1111" priority="117" rank="1"/>
  </conditionalFormatting>
  <conditionalFormatting sqref="F13">
    <cfRule type="top10" dxfId="1110" priority="111" rank="1"/>
  </conditionalFormatting>
  <conditionalFormatting sqref="G13">
    <cfRule type="top10" dxfId="1109" priority="112" rank="1"/>
  </conditionalFormatting>
  <conditionalFormatting sqref="H13">
    <cfRule type="top10" dxfId="1108" priority="113" rank="1"/>
  </conditionalFormatting>
  <conditionalFormatting sqref="I13">
    <cfRule type="top10" dxfId="1107" priority="114" rank="1"/>
  </conditionalFormatting>
  <conditionalFormatting sqref="J13">
    <cfRule type="top10" dxfId="1106" priority="115" rank="1"/>
  </conditionalFormatting>
  <conditionalFormatting sqref="E13">
    <cfRule type="top10" dxfId="1105" priority="116" rank="1"/>
  </conditionalFormatting>
  <conditionalFormatting sqref="E13:J13">
    <cfRule type="cellIs" dxfId="1104" priority="110" operator="equal">
      <formula>200</formula>
    </cfRule>
  </conditionalFormatting>
  <conditionalFormatting sqref="I14">
    <cfRule type="top10" dxfId="1103" priority="109" rank="1"/>
  </conditionalFormatting>
  <conditionalFormatting sqref="H14">
    <cfRule type="top10" dxfId="1102" priority="105" rank="1"/>
  </conditionalFormatting>
  <conditionalFormatting sqref="J14">
    <cfRule type="top10" dxfId="1101" priority="106" rank="1"/>
  </conditionalFormatting>
  <conditionalFormatting sqref="G14">
    <cfRule type="top10" dxfId="1100" priority="108" rank="1"/>
  </conditionalFormatting>
  <conditionalFormatting sqref="F14">
    <cfRule type="top10" dxfId="1099" priority="107" rank="1"/>
  </conditionalFormatting>
  <conditionalFormatting sqref="E14">
    <cfRule type="top10" dxfId="1098" priority="104" rank="1"/>
  </conditionalFormatting>
  <conditionalFormatting sqref="F15">
    <cfRule type="top10" dxfId="1097" priority="98" rank="1"/>
  </conditionalFormatting>
  <conditionalFormatting sqref="G15">
    <cfRule type="top10" dxfId="1096" priority="99" rank="1"/>
  </conditionalFormatting>
  <conditionalFormatting sqref="H15">
    <cfRule type="top10" dxfId="1095" priority="100" rank="1"/>
  </conditionalFormatting>
  <conditionalFormatting sqref="I15">
    <cfRule type="top10" dxfId="1094" priority="101" rank="1"/>
  </conditionalFormatting>
  <conditionalFormatting sqref="J15">
    <cfRule type="top10" dxfId="1093" priority="102" rank="1"/>
  </conditionalFormatting>
  <conditionalFormatting sqref="E15">
    <cfRule type="top10" dxfId="1092" priority="103" rank="1"/>
  </conditionalFormatting>
  <conditionalFormatting sqref="E15:J15">
    <cfRule type="cellIs" dxfId="1091" priority="97" operator="equal">
      <formula>200</formula>
    </cfRule>
  </conditionalFormatting>
  <conditionalFormatting sqref="I16">
    <cfRule type="top10" dxfId="1090" priority="96" rank="1"/>
  </conditionalFormatting>
  <conditionalFormatting sqref="H16">
    <cfRule type="top10" dxfId="1089" priority="92" rank="1"/>
  </conditionalFormatting>
  <conditionalFormatting sqref="J16">
    <cfRule type="top10" dxfId="1088" priority="93" rank="1"/>
  </conditionalFormatting>
  <conditionalFormatting sqref="G16">
    <cfRule type="top10" dxfId="1087" priority="95" rank="1"/>
  </conditionalFormatting>
  <conditionalFormatting sqref="F16">
    <cfRule type="top10" dxfId="1086" priority="94" rank="1"/>
  </conditionalFormatting>
  <conditionalFormatting sqref="E16">
    <cfRule type="top10" dxfId="1085" priority="91" rank="1"/>
  </conditionalFormatting>
  <conditionalFormatting sqref="I17">
    <cfRule type="top10" dxfId="1084" priority="90" rank="1"/>
  </conditionalFormatting>
  <conditionalFormatting sqref="H17">
    <cfRule type="top10" dxfId="1083" priority="86" rank="1"/>
  </conditionalFormatting>
  <conditionalFormatting sqref="J17">
    <cfRule type="top10" dxfId="1082" priority="87" rank="1"/>
  </conditionalFormatting>
  <conditionalFormatting sqref="G17">
    <cfRule type="top10" dxfId="1081" priority="89" rank="1"/>
  </conditionalFormatting>
  <conditionalFormatting sqref="F17">
    <cfRule type="top10" dxfId="1080" priority="88" rank="1"/>
  </conditionalFormatting>
  <conditionalFormatting sqref="E17">
    <cfRule type="top10" dxfId="1079" priority="85" rank="1"/>
  </conditionalFormatting>
  <conditionalFormatting sqref="I18">
    <cfRule type="top10" dxfId="1078" priority="84" rank="1"/>
  </conditionalFormatting>
  <conditionalFormatting sqref="H18">
    <cfRule type="top10" dxfId="1077" priority="80" rank="1"/>
  </conditionalFormatting>
  <conditionalFormatting sqref="J18">
    <cfRule type="top10" dxfId="1076" priority="81" rank="1"/>
  </conditionalFormatting>
  <conditionalFormatting sqref="G18">
    <cfRule type="top10" dxfId="1075" priority="83" rank="1"/>
  </conditionalFormatting>
  <conditionalFormatting sqref="F18">
    <cfRule type="top10" dxfId="1074" priority="82" rank="1"/>
  </conditionalFormatting>
  <conditionalFormatting sqref="E18">
    <cfRule type="top10" dxfId="1073" priority="79" rank="1"/>
  </conditionalFormatting>
  <conditionalFormatting sqref="I19">
    <cfRule type="top10" dxfId="1072" priority="78" rank="1"/>
  </conditionalFormatting>
  <conditionalFormatting sqref="H19">
    <cfRule type="top10" dxfId="1071" priority="74" rank="1"/>
  </conditionalFormatting>
  <conditionalFormatting sqref="J19">
    <cfRule type="top10" dxfId="1070" priority="75" rank="1"/>
  </conditionalFormatting>
  <conditionalFormatting sqref="G19">
    <cfRule type="top10" dxfId="1069" priority="77" rank="1"/>
  </conditionalFormatting>
  <conditionalFormatting sqref="F19">
    <cfRule type="top10" dxfId="1068" priority="76" rank="1"/>
  </conditionalFormatting>
  <conditionalFormatting sqref="E19">
    <cfRule type="top10" dxfId="1067" priority="73" rank="1"/>
  </conditionalFormatting>
  <conditionalFormatting sqref="J20">
    <cfRule type="top10" dxfId="1066" priority="67" rank="1"/>
  </conditionalFormatting>
  <conditionalFormatting sqref="I20">
    <cfRule type="top10" dxfId="1065" priority="68" rank="1"/>
  </conditionalFormatting>
  <conditionalFormatting sqref="H20">
    <cfRule type="top10" dxfId="1064" priority="69" rank="1"/>
  </conditionalFormatting>
  <conditionalFormatting sqref="G20">
    <cfRule type="top10" dxfId="1063" priority="70" rank="1"/>
  </conditionalFormatting>
  <conditionalFormatting sqref="F20">
    <cfRule type="top10" dxfId="1062" priority="71" rank="1"/>
  </conditionalFormatting>
  <conditionalFormatting sqref="E20">
    <cfRule type="top10" dxfId="1061" priority="72" rank="1"/>
  </conditionalFormatting>
  <conditionalFormatting sqref="E21">
    <cfRule type="top10" dxfId="1060" priority="66" rank="1"/>
  </conditionalFormatting>
  <conditionalFormatting sqref="F21">
    <cfRule type="top10" dxfId="1059" priority="65" rank="1"/>
  </conditionalFormatting>
  <conditionalFormatting sqref="G21">
    <cfRule type="top10" dxfId="1058" priority="64" rank="1"/>
  </conditionalFormatting>
  <conditionalFormatting sqref="H21">
    <cfRule type="top10" dxfId="1057" priority="63" rank="1"/>
  </conditionalFormatting>
  <conditionalFormatting sqref="I21">
    <cfRule type="top10" dxfId="1056" priority="62" rank="1"/>
  </conditionalFormatting>
  <conditionalFormatting sqref="J21">
    <cfRule type="top10" dxfId="1055" priority="61" rank="1"/>
  </conditionalFormatting>
  <conditionalFormatting sqref="I22">
    <cfRule type="top10" dxfId="1054" priority="60" rank="1"/>
  </conditionalFormatting>
  <conditionalFormatting sqref="H22">
    <cfRule type="top10" dxfId="1053" priority="56" rank="1"/>
  </conditionalFormatting>
  <conditionalFormatting sqref="J22">
    <cfRule type="top10" dxfId="1052" priority="57" rank="1"/>
  </conditionalFormatting>
  <conditionalFormatting sqref="G22">
    <cfRule type="top10" dxfId="1051" priority="59" rank="1"/>
  </conditionalFormatting>
  <conditionalFormatting sqref="F22">
    <cfRule type="top10" dxfId="1050" priority="58" rank="1"/>
  </conditionalFormatting>
  <conditionalFormatting sqref="E22">
    <cfRule type="top10" dxfId="1049" priority="55" rank="1"/>
  </conditionalFormatting>
  <conditionalFormatting sqref="I23">
    <cfRule type="top10" dxfId="1048" priority="54" rank="1"/>
  </conditionalFormatting>
  <conditionalFormatting sqref="H23">
    <cfRule type="top10" dxfId="1047" priority="50" rank="1"/>
  </conditionalFormatting>
  <conditionalFormatting sqref="J23">
    <cfRule type="top10" dxfId="1046" priority="51" rank="1"/>
  </conditionalFormatting>
  <conditionalFormatting sqref="G23">
    <cfRule type="top10" dxfId="1045" priority="53" rank="1"/>
  </conditionalFormatting>
  <conditionalFormatting sqref="F23">
    <cfRule type="top10" dxfId="1044" priority="52" rank="1"/>
  </conditionalFormatting>
  <conditionalFormatting sqref="E23">
    <cfRule type="top10" dxfId="1043" priority="49" rank="1"/>
  </conditionalFormatting>
  <conditionalFormatting sqref="I24">
    <cfRule type="top10" dxfId="1042" priority="48" rank="1"/>
  </conditionalFormatting>
  <conditionalFormatting sqref="H24">
    <cfRule type="top10" dxfId="1041" priority="44" rank="1"/>
  </conditionalFormatting>
  <conditionalFormatting sqref="J24">
    <cfRule type="top10" dxfId="1040" priority="45" rank="1"/>
  </conditionalFormatting>
  <conditionalFormatting sqref="G24">
    <cfRule type="top10" dxfId="1039" priority="47" rank="1"/>
  </conditionalFormatting>
  <conditionalFormatting sqref="F24">
    <cfRule type="top10" dxfId="1038" priority="46" rank="1"/>
  </conditionalFormatting>
  <conditionalFormatting sqref="E24">
    <cfRule type="top10" dxfId="1037" priority="43" rank="1"/>
  </conditionalFormatting>
  <conditionalFormatting sqref="I25">
    <cfRule type="top10" dxfId="1036" priority="42" rank="1"/>
  </conditionalFormatting>
  <conditionalFormatting sqref="H25">
    <cfRule type="top10" dxfId="1035" priority="38" rank="1"/>
  </conditionalFormatting>
  <conditionalFormatting sqref="J25">
    <cfRule type="top10" dxfId="1034" priority="39" rank="1"/>
  </conditionalFormatting>
  <conditionalFormatting sqref="G25">
    <cfRule type="top10" dxfId="1033" priority="41" rank="1"/>
  </conditionalFormatting>
  <conditionalFormatting sqref="F25">
    <cfRule type="top10" dxfId="1032" priority="40" rank="1"/>
  </conditionalFormatting>
  <conditionalFormatting sqref="E25">
    <cfRule type="top10" dxfId="1031" priority="37" rank="1"/>
  </conditionalFormatting>
  <conditionalFormatting sqref="I26">
    <cfRule type="top10" dxfId="1030" priority="36" rank="1"/>
  </conditionalFormatting>
  <conditionalFormatting sqref="H26">
    <cfRule type="top10" dxfId="1029" priority="32" rank="1"/>
  </conditionalFormatting>
  <conditionalFormatting sqref="J26">
    <cfRule type="top10" dxfId="1028" priority="33" rank="1"/>
  </conditionalFormatting>
  <conditionalFormatting sqref="G26">
    <cfRule type="top10" dxfId="1027" priority="35" rank="1"/>
  </conditionalFormatting>
  <conditionalFormatting sqref="F26">
    <cfRule type="top10" dxfId="1026" priority="34" rank="1"/>
  </conditionalFormatting>
  <conditionalFormatting sqref="E26">
    <cfRule type="top10" dxfId="1025" priority="31" rank="1"/>
  </conditionalFormatting>
  <conditionalFormatting sqref="I27">
    <cfRule type="top10" dxfId="1024" priority="30" rank="1"/>
  </conditionalFormatting>
  <conditionalFormatting sqref="H27">
    <cfRule type="top10" dxfId="1023" priority="26" rank="1"/>
  </conditionalFormatting>
  <conditionalFormatting sqref="J27">
    <cfRule type="top10" dxfId="1022" priority="27" rank="1"/>
  </conditionalFormatting>
  <conditionalFormatting sqref="G27">
    <cfRule type="top10" dxfId="1021" priority="29" rank="1"/>
  </conditionalFormatting>
  <conditionalFormatting sqref="F27">
    <cfRule type="top10" dxfId="1020" priority="28" rank="1"/>
  </conditionalFormatting>
  <conditionalFormatting sqref="E27">
    <cfRule type="top10" dxfId="1019" priority="25" rank="1"/>
  </conditionalFormatting>
  <conditionalFormatting sqref="I28">
    <cfRule type="top10" dxfId="1018" priority="24" rank="1"/>
  </conditionalFormatting>
  <conditionalFormatting sqref="H28">
    <cfRule type="top10" dxfId="1017" priority="20" rank="1"/>
  </conditionalFormatting>
  <conditionalFormatting sqref="J28">
    <cfRule type="top10" dxfId="1016" priority="21" rank="1"/>
  </conditionalFormatting>
  <conditionalFormatting sqref="G28">
    <cfRule type="top10" dxfId="1015" priority="23" rank="1"/>
  </conditionalFormatting>
  <conditionalFormatting sqref="F28">
    <cfRule type="top10" dxfId="1014" priority="22" rank="1"/>
  </conditionalFormatting>
  <conditionalFormatting sqref="E28">
    <cfRule type="top10" dxfId="1013" priority="19" rank="1"/>
  </conditionalFormatting>
  <conditionalFormatting sqref="I29">
    <cfRule type="top10" dxfId="1012" priority="18" rank="1"/>
  </conditionalFormatting>
  <conditionalFormatting sqref="H29">
    <cfRule type="top10" dxfId="1011" priority="14" rank="1"/>
  </conditionalFormatting>
  <conditionalFormatting sqref="J29">
    <cfRule type="top10" dxfId="1010" priority="15" rank="1"/>
  </conditionalFormatting>
  <conditionalFormatting sqref="G29">
    <cfRule type="top10" dxfId="1009" priority="17" rank="1"/>
  </conditionalFormatting>
  <conditionalFormatting sqref="F29">
    <cfRule type="top10" dxfId="1008" priority="16" rank="1"/>
  </conditionalFormatting>
  <conditionalFormatting sqref="E29">
    <cfRule type="top10" dxfId="1007" priority="13" rank="1"/>
  </conditionalFormatting>
  <conditionalFormatting sqref="I30">
    <cfRule type="top10" dxfId="1006" priority="12" rank="1"/>
  </conditionalFormatting>
  <conditionalFormatting sqref="H30">
    <cfRule type="top10" dxfId="1005" priority="8" rank="1"/>
  </conditionalFormatting>
  <conditionalFormatting sqref="J30">
    <cfRule type="top10" dxfId="1004" priority="9" rank="1"/>
  </conditionalFormatting>
  <conditionalFormatting sqref="G30">
    <cfRule type="top10" dxfId="1003" priority="11" rank="1"/>
  </conditionalFormatting>
  <conditionalFormatting sqref="F30">
    <cfRule type="top10" dxfId="1002" priority="10" rank="1"/>
  </conditionalFormatting>
  <conditionalFormatting sqref="E30">
    <cfRule type="top10" dxfId="1001" priority="7" rank="1"/>
  </conditionalFormatting>
  <conditionalFormatting sqref="I31">
    <cfRule type="top10" dxfId="1000" priority="6" rank="1"/>
  </conditionalFormatting>
  <conditionalFormatting sqref="H31">
    <cfRule type="top10" dxfId="999" priority="2" rank="1"/>
  </conditionalFormatting>
  <conditionalFormatting sqref="J31">
    <cfRule type="top10" dxfId="998" priority="3" rank="1"/>
  </conditionalFormatting>
  <conditionalFormatting sqref="G31">
    <cfRule type="top10" dxfId="997" priority="5" rank="1"/>
  </conditionalFormatting>
  <conditionalFormatting sqref="F31">
    <cfRule type="top10" dxfId="996" priority="4" rank="1"/>
  </conditionalFormatting>
  <conditionalFormatting sqref="E31">
    <cfRule type="top10" dxfId="995" priority="1" rank="1"/>
  </conditionalFormatting>
  <hyperlinks>
    <hyperlink ref="Q1" location="'Texas 2022'!A1" display="Back to Ranking" xr:uid="{954025A6-3FEC-479F-BAAD-BD1E04B7C07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490E76E-2559-4C90-BF39-F9068BDED98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7D350E-2930-4123-9908-F444384BAB0E}">
  <sheetPr codeName="Sheet24"/>
  <dimension ref="A1:Q4"/>
  <sheetViews>
    <sheetView workbookViewId="0">
      <selection activeCell="A2" sqref="A2:O2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22</v>
      </c>
    </row>
    <row r="2" spans="1:17" x14ac:dyDescent="0.3">
      <c r="A2" s="10" t="s">
        <v>36</v>
      </c>
      <c r="B2" s="11" t="s">
        <v>50</v>
      </c>
      <c r="C2" s="12">
        <v>44632</v>
      </c>
      <c r="D2" s="13" t="s">
        <v>51</v>
      </c>
      <c r="E2" s="14">
        <v>154</v>
      </c>
      <c r="F2" s="14">
        <v>178</v>
      </c>
      <c r="G2" s="14">
        <v>164</v>
      </c>
      <c r="H2" s="14">
        <v>167</v>
      </c>
      <c r="I2" s="14"/>
      <c r="J2" s="14"/>
      <c r="K2" s="15">
        <v>4</v>
      </c>
      <c r="L2" s="15">
        <v>663</v>
      </c>
      <c r="M2" s="16">
        <v>165.75</v>
      </c>
      <c r="N2" s="17">
        <v>4</v>
      </c>
      <c r="O2" s="18">
        <v>169.75</v>
      </c>
    </row>
    <row r="4" spans="1:17" x14ac:dyDescent="0.3">
      <c r="K4" s="8">
        <f>SUM(K2:K3)</f>
        <v>4</v>
      </c>
      <c r="L4" s="8">
        <f>SUM(L2:L3)</f>
        <v>663</v>
      </c>
      <c r="M4" s="7">
        <f>SUM(L4/K4)</f>
        <v>165.75</v>
      </c>
      <c r="N4" s="8">
        <f>SUM(N2:N3)</f>
        <v>4</v>
      </c>
      <c r="O4" s="9">
        <f>SUM(M4+N4)</f>
        <v>169.75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7"/>
    <protectedRange algorithmName="SHA-512" hashValue="ON39YdpmFHfN9f47KpiRvqrKx0V9+erV1CNkpWzYhW/Qyc6aT8rEyCrvauWSYGZK2ia3o7vd3akF07acHAFpOA==" saltValue="yVW9XmDwTqEnmpSGai0KYg==" spinCount="100000" sqref="D2" name="Range1_1_5"/>
    <protectedRange algorithmName="SHA-512" hashValue="ON39YdpmFHfN9f47KpiRvqrKx0V9+erV1CNkpWzYhW/Qyc6aT8rEyCrvauWSYGZK2ia3o7vd3akF07acHAFpOA==" saltValue="yVW9XmDwTqEnmpSGai0KYg==" spinCount="100000" sqref="E2:H2" name="Range1_3_2"/>
  </protectedRanges>
  <conditionalFormatting sqref="F2">
    <cfRule type="top10" dxfId="994" priority="5" rank="1"/>
  </conditionalFormatting>
  <conditionalFormatting sqref="G2">
    <cfRule type="top10" dxfId="993" priority="4" rank="1"/>
  </conditionalFormatting>
  <conditionalFormatting sqref="H2">
    <cfRule type="top10" dxfId="992" priority="3" rank="1"/>
  </conditionalFormatting>
  <conditionalFormatting sqref="I2">
    <cfRule type="top10" dxfId="991" priority="1" rank="1"/>
  </conditionalFormatting>
  <conditionalFormatting sqref="J2">
    <cfRule type="top10" dxfId="990" priority="2" rank="1"/>
  </conditionalFormatting>
  <conditionalFormatting sqref="E2">
    <cfRule type="top10" dxfId="989" priority="6" rank="1"/>
  </conditionalFormatting>
  <hyperlinks>
    <hyperlink ref="Q1" location="'Texas 2022'!A1" display="Back to Ranking" xr:uid="{076CA2A7-A9A3-4C6F-8F5B-C541CF797E3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0BE62EA-FBC8-4656-825C-BC1BC063AA1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CB6030-3964-4C27-901C-BEA40D49B5A6}">
  <dimension ref="A1:Q4"/>
  <sheetViews>
    <sheetView workbookViewId="0">
      <selection activeCell="A2" sqref="A2:O2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22</v>
      </c>
    </row>
    <row r="2" spans="1:17" x14ac:dyDescent="0.3">
      <c r="A2" s="10" t="s">
        <v>36</v>
      </c>
      <c r="B2" s="11" t="s">
        <v>96</v>
      </c>
      <c r="C2" s="12">
        <v>44670</v>
      </c>
      <c r="D2" s="13" t="s">
        <v>60</v>
      </c>
      <c r="E2" s="14">
        <v>194</v>
      </c>
      <c r="F2" s="14">
        <v>197</v>
      </c>
      <c r="G2" s="14">
        <v>194</v>
      </c>
      <c r="H2" s="14">
        <v>194</v>
      </c>
      <c r="I2" s="14"/>
      <c r="J2" s="14"/>
      <c r="K2" s="15">
        <v>4</v>
      </c>
      <c r="L2" s="15">
        <v>779</v>
      </c>
      <c r="M2" s="16">
        <v>194.75</v>
      </c>
      <c r="N2" s="17">
        <v>6</v>
      </c>
      <c r="O2" s="18">
        <v>200.75</v>
      </c>
    </row>
    <row r="4" spans="1:17" x14ac:dyDescent="0.3">
      <c r="K4" s="8">
        <f>SUM(K2:K3)</f>
        <v>4</v>
      </c>
      <c r="L4" s="8">
        <f>SUM(L2:L3)</f>
        <v>779</v>
      </c>
      <c r="M4" s="7">
        <f>SUM(L4/K4)</f>
        <v>194.75</v>
      </c>
      <c r="N4" s="8">
        <f>SUM(N2:N3)</f>
        <v>6</v>
      </c>
      <c r="O4" s="9">
        <f>SUM(M4+N4)</f>
        <v>200.75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7_1"/>
    <protectedRange algorithmName="SHA-512" hashValue="ON39YdpmFHfN9f47KpiRvqrKx0V9+erV1CNkpWzYhW/Qyc6aT8rEyCrvauWSYGZK2ia3o7vd3akF07acHAFpOA==" saltValue="yVW9XmDwTqEnmpSGai0KYg==" spinCount="100000" sqref="D2" name="Range1_1_12_1"/>
    <protectedRange algorithmName="SHA-512" hashValue="ON39YdpmFHfN9f47KpiRvqrKx0V9+erV1CNkpWzYhW/Qyc6aT8rEyCrvauWSYGZK2ia3o7vd3akF07acHAFpOA==" saltValue="yVW9XmDwTqEnmpSGai0KYg==" spinCount="100000" sqref="E2:H2" name="Range1_3_5_1_1"/>
  </protectedRanges>
  <conditionalFormatting sqref="F2">
    <cfRule type="top10" dxfId="988" priority="1" rank="1"/>
  </conditionalFormatting>
  <conditionalFormatting sqref="G2">
    <cfRule type="top10" dxfId="987" priority="2" rank="1"/>
  </conditionalFormatting>
  <conditionalFormatting sqref="H2">
    <cfRule type="top10" dxfId="986" priority="3" rank="1"/>
  </conditionalFormatting>
  <conditionalFormatting sqref="I2">
    <cfRule type="top10" dxfId="985" priority="4" rank="1"/>
  </conditionalFormatting>
  <conditionalFormatting sqref="J2">
    <cfRule type="top10" dxfId="984" priority="5" rank="1"/>
  </conditionalFormatting>
  <conditionalFormatting sqref="E2">
    <cfRule type="top10" dxfId="983" priority="6" rank="1"/>
  </conditionalFormatting>
  <hyperlinks>
    <hyperlink ref="Q1" location="'Texas 2022'!A1" display="Back to Ranking" xr:uid="{01BD8982-9C59-4B8D-984A-9F091032A0A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AACDDA9-1E8D-40BE-9E54-8BD1904475B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C9415D-AD27-4400-9F64-4ED5F71116D3}">
  <sheetPr codeName="Sheet2"/>
  <dimension ref="A1:Q40"/>
  <sheetViews>
    <sheetView topLeftCell="A21" workbookViewId="0">
      <selection activeCell="J42" sqref="J42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22</v>
      </c>
    </row>
    <row r="2" spans="1:17" x14ac:dyDescent="0.3">
      <c r="A2" s="10" t="s">
        <v>23</v>
      </c>
      <c r="B2" s="11" t="s">
        <v>70</v>
      </c>
      <c r="C2" s="12">
        <v>44646</v>
      </c>
      <c r="D2" s="13" t="s">
        <v>37</v>
      </c>
      <c r="E2" s="14">
        <v>178</v>
      </c>
      <c r="F2" s="14">
        <v>175</v>
      </c>
      <c r="G2" s="14">
        <v>177</v>
      </c>
      <c r="H2" s="14">
        <v>187</v>
      </c>
      <c r="I2" s="14"/>
      <c r="J2" s="14"/>
      <c r="K2" s="15">
        <v>4</v>
      </c>
      <c r="L2" s="15">
        <v>717</v>
      </c>
      <c r="M2" s="16">
        <v>179.25</v>
      </c>
      <c r="N2" s="17">
        <v>7</v>
      </c>
      <c r="O2" s="18">
        <v>186.25</v>
      </c>
    </row>
    <row r="3" spans="1:17" x14ac:dyDescent="0.3">
      <c r="A3" s="10" t="s">
        <v>23</v>
      </c>
      <c r="B3" s="11" t="s">
        <v>70</v>
      </c>
      <c r="C3" s="12">
        <v>44674</v>
      </c>
      <c r="D3" s="13" t="s">
        <v>37</v>
      </c>
      <c r="E3" s="14">
        <v>177</v>
      </c>
      <c r="F3" s="14">
        <v>188</v>
      </c>
      <c r="G3" s="14">
        <v>184</v>
      </c>
      <c r="H3" s="14">
        <v>183</v>
      </c>
      <c r="I3" s="14"/>
      <c r="J3" s="14"/>
      <c r="K3" s="15">
        <v>4</v>
      </c>
      <c r="L3" s="15">
        <v>732</v>
      </c>
      <c r="M3" s="16">
        <v>183</v>
      </c>
      <c r="N3" s="17">
        <v>13</v>
      </c>
      <c r="O3" s="18">
        <v>196</v>
      </c>
    </row>
    <row r="4" spans="1:17" x14ac:dyDescent="0.3">
      <c r="A4" s="10" t="s">
        <v>23</v>
      </c>
      <c r="B4" s="11" t="s">
        <v>70</v>
      </c>
      <c r="C4" s="12">
        <v>44684</v>
      </c>
      <c r="D4" s="13" t="s">
        <v>37</v>
      </c>
      <c r="E4" s="14">
        <v>186</v>
      </c>
      <c r="F4" s="14">
        <v>188</v>
      </c>
      <c r="G4" s="14">
        <v>188</v>
      </c>
      <c r="H4" s="14">
        <v>186</v>
      </c>
      <c r="I4" s="14"/>
      <c r="J4" s="14"/>
      <c r="K4" s="15">
        <v>4</v>
      </c>
      <c r="L4" s="15">
        <v>748</v>
      </c>
      <c r="M4" s="16">
        <v>187</v>
      </c>
      <c r="N4" s="17">
        <v>13</v>
      </c>
      <c r="O4" s="18">
        <v>200</v>
      </c>
    </row>
    <row r="5" spans="1:17" x14ac:dyDescent="0.3">
      <c r="A5" s="39" t="s">
        <v>23</v>
      </c>
      <c r="B5" s="11" t="s">
        <v>70</v>
      </c>
      <c r="C5" s="12">
        <v>44695</v>
      </c>
      <c r="D5" s="13" t="s">
        <v>37</v>
      </c>
      <c r="E5" s="14">
        <v>191</v>
      </c>
      <c r="F5" s="14">
        <v>185</v>
      </c>
      <c r="G5" s="14">
        <v>193</v>
      </c>
      <c r="H5" s="14">
        <v>186</v>
      </c>
      <c r="I5" s="14"/>
      <c r="J5" s="14"/>
      <c r="K5" s="15">
        <v>4</v>
      </c>
      <c r="L5" s="15">
        <v>755</v>
      </c>
      <c r="M5" s="16">
        <v>188.75</v>
      </c>
      <c r="N5" s="17">
        <v>13</v>
      </c>
      <c r="O5" s="18">
        <v>201.75</v>
      </c>
    </row>
    <row r="6" spans="1:17" x14ac:dyDescent="0.3">
      <c r="A6" s="10" t="s">
        <v>23</v>
      </c>
      <c r="B6" s="11" t="s">
        <v>70</v>
      </c>
      <c r="C6" s="12">
        <v>44709</v>
      </c>
      <c r="D6" s="13" t="s">
        <v>37</v>
      </c>
      <c r="E6" s="14">
        <v>181</v>
      </c>
      <c r="F6" s="14">
        <v>177</v>
      </c>
      <c r="G6" s="14">
        <v>185</v>
      </c>
      <c r="H6" s="14">
        <v>178</v>
      </c>
      <c r="I6" s="14"/>
      <c r="J6" s="14"/>
      <c r="K6" s="15">
        <v>4</v>
      </c>
      <c r="L6" s="15">
        <v>721</v>
      </c>
      <c r="M6" s="16">
        <v>180.25</v>
      </c>
      <c r="N6" s="17">
        <v>11</v>
      </c>
      <c r="O6" s="18">
        <v>191.25</v>
      </c>
    </row>
    <row r="7" spans="1:17" x14ac:dyDescent="0.3">
      <c r="A7" s="10" t="s">
        <v>23</v>
      </c>
      <c r="B7" s="11" t="s">
        <v>70</v>
      </c>
      <c r="C7" s="12">
        <v>44719</v>
      </c>
      <c r="D7" s="13" t="s">
        <v>37</v>
      </c>
      <c r="E7" s="14">
        <v>178</v>
      </c>
      <c r="F7" s="14">
        <v>187</v>
      </c>
      <c r="G7" s="14">
        <v>188</v>
      </c>
      <c r="H7" s="14">
        <v>182</v>
      </c>
      <c r="I7" s="14"/>
      <c r="J7" s="14"/>
      <c r="K7" s="15">
        <v>4</v>
      </c>
      <c r="L7" s="15">
        <v>735</v>
      </c>
      <c r="M7" s="16">
        <v>183.75</v>
      </c>
      <c r="N7" s="17">
        <v>9</v>
      </c>
      <c r="O7" s="18">
        <v>192.75</v>
      </c>
    </row>
    <row r="8" spans="1:17" x14ac:dyDescent="0.3">
      <c r="A8" s="10" t="s">
        <v>23</v>
      </c>
      <c r="B8" s="11" t="s">
        <v>70</v>
      </c>
      <c r="C8" s="12">
        <v>44723</v>
      </c>
      <c r="D8" s="13" t="s">
        <v>37</v>
      </c>
      <c r="E8" s="14">
        <v>184</v>
      </c>
      <c r="F8" s="14">
        <v>187</v>
      </c>
      <c r="G8" s="14">
        <v>174</v>
      </c>
      <c r="H8" s="14">
        <v>183</v>
      </c>
      <c r="I8" s="14"/>
      <c r="J8" s="14"/>
      <c r="K8" s="15">
        <v>4</v>
      </c>
      <c r="L8" s="15">
        <v>728</v>
      </c>
      <c r="M8" s="16">
        <v>182</v>
      </c>
      <c r="N8" s="17">
        <v>11</v>
      </c>
      <c r="O8" s="18">
        <v>193</v>
      </c>
    </row>
    <row r="9" spans="1:17" x14ac:dyDescent="0.3">
      <c r="A9" s="10" t="s">
        <v>23</v>
      </c>
      <c r="B9" s="11" t="s">
        <v>70</v>
      </c>
      <c r="C9" s="12">
        <v>44731</v>
      </c>
      <c r="D9" s="13" t="s">
        <v>37</v>
      </c>
      <c r="E9" s="14">
        <v>185</v>
      </c>
      <c r="F9" s="14">
        <v>189</v>
      </c>
      <c r="G9" s="14">
        <v>190</v>
      </c>
      <c r="H9" s="14">
        <v>190</v>
      </c>
      <c r="I9" s="14">
        <v>195</v>
      </c>
      <c r="J9" s="14">
        <v>187</v>
      </c>
      <c r="K9" s="15">
        <v>6</v>
      </c>
      <c r="L9" s="15">
        <v>1136</v>
      </c>
      <c r="M9" s="16">
        <v>189.33333333333334</v>
      </c>
      <c r="N9" s="17">
        <v>26</v>
      </c>
      <c r="O9" s="18">
        <v>215.33333333333334</v>
      </c>
    </row>
    <row r="10" spans="1:17" x14ac:dyDescent="0.3">
      <c r="A10" s="10" t="s">
        <v>23</v>
      </c>
      <c r="B10" s="11" t="s">
        <v>70</v>
      </c>
      <c r="C10" s="12">
        <v>44737</v>
      </c>
      <c r="D10" s="13" t="s">
        <v>37</v>
      </c>
      <c r="E10" s="14">
        <v>190</v>
      </c>
      <c r="F10" s="14">
        <v>189</v>
      </c>
      <c r="G10" s="14">
        <v>193</v>
      </c>
      <c r="H10" s="14">
        <v>186</v>
      </c>
      <c r="I10" s="14"/>
      <c r="J10" s="14"/>
      <c r="K10" s="15">
        <v>4</v>
      </c>
      <c r="L10" s="15">
        <v>758</v>
      </c>
      <c r="M10" s="16">
        <v>189.5</v>
      </c>
      <c r="N10" s="17">
        <v>13</v>
      </c>
      <c r="O10" s="18">
        <v>202.5</v>
      </c>
    </row>
    <row r="11" spans="1:17" x14ac:dyDescent="0.3">
      <c r="A11" s="10" t="s">
        <v>23</v>
      </c>
      <c r="B11" s="11" t="s">
        <v>70</v>
      </c>
      <c r="C11" s="12">
        <v>44747</v>
      </c>
      <c r="D11" s="13" t="s">
        <v>37</v>
      </c>
      <c r="E11" s="14">
        <v>175</v>
      </c>
      <c r="F11" s="14">
        <v>184</v>
      </c>
      <c r="G11" s="14">
        <v>187</v>
      </c>
      <c r="H11" s="14">
        <v>188</v>
      </c>
      <c r="I11" s="14"/>
      <c r="J11" s="14"/>
      <c r="K11" s="15">
        <v>4</v>
      </c>
      <c r="L11" s="15">
        <v>734</v>
      </c>
      <c r="M11" s="16">
        <v>183.5</v>
      </c>
      <c r="N11" s="17">
        <v>6</v>
      </c>
      <c r="O11" s="18">
        <v>189.5</v>
      </c>
    </row>
    <row r="12" spans="1:17" x14ac:dyDescent="0.3">
      <c r="A12" s="10" t="s">
        <v>23</v>
      </c>
      <c r="B12" s="11" t="s">
        <v>70</v>
      </c>
      <c r="C12" s="12">
        <v>44751</v>
      </c>
      <c r="D12" s="13" t="s">
        <v>37</v>
      </c>
      <c r="E12" s="14">
        <v>193</v>
      </c>
      <c r="F12" s="14">
        <v>191</v>
      </c>
      <c r="G12" s="14">
        <v>193</v>
      </c>
      <c r="H12" s="14">
        <v>187</v>
      </c>
      <c r="I12" s="14"/>
      <c r="J12" s="14"/>
      <c r="K12" s="15">
        <v>4</v>
      </c>
      <c r="L12" s="15">
        <v>764</v>
      </c>
      <c r="M12" s="16">
        <v>191</v>
      </c>
      <c r="N12" s="17">
        <v>9</v>
      </c>
      <c r="O12" s="18">
        <v>200</v>
      </c>
    </row>
    <row r="13" spans="1:17" x14ac:dyDescent="0.3">
      <c r="A13" s="10" t="s">
        <v>23</v>
      </c>
      <c r="B13" s="11" t="s">
        <v>70</v>
      </c>
      <c r="C13" s="12">
        <v>44765</v>
      </c>
      <c r="D13" s="13" t="s">
        <v>37</v>
      </c>
      <c r="E13" s="14">
        <v>182</v>
      </c>
      <c r="F13" s="14">
        <v>183</v>
      </c>
      <c r="G13" s="14">
        <v>197</v>
      </c>
      <c r="H13" s="14">
        <v>187</v>
      </c>
      <c r="I13" s="14"/>
      <c r="J13" s="14"/>
      <c r="K13" s="15">
        <v>4</v>
      </c>
      <c r="L13" s="15">
        <v>749</v>
      </c>
      <c r="M13" s="16">
        <v>187.25</v>
      </c>
      <c r="N13" s="17">
        <v>9</v>
      </c>
      <c r="O13" s="18">
        <v>196.25</v>
      </c>
    </row>
    <row r="14" spans="1:17" x14ac:dyDescent="0.3">
      <c r="A14" s="10" t="s">
        <v>23</v>
      </c>
      <c r="B14" s="11" t="s">
        <v>70</v>
      </c>
      <c r="C14" s="12">
        <v>44772</v>
      </c>
      <c r="D14" s="13" t="s">
        <v>37</v>
      </c>
      <c r="E14" s="14">
        <v>186</v>
      </c>
      <c r="F14" s="14">
        <v>188</v>
      </c>
      <c r="G14" s="14">
        <v>189</v>
      </c>
      <c r="H14" s="14">
        <v>191</v>
      </c>
      <c r="I14" s="14">
        <v>183</v>
      </c>
      <c r="J14" s="14">
        <v>190</v>
      </c>
      <c r="K14" s="15">
        <v>6</v>
      </c>
      <c r="L14" s="15">
        <v>1127</v>
      </c>
      <c r="M14" s="16">
        <v>187.83333333333334</v>
      </c>
      <c r="N14" s="17">
        <v>30</v>
      </c>
      <c r="O14" s="18">
        <v>217.83333333333334</v>
      </c>
    </row>
    <row r="15" spans="1:17" x14ac:dyDescent="0.3">
      <c r="A15" s="10" t="s">
        <v>23</v>
      </c>
      <c r="B15" s="11" t="s">
        <v>70</v>
      </c>
      <c r="C15" s="12">
        <v>44786</v>
      </c>
      <c r="D15" s="13" t="s">
        <v>37</v>
      </c>
      <c r="E15" s="14">
        <v>194</v>
      </c>
      <c r="F15" s="14">
        <v>193</v>
      </c>
      <c r="G15" s="14">
        <v>193</v>
      </c>
      <c r="H15" s="14">
        <v>191</v>
      </c>
      <c r="I15" s="14"/>
      <c r="J15" s="14"/>
      <c r="K15" s="15">
        <v>4</v>
      </c>
      <c r="L15" s="15">
        <v>771</v>
      </c>
      <c r="M15" s="16">
        <v>192.75</v>
      </c>
      <c r="N15" s="17">
        <v>11</v>
      </c>
      <c r="O15" s="18">
        <v>203.75</v>
      </c>
    </row>
    <row r="16" spans="1:17" x14ac:dyDescent="0.3">
      <c r="A16" s="10" t="s">
        <v>23</v>
      </c>
      <c r="B16" s="11" t="s">
        <v>70</v>
      </c>
      <c r="C16" s="12">
        <v>44800</v>
      </c>
      <c r="D16" s="13" t="s">
        <v>37</v>
      </c>
      <c r="E16" s="14">
        <v>184</v>
      </c>
      <c r="F16" s="14">
        <v>186</v>
      </c>
      <c r="G16" s="14">
        <v>190</v>
      </c>
      <c r="H16" s="14">
        <v>192</v>
      </c>
      <c r="I16" s="14"/>
      <c r="J16" s="14"/>
      <c r="K16" s="15">
        <v>4</v>
      </c>
      <c r="L16" s="15">
        <v>752</v>
      </c>
      <c r="M16" s="16">
        <v>188</v>
      </c>
      <c r="N16" s="17">
        <v>9</v>
      </c>
      <c r="O16" s="18">
        <v>197</v>
      </c>
    </row>
    <row r="17" spans="1:15" x14ac:dyDescent="0.3">
      <c r="A17" s="10" t="s">
        <v>23</v>
      </c>
      <c r="B17" s="11" t="s">
        <v>70</v>
      </c>
      <c r="C17" s="12">
        <v>44810</v>
      </c>
      <c r="D17" s="13" t="s">
        <v>37</v>
      </c>
      <c r="E17" s="14">
        <v>194</v>
      </c>
      <c r="F17" s="14">
        <v>194.001</v>
      </c>
      <c r="G17" s="14">
        <v>197</v>
      </c>
      <c r="H17" s="14">
        <v>195</v>
      </c>
      <c r="I17" s="14"/>
      <c r="J17" s="14"/>
      <c r="K17" s="15">
        <v>4</v>
      </c>
      <c r="L17" s="15">
        <v>780.00099999999998</v>
      </c>
      <c r="M17" s="16">
        <v>195.00024999999999</v>
      </c>
      <c r="N17" s="17">
        <v>11</v>
      </c>
      <c r="O17" s="18">
        <v>206.00024999999999</v>
      </c>
    </row>
    <row r="18" spans="1:15" x14ac:dyDescent="0.3">
      <c r="A18" s="10" t="s">
        <v>23</v>
      </c>
      <c r="B18" s="11" t="s">
        <v>70</v>
      </c>
      <c r="C18" s="12">
        <v>44814</v>
      </c>
      <c r="D18" s="13" t="s">
        <v>37</v>
      </c>
      <c r="E18" s="14">
        <v>190</v>
      </c>
      <c r="F18" s="14">
        <v>191</v>
      </c>
      <c r="G18" s="14">
        <v>196</v>
      </c>
      <c r="H18" s="14">
        <v>192</v>
      </c>
      <c r="I18" s="14"/>
      <c r="J18" s="14"/>
      <c r="K18" s="15">
        <v>4</v>
      </c>
      <c r="L18" s="15">
        <v>769</v>
      </c>
      <c r="M18" s="16">
        <v>192.25</v>
      </c>
      <c r="N18" s="17">
        <v>6</v>
      </c>
      <c r="O18" s="18">
        <v>198.25</v>
      </c>
    </row>
    <row r="19" spans="1:15" x14ac:dyDescent="0.3">
      <c r="A19" s="10" t="s">
        <v>23</v>
      </c>
      <c r="B19" s="11" t="s">
        <v>70</v>
      </c>
      <c r="C19" s="12">
        <v>44828</v>
      </c>
      <c r="D19" s="13" t="s">
        <v>37</v>
      </c>
      <c r="E19" s="14">
        <v>194</v>
      </c>
      <c r="F19" s="14">
        <v>186</v>
      </c>
      <c r="G19" s="14">
        <v>194</v>
      </c>
      <c r="H19" s="14">
        <v>190</v>
      </c>
      <c r="I19" s="14"/>
      <c r="J19" s="14"/>
      <c r="K19" s="15">
        <v>4</v>
      </c>
      <c r="L19" s="15">
        <v>764</v>
      </c>
      <c r="M19" s="16">
        <v>191</v>
      </c>
      <c r="N19" s="17">
        <v>11</v>
      </c>
      <c r="O19" s="18">
        <v>202</v>
      </c>
    </row>
    <row r="20" spans="1:15" x14ac:dyDescent="0.3">
      <c r="A20" s="10" t="s">
        <v>23</v>
      </c>
      <c r="B20" s="11" t="s">
        <v>70</v>
      </c>
      <c r="C20" s="12">
        <v>44838</v>
      </c>
      <c r="D20" s="13" t="s">
        <v>37</v>
      </c>
      <c r="E20" s="14">
        <v>192</v>
      </c>
      <c r="F20" s="14">
        <v>190</v>
      </c>
      <c r="G20" s="14">
        <v>192</v>
      </c>
      <c r="H20" s="14">
        <v>195</v>
      </c>
      <c r="I20" s="14"/>
      <c r="J20" s="14"/>
      <c r="K20" s="15">
        <v>4</v>
      </c>
      <c r="L20" s="15">
        <v>769</v>
      </c>
      <c r="M20" s="16">
        <v>192.25</v>
      </c>
      <c r="N20" s="17">
        <v>6</v>
      </c>
      <c r="O20" s="18">
        <v>198.25</v>
      </c>
    </row>
    <row r="21" spans="1:15" x14ac:dyDescent="0.3">
      <c r="A21" s="10" t="s">
        <v>23</v>
      </c>
      <c r="B21" s="11" t="s">
        <v>70</v>
      </c>
      <c r="C21" s="12">
        <v>44842</v>
      </c>
      <c r="D21" s="13" t="s">
        <v>37</v>
      </c>
      <c r="E21" s="14">
        <v>187</v>
      </c>
      <c r="F21" s="14">
        <v>182</v>
      </c>
      <c r="G21" s="14">
        <v>188.001</v>
      </c>
      <c r="H21" s="14">
        <v>193</v>
      </c>
      <c r="I21" s="14"/>
      <c r="J21" s="14"/>
      <c r="K21" s="15">
        <v>4</v>
      </c>
      <c r="L21" s="15">
        <v>750.00099999999998</v>
      </c>
      <c r="M21" s="16">
        <v>187.50024999999999</v>
      </c>
      <c r="N21" s="17">
        <v>3</v>
      </c>
      <c r="O21" s="18">
        <v>190.50024999999999</v>
      </c>
    </row>
    <row r="22" spans="1:15" x14ac:dyDescent="0.3">
      <c r="A22" s="10" t="s">
        <v>23</v>
      </c>
      <c r="B22" s="11" t="s">
        <v>70</v>
      </c>
      <c r="C22" s="12">
        <v>44856</v>
      </c>
      <c r="D22" s="13" t="s">
        <v>60</v>
      </c>
      <c r="E22" s="37">
        <v>199</v>
      </c>
      <c r="F22" s="37">
        <v>192</v>
      </c>
      <c r="G22" s="37">
        <v>191</v>
      </c>
      <c r="H22" s="37">
        <v>193</v>
      </c>
      <c r="I22" s="37">
        <v>194</v>
      </c>
      <c r="J22" s="37">
        <v>196</v>
      </c>
      <c r="K22" s="15">
        <v>6</v>
      </c>
      <c r="L22" s="15">
        <v>1165</v>
      </c>
      <c r="M22" s="16">
        <v>194.16666666666666</v>
      </c>
      <c r="N22" s="17">
        <v>34</v>
      </c>
      <c r="O22" s="18">
        <v>228.16666666666666</v>
      </c>
    </row>
    <row r="23" spans="1:15" x14ac:dyDescent="0.3">
      <c r="A23" s="10" t="s">
        <v>23</v>
      </c>
      <c r="B23" s="11" t="s">
        <v>70</v>
      </c>
      <c r="C23" s="12">
        <v>44857</v>
      </c>
      <c r="D23" s="13" t="s">
        <v>60</v>
      </c>
      <c r="E23" s="37">
        <v>190</v>
      </c>
      <c r="F23" s="37">
        <v>187</v>
      </c>
      <c r="G23" s="37">
        <v>191.001</v>
      </c>
      <c r="H23" s="37">
        <v>194</v>
      </c>
      <c r="I23" s="37">
        <v>193</v>
      </c>
      <c r="J23" s="37">
        <v>188</v>
      </c>
      <c r="K23" s="15">
        <v>6</v>
      </c>
      <c r="L23" s="15">
        <v>1143.001</v>
      </c>
      <c r="M23" s="16">
        <v>190.50016666666667</v>
      </c>
      <c r="N23" s="17">
        <v>20</v>
      </c>
      <c r="O23" s="18">
        <v>210.50016666666667</v>
      </c>
    </row>
    <row r="24" spans="1:15" x14ac:dyDescent="0.3">
      <c r="A24" s="10" t="s">
        <v>23</v>
      </c>
      <c r="B24" s="11" t="s">
        <v>70</v>
      </c>
      <c r="C24" s="12">
        <v>44863</v>
      </c>
      <c r="D24" s="13" t="s">
        <v>37</v>
      </c>
      <c r="E24" s="14">
        <v>190</v>
      </c>
      <c r="F24" s="14">
        <v>188</v>
      </c>
      <c r="G24" s="14">
        <v>192</v>
      </c>
      <c r="H24" s="14">
        <v>193</v>
      </c>
      <c r="I24" s="14"/>
      <c r="J24" s="14"/>
      <c r="K24" s="15">
        <v>4</v>
      </c>
      <c r="L24" s="15">
        <v>763</v>
      </c>
      <c r="M24" s="16">
        <v>190.75</v>
      </c>
      <c r="N24" s="17">
        <v>9</v>
      </c>
      <c r="O24" s="18">
        <v>199.75</v>
      </c>
    </row>
    <row r="25" spans="1:15" x14ac:dyDescent="0.3">
      <c r="A25" s="10" t="s">
        <v>23</v>
      </c>
      <c r="B25" s="11" t="s">
        <v>70</v>
      </c>
      <c r="C25" s="12">
        <v>44870</v>
      </c>
      <c r="D25" s="13" t="s">
        <v>37</v>
      </c>
      <c r="E25" s="14">
        <v>184</v>
      </c>
      <c r="F25" s="14">
        <v>194</v>
      </c>
      <c r="G25" s="14">
        <v>187</v>
      </c>
      <c r="H25" s="14">
        <v>176</v>
      </c>
      <c r="I25" s="14"/>
      <c r="J25" s="14"/>
      <c r="K25" s="15">
        <v>4</v>
      </c>
      <c r="L25" s="15">
        <v>741</v>
      </c>
      <c r="M25" s="16">
        <v>185.25</v>
      </c>
      <c r="N25" s="17">
        <v>3</v>
      </c>
      <c r="O25" s="18">
        <v>188.25</v>
      </c>
    </row>
    <row r="27" spans="1:15" x14ac:dyDescent="0.3">
      <c r="K27" s="8">
        <f>SUM(K2:K26)</f>
        <v>104</v>
      </c>
      <c r="L27" s="8">
        <f>SUM(L2:L26)</f>
        <v>19571.003000000001</v>
      </c>
      <c r="M27" s="7">
        <f>SUM(L27/K27)</f>
        <v>188.18272115384616</v>
      </c>
      <c r="N27" s="8">
        <f>SUM(N2:N26)</f>
        <v>293</v>
      </c>
      <c r="O27" s="9">
        <f>SUM(M27+N27)</f>
        <v>481.18272115384616</v>
      </c>
    </row>
    <row r="30" spans="1:15" ht="28.8" x14ac:dyDescent="0.3">
      <c r="A30" s="1" t="s">
        <v>1</v>
      </c>
      <c r="B30" s="2" t="s">
        <v>2</v>
      </c>
      <c r="C30" s="2" t="s">
        <v>3</v>
      </c>
      <c r="D30" s="3" t="s">
        <v>4</v>
      </c>
      <c r="E30" s="4" t="s">
        <v>5</v>
      </c>
      <c r="F30" s="4" t="s">
        <v>6</v>
      </c>
      <c r="G30" s="4" t="s">
        <v>7</v>
      </c>
      <c r="H30" s="4" t="s">
        <v>8</v>
      </c>
      <c r="I30" s="4" t="s">
        <v>9</v>
      </c>
      <c r="J30" s="4" t="s">
        <v>10</v>
      </c>
      <c r="K30" s="4" t="s">
        <v>11</v>
      </c>
      <c r="L30" s="3" t="s">
        <v>12</v>
      </c>
      <c r="M30" s="5" t="s">
        <v>13</v>
      </c>
      <c r="N30" s="2" t="s">
        <v>14</v>
      </c>
      <c r="O30" s="6" t="s">
        <v>15</v>
      </c>
    </row>
    <row r="31" spans="1:15" x14ac:dyDescent="0.3">
      <c r="A31" s="10" t="s">
        <v>21</v>
      </c>
      <c r="B31" s="11" t="s">
        <v>70</v>
      </c>
      <c r="C31" s="12">
        <v>44660</v>
      </c>
      <c r="D31" s="13" t="s">
        <v>37</v>
      </c>
      <c r="E31" s="14">
        <v>182</v>
      </c>
      <c r="F31" s="14">
        <v>185</v>
      </c>
      <c r="G31" s="14">
        <v>184</v>
      </c>
      <c r="H31" s="14">
        <v>187</v>
      </c>
      <c r="I31" s="14"/>
      <c r="J31" s="14"/>
      <c r="K31" s="15">
        <v>4</v>
      </c>
      <c r="L31" s="15">
        <v>738</v>
      </c>
      <c r="M31" s="16">
        <v>184.5</v>
      </c>
      <c r="N31" s="17">
        <v>7</v>
      </c>
      <c r="O31" s="18">
        <v>191.5</v>
      </c>
    </row>
    <row r="33" spans="1:15" x14ac:dyDescent="0.3">
      <c r="K33" s="8">
        <f>SUM(K31:K32)</f>
        <v>4</v>
      </c>
      <c r="L33" s="8">
        <f>SUM(L31:L32)</f>
        <v>738</v>
      </c>
      <c r="M33" s="7">
        <f>SUM(L33/K33)</f>
        <v>184.5</v>
      </c>
      <c r="N33" s="8">
        <f>SUM(N31:N32)</f>
        <v>7</v>
      </c>
      <c r="O33" s="9">
        <f>SUM(M33+N33)</f>
        <v>191.5</v>
      </c>
    </row>
    <row r="37" spans="1:15" ht="28.8" x14ac:dyDescent="0.3">
      <c r="A37" s="1" t="s">
        <v>1</v>
      </c>
      <c r="B37" s="2" t="s">
        <v>2</v>
      </c>
      <c r="C37" s="2" t="s">
        <v>3</v>
      </c>
      <c r="D37" s="3" t="s">
        <v>4</v>
      </c>
      <c r="E37" s="4" t="s">
        <v>5</v>
      </c>
      <c r="F37" s="4" t="s">
        <v>6</v>
      </c>
      <c r="G37" s="4" t="s">
        <v>7</v>
      </c>
      <c r="H37" s="4" t="s">
        <v>8</v>
      </c>
      <c r="I37" s="4" t="s">
        <v>9</v>
      </c>
      <c r="J37" s="4" t="s">
        <v>10</v>
      </c>
      <c r="K37" s="4" t="s">
        <v>11</v>
      </c>
      <c r="L37" s="3" t="s">
        <v>12</v>
      </c>
      <c r="M37" s="5" t="s">
        <v>13</v>
      </c>
      <c r="N37" s="2" t="s">
        <v>14</v>
      </c>
      <c r="O37" s="6" t="s">
        <v>15</v>
      </c>
    </row>
    <row r="38" spans="1:15" x14ac:dyDescent="0.3">
      <c r="A38" s="10" t="s">
        <v>36</v>
      </c>
      <c r="B38" s="11" t="s">
        <v>70</v>
      </c>
      <c r="C38" s="12">
        <v>44876</v>
      </c>
      <c r="D38" s="13" t="s">
        <v>37</v>
      </c>
      <c r="E38" s="14">
        <v>191</v>
      </c>
      <c r="F38" s="14">
        <v>183</v>
      </c>
      <c r="G38" s="14">
        <v>197.001</v>
      </c>
      <c r="H38" s="14">
        <v>187</v>
      </c>
      <c r="I38" s="14">
        <v>191</v>
      </c>
      <c r="J38" s="14">
        <v>191</v>
      </c>
      <c r="K38" s="15">
        <v>6</v>
      </c>
      <c r="L38" s="15">
        <v>1140.001</v>
      </c>
      <c r="M38" s="16">
        <v>190.00016666666667</v>
      </c>
      <c r="N38" s="17">
        <v>8</v>
      </c>
      <c r="O38" s="18">
        <v>198.00016666666667</v>
      </c>
    </row>
    <row r="40" spans="1:15" x14ac:dyDescent="0.3">
      <c r="K40" s="8">
        <f>SUM(K38:K39)</f>
        <v>6</v>
      </c>
      <c r="L40" s="8">
        <f>SUM(L38:L39)</f>
        <v>1140.001</v>
      </c>
      <c r="M40" s="7">
        <f>SUM(L40/K40)</f>
        <v>190.00016666666667</v>
      </c>
      <c r="N40" s="8">
        <f>SUM(N38:N39)</f>
        <v>8</v>
      </c>
      <c r="O40" s="9">
        <f>SUM(M40+N40)</f>
        <v>198.00016666666667</v>
      </c>
    </row>
  </sheetData>
  <protectedRanges>
    <protectedRange algorithmName="SHA-512" hashValue="ON39YdpmFHfN9f47KpiRvqrKx0V9+erV1CNkpWzYhW/Qyc6aT8rEyCrvauWSYGZK2ia3o7vd3akF07acHAFpOA==" saltValue="yVW9XmDwTqEnmpSGai0KYg==" spinCount="100000" sqref="B1 B30 B37" name="Range1_2"/>
    <protectedRange algorithmName="SHA-512" hashValue="ON39YdpmFHfN9f47KpiRvqrKx0V9+erV1CNkpWzYhW/Qyc6aT8rEyCrvauWSYGZK2ia3o7vd3akF07acHAFpOA==" saltValue="yVW9XmDwTqEnmpSGai0KYg==" spinCount="100000" sqref="E2:J2 B2:C2" name="Range1_2_2"/>
    <protectedRange algorithmName="SHA-512" hashValue="ON39YdpmFHfN9f47KpiRvqrKx0V9+erV1CNkpWzYhW/Qyc6aT8rEyCrvauWSYGZK2ia3o7vd3akF07acHAFpOA==" saltValue="yVW9XmDwTqEnmpSGai0KYg==" spinCount="100000" sqref="D2" name="Range1_1_1_3"/>
    <protectedRange algorithmName="SHA-512" hashValue="ON39YdpmFHfN9f47KpiRvqrKx0V9+erV1CNkpWzYhW/Qyc6aT8rEyCrvauWSYGZK2ia3o7vd3akF07acHAFpOA==" saltValue="yVW9XmDwTqEnmpSGai0KYg==" spinCount="100000" sqref="E31:J31 B31:C31" name="Range1_4_1"/>
    <protectedRange algorithmName="SHA-512" hashValue="ON39YdpmFHfN9f47KpiRvqrKx0V9+erV1CNkpWzYhW/Qyc6aT8rEyCrvauWSYGZK2ia3o7vd3akF07acHAFpOA==" saltValue="yVW9XmDwTqEnmpSGai0KYg==" spinCount="100000" sqref="D31" name="Range1_1_2_1"/>
    <protectedRange algorithmName="SHA-512" hashValue="ON39YdpmFHfN9f47KpiRvqrKx0V9+erV1CNkpWzYhW/Qyc6aT8rEyCrvauWSYGZK2ia3o7vd3akF07acHAFpOA==" saltValue="yVW9XmDwTqEnmpSGai0KYg==" spinCount="100000" sqref="E3:J3 B3:C3" name="Range1_2_3"/>
    <protectedRange algorithmName="SHA-512" hashValue="ON39YdpmFHfN9f47KpiRvqrKx0V9+erV1CNkpWzYhW/Qyc6aT8rEyCrvauWSYGZK2ia3o7vd3akF07acHAFpOA==" saltValue="yVW9XmDwTqEnmpSGai0KYg==" spinCount="100000" sqref="D3" name="Range1_1_1_6"/>
    <protectedRange algorithmName="SHA-512" hashValue="ON39YdpmFHfN9f47KpiRvqrKx0V9+erV1CNkpWzYhW/Qyc6aT8rEyCrvauWSYGZK2ia3o7vd3akF07acHAFpOA==" saltValue="yVW9XmDwTqEnmpSGai0KYg==" spinCount="100000" sqref="E4:J4 B4:C4" name="Range1_8_1"/>
    <protectedRange algorithmName="SHA-512" hashValue="ON39YdpmFHfN9f47KpiRvqrKx0V9+erV1CNkpWzYhW/Qyc6aT8rEyCrvauWSYGZK2ia3o7vd3akF07acHAFpOA==" saltValue="yVW9XmDwTqEnmpSGai0KYg==" spinCount="100000" sqref="D4" name="Range1_1_5_1"/>
    <protectedRange algorithmName="SHA-512" hashValue="ON39YdpmFHfN9f47KpiRvqrKx0V9+erV1CNkpWzYhW/Qyc6aT8rEyCrvauWSYGZK2ia3o7vd3akF07acHAFpOA==" saltValue="yVW9XmDwTqEnmpSGai0KYg==" spinCount="100000" sqref="E5:J5 B5:C5" name="Range1_2_6"/>
    <protectedRange algorithmName="SHA-512" hashValue="ON39YdpmFHfN9f47KpiRvqrKx0V9+erV1CNkpWzYhW/Qyc6aT8rEyCrvauWSYGZK2ia3o7vd3akF07acHAFpOA==" saltValue="yVW9XmDwTqEnmpSGai0KYg==" spinCount="100000" sqref="D5" name="Range1_1_1_8"/>
    <protectedRange algorithmName="SHA-512" hashValue="ON39YdpmFHfN9f47KpiRvqrKx0V9+erV1CNkpWzYhW/Qyc6aT8rEyCrvauWSYGZK2ia3o7vd3akF07acHAFpOA==" saltValue="yVW9XmDwTqEnmpSGai0KYg==" spinCount="100000" sqref="E6:J6 B6:C6" name="Range1_8_2"/>
    <protectedRange algorithmName="SHA-512" hashValue="ON39YdpmFHfN9f47KpiRvqrKx0V9+erV1CNkpWzYhW/Qyc6aT8rEyCrvauWSYGZK2ia3o7vd3akF07acHAFpOA==" saltValue="yVW9XmDwTqEnmpSGai0KYg==" spinCount="100000" sqref="D6" name="Range1_1_7_2"/>
    <protectedRange algorithmName="SHA-512" hashValue="ON39YdpmFHfN9f47KpiRvqrKx0V9+erV1CNkpWzYhW/Qyc6aT8rEyCrvauWSYGZK2ia3o7vd3akF07acHAFpOA==" saltValue="yVW9XmDwTqEnmpSGai0KYg==" spinCount="100000" sqref="E7:J7 B7:C7" name="Range1_7_4"/>
    <protectedRange algorithmName="SHA-512" hashValue="ON39YdpmFHfN9f47KpiRvqrKx0V9+erV1CNkpWzYhW/Qyc6aT8rEyCrvauWSYGZK2ia3o7vd3akF07acHAFpOA==" saltValue="yVW9XmDwTqEnmpSGai0KYg==" spinCount="100000" sqref="D7" name="Range1_1_5_4"/>
    <protectedRange algorithmName="SHA-512" hashValue="ON39YdpmFHfN9f47KpiRvqrKx0V9+erV1CNkpWzYhW/Qyc6aT8rEyCrvauWSYGZK2ia3o7vd3akF07acHAFpOA==" saltValue="yVW9XmDwTqEnmpSGai0KYg==" spinCount="100000" sqref="E8:J8 B8:C8" name="Range1_2_5"/>
    <protectedRange algorithmName="SHA-512" hashValue="ON39YdpmFHfN9f47KpiRvqrKx0V9+erV1CNkpWzYhW/Qyc6aT8rEyCrvauWSYGZK2ia3o7vd3akF07acHAFpOA==" saltValue="yVW9XmDwTqEnmpSGai0KYg==" spinCount="100000" sqref="D8" name="Range1_1_1_7"/>
    <protectedRange algorithmName="SHA-512" hashValue="ON39YdpmFHfN9f47KpiRvqrKx0V9+erV1CNkpWzYhW/Qyc6aT8rEyCrvauWSYGZK2ia3o7vd3akF07acHAFpOA==" saltValue="yVW9XmDwTqEnmpSGai0KYg==" spinCount="100000" sqref="E9:J9 B9:C9" name="Range1_2_1_2"/>
    <protectedRange algorithmName="SHA-512" hashValue="ON39YdpmFHfN9f47KpiRvqrKx0V9+erV1CNkpWzYhW/Qyc6aT8rEyCrvauWSYGZK2ia3o7vd3akF07acHAFpOA==" saltValue="yVW9XmDwTqEnmpSGai0KYg==" spinCount="100000" sqref="D9" name="Range1_1_1_1_1"/>
    <protectedRange algorithmName="SHA-512" hashValue="ON39YdpmFHfN9f47KpiRvqrKx0V9+erV1CNkpWzYhW/Qyc6aT8rEyCrvauWSYGZK2ia3o7vd3akF07acHAFpOA==" saltValue="yVW9XmDwTqEnmpSGai0KYg==" spinCount="100000" sqref="E10:J10 B10:C10" name="Range1_2_2_1"/>
    <protectedRange algorithmName="SHA-512" hashValue="ON39YdpmFHfN9f47KpiRvqrKx0V9+erV1CNkpWzYhW/Qyc6aT8rEyCrvauWSYGZK2ia3o7vd3akF07acHAFpOA==" saltValue="yVW9XmDwTqEnmpSGai0KYg==" spinCount="100000" sqref="D10" name="Range1_1_1_3_1"/>
    <protectedRange algorithmName="SHA-512" hashValue="ON39YdpmFHfN9f47KpiRvqrKx0V9+erV1CNkpWzYhW/Qyc6aT8rEyCrvauWSYGZK2ia3o7vd3akF07acHAFpOA==" saltValue="yVW9XmDwTqEnmpSGai0KYg==" spinCount="100000" sqref="E11:J11 B11:C11" name="Range1_6_2"/>
    <protectedRange algorithmName="SHA-512" hashValue="ON39YdpmFHfN9f47KpiRvqrKx0V9+erV1CNkpWzYhW/Qyc6aT8rEyCrvauWSYGZK2ia3o7vd3akF07acHAFpOA==" saltValue="yVW9XmDwTqEnmpSGai0KYg==" spinCount="100000" sqref="D11" name="Range1_1_4"/>
    <protectedRange algorithmName="SHA-512" hashValue="ON39YdpmFHfN9f47KpiRvqrKx0V9+erV1CNkpWzYhW/Qyc6aT8rEyCrvauWSYGZK2ia3o7vd3akF07acHAFpOA==" saltValue="yVW9XmDwTqEnmpSGai0KYg==" spinCount="100000" sqref="E12:J12 B12:C12" name="Range1_2_7"/>
    <protectedRange algorithmName="SHA-512" hashValue="ON39YdpmFHfN9f47KpiRvqrKx0V9+erV1CNkpWzYhW/Qyc6aT8rEyCrvauWSYGZK2ia3o7vd3akF07acHAFpOA==" saltValue="yVW9XmDwTqEnmpSGai0KYg==" spinCount="100000" sqref="D12" name="Range1_1_1_9"/>
    <protectedRange algorithmName="SHA-512" hashValue="ON39YdpmFHfN9f47KpiRvqrKx0V9+erV1CNkpWzYhW/Qyc6aT8rEyCrvauWSYGZK2ia3o7vd3akF07acHAFpOA==" saltValue="yVW9XmDwTqEnmpSGai0KYg==" spinCount="100000" sqref="E13:J13 B13:C13" name="Range1_2_1"/>
    <protectedRange algorithmName="SHA-512" hashValue="ON39YdpmFHfN9f47KpiRvqrKx0V9+erV1CNkpWzYhW/Qyc6aT8rEyCrvauWSYGZK2ia3o7vd3akF07acHAFpOA==" saltValue="yVW9XmDwTqEnmpSGai0KYg==" spinCount="100000" sqref="D13" name="Range1_1_1_4"/>
    <protectedRange algorithmName="SHA-512" hashValue="ON39YdpmFHfN9f47KpiRvqrKx0V9+erV1CNkpWzYhW/Qyc6aT8rEyCrvauWSYGZK2ia3o7vd3akF07acHAFpOA==" saltValue="yVW9XmDwTqEnmpSGai0KYg==" spinCount="100000" sqref="E14:J14 B14:C14" name="Range1_2_2_2"/>
    <protectedRange algorithmName="SHA-512" hashValue="ON39YdpmFHfN9f47KpiRvqrKx0V9+erV1CNkpWzYhW/Qyc6aT8rEyCrvauWSYGZK2ia3o7vd3akF07acHAFpOA==" saltValue="yVW9XmDwTqEnmpSGai0KYg==" spinCount="100000" sqref="D14" name="Range1_1_1_3_2"/>
    <protectedRange algorithmName="SHA-512" hashValue="ON39YdpmFHfN9f47KpiRvqrKx0V9+erV1CNkpWzYhW/Qyc6aT8rEyCrvauWSYGZK2ia3o7vd3akF07acHAFpOA==" saltValue="yVW9XmDwTqEnmpSGai0KYg==" spinCount="100000" sqref="E15:J15 B15:C15" name="Range1_2_9"/>
    <protectedRange algorithmName="SHA-512" hashValue="ON39YdpmFHfN9f47KpiRvqrKx0V9+erV1CNkpWzYhW/Qyc6aT8rEyCrvauWSYGZK2ia3o7vd3akF07acHAFpOA==" saltValue="yVW9XmDwTqEnmpSGai0KYg==" spinCount="100000" sqref="D15" name="Range1_1_1_11"/>
    <protectedRange algorithmName="SHA-512" hashValue="ON39YdpmFHfN9f47KpiRvqrKx0V9+erV1CNkpWzYhW/Qyc6aT8rEyCrvauWSYGZK2ia3o7vd3akF07acHAFpOA==" saltValue="yVW9XmDwTqEnmpSGai0KYg==" spinCount="100000" sqref="E16:J16 B16:C16" name="Range1_2_3_1"/>
    <protectedRange algorithmName="SHA-512" hashValue="ON39YdpmFHfN9f47KpiRvqrKx0V9+erV1CNkpWzYhW/Qyc6aT8rEyCrvauWSYGZK2ia3o7vd3akF07acHAFpOA==" saltValue="yVW9XmDwTqEnmpSGai0KYg==" spinCount="100000" sqref="D16" name="Range1_1_1_5_1"/>
    <protectedRange algorithmName="SHA-512" hashValue="ON39YdpmFHfN9f47KpiRvqrKx0V9+erV1CNkpWzYhW/Qyc6aT8rEyCrvauWSYGZK2ia3o7vd3akF07acHAFpOA==" saltValue="yVW9XmDwTqEnmpSGai0KYg==" spinCount="100000" sqref="B18:C18 E18:J18" name="Range1_9"/>
    <protectedRange algorithmName="SHA-512" hashValue="ON39YdpmFHfN9f47KpiRvqrKx0V9+erV1CNkpWzYhW/Qyc6aT8rEyCrvauWSYGZK2ia3o7vd3akF07acHAFpOA==" saltValue="yVW9XmDwTqEnmpSGai0KYg==" spinCount="100000" sqref="D18" name="Range1_1_7"/>
    <protectedRange algorithmName="SHA-512" hashValue="ON39YdpmFHfN9f47KpiRvqrKx0V9+erV1CNkpWzYhW/Qyc6aT8rEyCrvauWSYGZK2ia3o7vd3akF07acHAFpOA==" saltValue="yVW9XmDwTqEnmpSGai0KYg==" spinCount="100000" sqref="E19:J19 B19:C19" name="Range1_2_1_1"/>
    <protectedRange algorithmName="SHA-512" hashValue="ON39YdpmFHfN9f47KpiRvqrKx0V9+erV1CNkpWzYhW/Qyc6aT8rEyCrvauWSYGZK2ia3o7vd3akF07acHAFpOA==" saltValue="yVW9XmDwTqEnmpSGai0KYg==" spinCount="100000" sqref="D19" name="Range1_1_1_2"/>
    <protectedRange algorithmName="SHA-512" hashValue="ON39YdpmFHfN9f47KpiRvqrKx0V9+erV1CNkpWzYhW/Qyc6aT8rEyCrvauWSYGZK2ia3o7vd3akF07acHAFpOA==" saltValue="yVW9XmDwTqEnmpSGai0KYg==" spinCount="100000" sqref="E20:J20 B20:C20" name="Range1_2_12"/>
    <protectedRange algorithmName="SHA-512" hashValue="ON39YdpmFHfN9f47KpiRvqrKx0V9+erV1CNkpWzYhW/Qyc6aT8rEyCrvauWSYGZK2ia3o7vd3akF07acHAFpOA==" saltValue="yVW9XmDwTqEnmpSGai0KYg==" spinCount="100000" sqref="D20" name="Range1_1_1_15"/>
    <protectedRange algorithmName="SHA-512" hashValue="ON39YdpmFHfN9f47KpiRvqrKx0V9+erV1CNkpWzYhW/Qyc6aT8rEyCrvauWSYGZK2ia3o7vd3akF07acHAFpOA==" saltValue="yVW9XmDwTqEnmpSGai0KYg==" spinCount="100000" sqref="E21:J21 B21:C21" name="Range1_2_13"/>
    <protectedRange algorithmName="SHA-512" hashValue="ON39YdpmFHfN9f47KpiRvqrKx0V9+erV1CNkpWzYhW/Qyc6aT8rEyCrvauWSYGZK2ia3o7vd3akF07acHAFpOA==" saltValue="yVW9XmDwTqEnmpSGai0KYg==" spinCount="100000" sqref="D21" name="Range1_1_1_16"/>
    <protectedRange algorithmName="SHA-512" hashValue="ON39YdpmFHfN9f47KpiRvqrKx0V9+erV1CNkpWzYhW/Qyc6aT8rEyCrvauWSYGZK2ia3o7vd3akF07acHAFpOA==" saltValue="yVW9XmDwTqEnmpSGai0KYg==" spinCount="100000" sqref="E22:J22 B22:C22" name="Range1_40"/>
    <protectedRange algorithmName="SHA-512" hashValue="ON39YdpmFHfN9f47KpiRvqrKx0V9+erV1CNkpWzYhW/Qyc6aT8rEyCrvauWSYGZK2ia3o7vd3akF07acHAFpOA==" saltValue="yVW9XmDwTqEnmpSGai0KYg==" spinCount="100000" sqref="D22" name="Range1_1_36"/>
    <protectedRange algorithmName="SHA-512" hashValue="ON39YdpmFHfN9f47KpiRvqrKx0V9+erV1CNkpWzYhW/Qyc6aT8rEyCrvauWSYGZK2ia3o7vd3akF07acHAFpOA==" saltValue="yVW9XmDwTqEnmpSGai0KYg==" spinCount="100000" sqref="E23:J23 B23:C23" name="Range1_2_14"/>
    <protectedRange algorithmName="SHA-512" hashValue="ON39YdpmFHfN9f47KpiRvqrKx0V9+erV1CNkpWzYhW/Qyc6aT8rEyCrvauWSYGZK2ia3o7vd3akF07acHAFpOA==" saltValue="yVW9XmDwTqEnmpSGai0KYg==" spinCount="100000" sqref="D23" name="Range1_1_1_17"/>
    <protectedRange algorithmName="SHA-512" hashValue="ON39YdpmFHfN9f47KpiRvqrKx0V9+erV1CNkpWzYhW/Qyc6aT8rEyCrvauWSYGZK2ia3o7vd3akF07acHAFpOA==" saltValue="yVW9XmDwTqEnmpSGai0KYg==" spinCount="100000" sqref="E24:J24 B24:C24" name="Range1_11_1_1"/>
    <protectedRange algorithmName="SHA-512" hashValue="ON39YdpmFHfN9f47KpiRvqrKx0V9+erV1CNkpWzYhW/Qyc6aT8rEyCrvauWSYGZK2ia3o7vd3akF07acHAFpOA==" saltValue="yVW9XmDwTqEnmpSGai0KYg==" spinCount="100000" sqref="D24" name="Range1_1_9_3"/>
    <protectedRange algorithmName="SHA-512" hashValue="ON39YdpmFHfN9f47KpiRvqrKx0V9+erV1CNkpWzYhW/Qyc6aT8rEyCrvauWSYGZK2ia3o7vd3akF07acHAFpOA==" saltValue="yVW9XmDwTqEnmpSGai0KYg==" spinCount="100000" sqref="E25:J25 B25:C25" name="Range1_2_2_3"/>
    <protectedRange algorithmName="SHA-512" hashValue="ON39YdpmFHfN9f47KpiRvqrKx0V9+erV1CNkpWzYhW/Qyc6aT8rEyCrvauWSYGZK2ia3o7vd3akF07acHAFpOA==" saltValue="yVW9XmDwTqEnmpSGai0KYg==" spinCount="100000" sqref="D25" name="Range1_1_1_3_3"/>
    <protectedRange algorithmName="SHA-512" hashValue="ON39YdpmFHfN9f47KpiRvqrKx0V9+erV1CNkpWzYhW/Qyc6aT8rEyCrvauWSYGZK2ia3o7vd3akF07acHAFpOA==" saltValue="yVW9XmDwTqEnmpSGai0KYg==" spinCount="100000" sqref="I38:J38 B38:C38" name="Range1_44"/>
    <protectedRange algorithmName="SHA-512" hashValue="ON39YdpmFHfN9f47KpiRvqrKx0V9+erV1CNkpWzYhW/Qyc6aT8rEyCrvauWSYGZK2ia3o7vd3akF07acHAFpOA==" saltValue="yVW9XmDwTqEnmpSGai0KYg==" spinCount="100000" sqref="D38" name="Range1_1_40"/>
    <protectedRange algorithmName="SHA-512" hashValue="ON39YdpmFHfN9f47KpiRvqrKx0V9+erV1CNkpWzYhW/Qyc6aT8rEyCrvauWSYGZK2ia3o7vd3akF07acHAFpOA==" saltValue="yVW9XmDwTqEnmpSGai0KYg==" spinCount="100000" sqref="E38:H38" name="Range1_3_21"/>
  </protectedRanges>
  <conditionalFormatting sqref="J2">
    <cfRule type="top10" dxfId="982" priority="157" rank="1"/>
  </conditionalFormatting>
  <conditionalFormatting sqref="I2">
    <cfRule type="top10" dxfId="981" priority="158" rank="1"/>
  </conditionalFormatting>
  <conditionalFormatting sqref="H2">
    <cfRule type="top10" dxfId="980" priority="159" rank="1"/>
  </conditionalFormatting>
  <conditionalFormatting sqref="G2">
    <cfRule type="top10" dxfId="979" priority="160" rank="1"/>
  </conditionalFormatting>
  <conditionalFormatting sqref="F2">
    <cfRule type="top10" dxfId="978" priority="161" rank="1"/>
  </conditionalFormatting>
  <conditionalFormatting sqref="E2">
    <cfRule type="top10" dxfId="977" priority="162" rank="1"/>
  </conditionalFormatting>
  <conditionalFormatting sqref="E31">
    <cfRule type="top10" dxfId="976" priority="150" rank="1"/>
  </conditionalFormatting>
  <conditionalFormatting sqref="F31">
    <cfRule type="top10" dxfId="975" priority="149" rank="1"/>
  </conditionalFormatting>
  <conditionalFormatting sqref="G31">
    <cfRule type="top10" dxfId="974" priority="148" rank="1"/>
  </conditionalFormatting>
  <conditionalFormatting sqref="H31">
    <cfRule type="top10" dxfId="973" priority="147" rank="1"/>
  </conditionalFormatting>
  <conditionalFormatting sqref="I31">
    <cfRule type="top10" dxfId="972" priority="146" rank="1"/>
  </conditionalFormatting>
  <conditionalFormatting sqref="J31">
    <cfRule type="top10" dxfId="971" priority="145" rank="1"/>
  </conditionalFormatting>
  <conditionalFormatting sqref="J3">
    <cfRule type="top10" dxfId="970" priority="139" rank="1"/>
  </conditionalFormatting>
  <conditionalFormatting sqref="I3">
    <cfRule type="top10" dxfId="969" priority="140" rank="1"/>
  </conditionalFormatting>
  <conditionalFormatting sqref="H3">
    <cfRule type="top10" dxfId="968" priority="141" rank="1"/>
  </conditionalFormatting>
  <conditionalFormatting sqref="G3">
    <cfRule type="top10" dxfId="967" priority="142" rank="1"/>
  </conditionalFormatting>
  <conditionalFormatting sqref="F3">
    <cfRule type="top10" dxfId="966" priority="143" rank="1"/>
  </conditionalFormatting>
  <conditionalFormatting sqref="E3">
    <cfRule type="top10" dxfId="965" priority="144" rank="1"/>
  </conditionalFormatting>
  <conditionalFormatting sqref="J4">
    <cfRule type="top10" dxfId="964" priority="133" rank="1"/>
  </conditionalFormatting>
  <conditionalFormatting sqref="I4">
    <cfRule type="top10" dxfId="963" priority="134" rank="1"/>
  </conditionalFormatting>
  <conditionalFormatting sqref="H4">
    <cfRule type="top10" dxfId="962" priority="135" rank="1"/>
  </conditionalFormatting>
  <conditionalFormatting sqref="G4">
    <cfRule type="top10" dxfId="961" priority="136" rank="1"/>
  </conditionalFormatting>
  <conditionalFormatting sqref="F4">
    <cfRule type="top10" dxfId="960" priority="137" rank="1"/>
  </conditionalFormatting>
  <conditionalFormatting sqref="E4">
    <cfRule type="top10" dxfId="959" priority="138" rank="1"/>
  </conditionalFormatting>
  <conditionalFormatting sqref="J5">
    <cfRule type="top10" dxfId="958" priority="127" rank="1"/>
  </conditionalFormatting>
  <conditionalFormatting sqref="I5">
    <cfRule type="top10" dxfId="957" priority="128" rank="1"/>
  </conditionalFormatting>
  <conditionalFormatting sqref="H5">
    <cfRule type="top10" dxfId="956" priority="129" rank="1"/>
  </conditionalFormatting>
  <conditionalFormatting sqref="G5">
    <cfRule type="top10" dxfId="955" priority="130" rank="1"/>
  </conditionalFormatting>
  <conditionalFormatting sqref="F5">
    <cfRule type="top10" dxfId="954" priority="131" rank="1"/>
  </conditionalFormatting>
  <conditionalFormatting sqref="E5">
    <cfRule type="top10" dxfId="953" priority="132" rank="1"/>
  </conditionalFormatting>
  <conditionalFormatting sqref="J6">
    <cfRule type="top10" dxfId="952" priority="121" rank="1"/>
  </conditionalFormatting>
  <conditionalFormatting sqref="I6">
    <cfRule type="top10" dxfId="951" priority="122" rank="1"/>
  </conditionalFormatting>
  <conditionalFormatting sqref="H6">
    <cfRule type="top10" dxfId="950" priority="123" rank="1"/>
  </conditionalFormatting>
  <conditionalFormatting sqref="G6">
    <cfRule type="top10" dxfId="949" priority="124" rank="1"/>
  </conditionalFormatting>
  <conditionalFormatting sqref="F6">
    <cfRule type="top10" dxfId="948" priority="125" rank="1"/>
  </conditionalFormatting>
  <conditionalFormatting sqref="E6">
    <cfRule type="top10" dxfId="947" priority="126" rank="1"/>
  </conditionalFormatting>
  <conditionalFormatting sqref="J7">
    <cfRule type="top10" dxfId="946" priority="115" rank="1"/>
  </conditionalFormatting>
  <conditionalFormatting sqref="I7">
    <cfRule type="top10" dxfId="945" priority="116" rank="1"/>
  </conditionalFormatting>
  <conditionalFormatting sqref="H7">
    <cfRule type="top10" dxfId="944" priority="117" rank="1"/>
  </conditionalFormatting>
  <conditionalFormatting sqref="G7">
    <cfRule type="top10" dxfId="943" priority="118" rank="1"/>
  </conditionalFormatting>
  <conditionalFormatting sqref="F7">
    <cfRule type="top10" dxfId="942" priority="119" rank="1"/>
  </conditionalFormatting>
  <conditionalFormatting sqref="E7">
    <cfRule type="top10" dxfId="941" priority="120" rank="1"/>
  </conditionalFormatting>
  <conditionalFormatting sqref="J8">
    <cfRule type="top10" dxfId="940" priority="109" rank="1"/>
  </conditionalFormatting>
  <conditionalFormatting sqref="I8">
    <cfRule type="top10" dxfId="939" priority="110" rank="1"/>
  </conditionalFormatting>
  <conditionalFormatting sqref="H8">
    <cfRule type="top10" dxfId="938" priority="111" rank="1"/>
  </conditionalFormatting>
  <conditionalFormatting sqref="G8">
    <cfRule type="top10" dxfId="937" priority="112" rank="1"/>
  </conditionalFormatting>
  <conditionalFormatting sqref="F8">
    <cfRule type="top10" dxfId="936" priority="113" rank="1"/>
  </conditionalFormatting>
  <conditionalFormatting sqref="E8">
    <cfRule type="top10" dxfId="935" priority="114" rank="1"/>
  </conditionalFormatting>
  <conditionalFormatting sqref="J9">
    <cfRule type="top10" dxfId="934" priority="103" rank="1"/>
  </conditionalFormatting>
  <conditionalFormatting sqref="I9">
    <cfRule type="top10" dxfId="933" priority="104" rank="1"/>
  </conditionalFormatting>
  <conditionalFormatting sqref="H9">
    <cfRule type="top10" dxfId="932" priority="105" rank="1"/>
  </conditionalFormatting>
  <conditionalFormatting sqref="G9">
    <cfRule type="top10" dxfId="931" priority="106" rank="1"/>
  </conditionalFormatting>
  <conditionalFormatting sqref="F9">
    <cfRule type="top10" dxfId="930" priority="107" rank="1"/>
  </conditionalFormatting>
  <conditionalFormatting sqref="E9">
    <cfRule type="top10" dxfId="929" priority="108" rank="1"/>
  </conditionalFormatting>
  <conditionalFormatting sqref="J10">
    <cfRule type="top10" dxfId="928" priority="97" rank="1"/>
  </conditionalFormatting>
  <conditionalFormatting sqref="I10">
    <cfRule type="top10" dxfId="927" priority="98" rank="1"/>
  </conditionalFormatting>
  <conditionalFormatting sqref="H10">
    <cfRule type="top10" dxfId="926" priority="99" rank="1"/>
  </conditionalFormatting>
  <conditionalFormatting sqref="G10">
    <cfRule type="top10" dxfId="925" priority="100" rank="1"/>
  </conditionalFormatting>
  <conditionalFormatting sqref="F10">
    <cfRule type="top10" dxfId="924" priority="101" rank="1"/>
  </conditionalFormatting>
  <conditionalFormatting sqref="E10">
    <cfRule type="top10" dxfId="923" priority="102" rank="1"/>
  </conditionalFormatting>
  <conditionalFormatting sqref="J11">
    <cfRule type="top10" dxfId="922" priority="91" rank="1"/>
  </conditionalFormatting>
  <conditionalFormatting sqref="I11">
    <cfRule type="top10" dxfId="921" priority="92" rank="1"/>
  </conditionalFormatting>
  <conditionalFormatting sqref="H11">
    <cfRule type="top10" dxfId="920" priority="93" rank="1"/>
  </conditionalFormatting>
  <conditionalFormatting sqref="G11">
    <cfRule type="top10" dxfId="919" priority="94" rank="1"/>
  </conditionalFormatting>
  <conditionalFormatting sqref="F11">
    <cfRule type="top10" dxfId="918" priority="95" rank="1"/>
  </conditionalFormatting>
  <conditionalFormatting sqref="E11">
    <cfRule type="top10" dxfId="917" priority="96" rank="1"/>
  </conditionalFormatting>
  <conditionalFormatting sqref="J12">
    <cfRule type="top10" dxfId="916" priority="85" rank="1"/>
  </conditionalFormatting>
  <conditionalFormatting sqref="I12">
    <cfRule type="top10" dxfId="915" priority="86" rank="1"/>
  </conditionalFormatting>
  <conditionalFormatting sqref="H12">
    <cfRule type="top10" dxfId="914" priority="87" rank="1"/>
  </conditionalFormatting>
  <conditionalFormatting sqref="G12">
    <cfRule type="top10" dxfId="913" priority="88" rank="1"/>
  </conditionalFormatting>
  <conditionalFormatting sqref="F12">
    <cfRule type="top10" dxfId="912" priority="89" rank="1"/>
  </conditionalFormatting>
  <conditionalFormatting sqref="E12">
    <cfRule type="top10" dxfId="911" priority="90" rank="1"/>
  </conditionalFormatting>
  <conditionalFormatting sqref="J13">
    <cfRule type="top10" dxfId="910" priority="79" rank="1"/>
  </conditionalFormatting>
  <conditionalFormatting sqref="I13">
    <cfRule type="top10" dxfId="909" priority="80" rank="1"/>
  </conditionalFormatting>
  <conditionalFormatting sqref="H13">
    <cfRule type="top10" dxfId="908" priority="81" rank="1"/>
  </conditionalFormatting>
  <conditionalFormatting sqref="G13">
    <cfRule type="top10" dxfId="907" priority="82" rank="1"/>
  </conditionalFormatting>
  <conditionalFormatting sqref="F13">
    <cfRule type="top10" dxfId="906" priority="83" rank="1"/>
  </conditionalFormatting>
  <conditionalFormatting sqref="E13">
    <cfRule type="top10" dxfId="905" priority="84" rank="1"/>
  </conditionalFormatting>
  <conditionalFormatting sqref="J14">
    <cfRule type="top10" dxfId="904" priority="73" rank="1"/>
  </conditionalFormatting>
  <conditionalFormatting sqref="I14">
    <cfRule type="top10" dxfId="903" priority="74" rank="1"/>
  </conditionalFormatting>
  <conditionalFormatting sqref="H14">
    <cfRule type="top10" dxfId="902" priority="75" rank="1"/>
  </conditionalFormatting>
  <conditionalFormatting sqref="G14">
    <cfRule type="top10" dxfId="901" priority="76" rank="1"/>
  </conditionalFormatting>
  <conditionalFormatting sqref="F14">
    <cfRule type="top10" dxfId="900" priority="77" rank="1"/>
  </conditionalFormatting>
  <conditionalFormatting sqref="E14">
    <cfRule type="top10" dxfId="899" priority="78" rank="1"/>
  </conditionalFormatting>
  <conditionalFormatting sqref="J15">
    <cfRule type="top10" dxfId="898" priority="67" rank="1"/>
  </conditionalFormatting>
  <conditionalFormatting sqref="I15">
    <cfRule type="top10" dxfId="897" priority="68" rank="1"/>
  </conditionalFormatting>
  <conditionalFormatting sqref="H15">
    <cfRule type="top10" dxfId="896" priority="69" rank="1"/>
  </conditionalFormatting>
  <conditionalFormatting sqref="G15">
    <cfRule type="top10" dxfId="895" priority="70" rank="1"/>
  </conditionalFormatting>
  <conditionalFormatting sqref="F15">
    <cfRule type="top10" dxfId="894" priority="71" rank="1"/>
  </conditionalFormatting>
  <conditionalFormatting sqref="E15">
    <cfRule type="top10" dxfId="893" priority="72" rank="1"/>
  </conditionalFormatting>
  <conditionalFormatting sqref="J16">
    <cfRule type="top10" dxfId="892" priority="61" rank="1"/>
  </conditionalFormatting>
  <conditionalFormatting sqref="I16">
    <cfRule type="top10" dxfId="891" priority="62" rank="1"/>
  </conditionalFormatting>
  <conditionalFormatting sqref="H16">
    <cfRule type="top10" dxfId="890" priority="63" rank="1"/>
  </conditionalFormatting>
  <conditionalFormatting sqref="G16">
    <cfRule type="top10" dxfId="889" priority="64" rank="1"/>
  </conditionalFormatting>
  <conditionalFormatting sqref="F16">
    <cfRule type="top10" dxfId="888" priority="65" rank="1"/>
  </conditionalFormatting>
  <conditionalFormatting sqref="E16">
    <cfRule type="top10" dxfId="887" priority="66" rank="1"/>
  </conditionalFormatting>
  <conditionalFormatting sqref="J17">
    <cfRule type="top10" dxfId="886" priority="55" rank="1"/>
  </conditionalFormatting>
  <conditionalFormatting sqref="I17">
    <cfRule type="top10" dxfId="885" priority="56" rank="1"/>
  </conditionalFormatting>
  <conditionalFormatting sqref="H17">
    <cfRule type="top10" dxfId="884" priority="57" rank="1"/>
  </conditionalFormatting>
  <conditionalFormatting sqref="G17">
    <cfRule type="top10" dxfId="883" priority="58" rank="1"/>
  </conditionalFormatting>
  <conditionalFormatting sqref="F17">
    <cfRule type="top10" dxfId="882" priority="59" rank="1"/>
  </conditionalFormatting>
  <conditionalFormatting sqref="E17">
    <cfRule type="top10" dxfId="881" priority="60" rank="1"/>
  </conditionalFormatting>
  <conditionalFormatting sqref="I18">
    <cfRule type="top10" dxfId="880" priority="49" rank="1"/>
  </conditionalFormatting>
  <conditionalFormatting sqref="H18">
    <cfRule type="top10" dxfId="879" priority="50" rank="1"/>
  </conditionalFormatting>
  <conditionalFormatting sqref="J18">
    <cfRule type="top10" dxfId="878" priority="51" rank="1"/>
  </conditionalFormatting>
  <conditionalFormatting sqref="G18">
    <cfRule type="top10" dxfId="877" priority="52" rank="1"/>
  </conditionalFormatting>
  <conditionalFormatting sqref="F18">
    <cfRule type="top10" dxfId="876" priority="53" rank="1"/>
  </conditionalFormatting>
  <conditionalFormatting sqref="E18">
    <cfRule type="top10" dxfId="875" priority="54" rank="1"/>
  </conditionalFormatting>
  <conditionalFormatting sqref="J19">
    <cfRule type="top10" dxfId="874" priority="43" rank="1"/>
  </conditionalFormatting>
  <conditionalFormatting sqref="I19">
    <cfRule type="top10" dxfId="873" priority="44" rank="1"/>
  </conditionalFormatting>
  <conditionalFormatting sqref="H19">
    <cfRule type="top10" dxfId="872" priority="45" rank="1"/>
  </conditionalFormatting>
  <conditionalFormatting sqref="G19">
    <cfRule type="top10" dxfId="871" priority="46" rank="1"/>
  </conditionalFormatting>
  <conditionalFormatting sqref="F19">
    <cfRule type="top10" dxfId="870" priority="47" rank="1"/>
  </conditionalFormatting>
  <conditionalFormatting sqref="E19">
    <cfRule type="top10" dxfId="869" priority="48" rank="1"/>
  </conditionalFormatting>
  <conditionalFormatting sqref="J20">
    <cfRule type="top10" dxfId="868" priority="37" rank="1"/>
  </conditionalFormatting>
  <conditionalFormatting sqref="I20">
    <cfRule type="top10" dxfId="867" priority="38" rank="1"/>
  </conditionalFormatting>
  <conditionalFormatting sqref="H20">
    <cfRule type="top10" dxfId="866" priority="39" rank="1"/>
  </conditionalFormatting>
  <conditionalFormatting sqref="G20">
    <cfRule type="top10" dxfId="865" priority="40" rank="1"/>
  </conditionalFormatting>
  <conditionalFormatting sqref="F20">
    <cfRule type="top10" dxfId="864" priority="41" rank="1"/>
  </conditionalFormatting>
  <conditionalFormatting sqref="E20">
    <cfRule type="top10" dxfId="863" priority="42" rank="1"/>
  </conditionalFormatting>
  <conditionalFormatting sqref="J21">
    <cfRule type="top10" dxfId="862" priority="31" rank="1"/>
  </conditionalFormatting>
  <conditionalFormatting sqref="I21">
    <cfRule type="top10" dxfId="861" priority="32" rank="1"/>
  </conditionalFormatting>
  <conditionalFormatting sqref="H21">
    <cfRule type="top10" dxfId="860" priority="33" rank="1"/>
  </conditionalFormatting>
  <conditionalFormatting sqref="G21">
    <cfRule type="top10" dxfId="859" priority="34" rank="1"/>
  </conditionalFormatting>
  <conditionalFormatting sqref="F21">
    <cfRule type="top10" dxfId="858" priority="35" rank="1"/>
  </conditionalFormatting>
  <conditionalFormatting sqref="E21">
    <cfRule type="top10" dxfId="857" priority="36" rank="1"/>
  </conditionalFormatting>
  <conditionalFormatting sqref="J22">
    <cfRule type="top10" dxfId="856" priority="25" rank="1"/>
  </conditionalFormatting>
  <conditionalFormatting sqref="I22">
    <cfRule type="top10" dxfId="855" priority="26" rank="1"/>
  </conditionalFormatting>
  <conditionalFormatting sqref="H22">
    <cfRule type="top10" dxfId="854" priority="27" rank="1"/>
  </conditionalFormatting>
  <conditionalFormatting sqref="G22">
    <cfRule type="top10" dxfId="853" priority="28" rank="1"/>
  </conditionalFormatting>
  <conditionalFormatting sqref="F22">
    <cfRule type="top10" dxfId="852" priority="29" rank="1"/>
  </conditionalFormatting>
  <conditionalFormatting sqref="E22">
    <cfRule type="top10" dxfId="851" priority="30" rank="1"/>
  </conditionalFormatting>
  <conditionalFormatting sqref="J23">
    <cfRule type="top10" dxfId="850" priority="19" rank="1"/>
  </conditionalFormatting>
  <conditionalFormatting sqref="I23">
    <cfRule type="top10" dxfId="849" priority="20" rank="1"/>
  </conditionalFormatting>
  <conditionalFormatting sqref="H23">
    <cfRule type="top10" dxfId="848" priority="21" rank="1"/>
  </conditionalFormatting>
  <conditionalFormatting sqref="G23">
    <cfRule type="top10" dxfId="847" priority="22" rank="1"/>
  </conditionalFormatting>
  <conditionalFormatting sqref="F23">
    <cfRule type="top10" dxfId="846" priority="23" rank="1"/>
  </conditionalFormatting>
  <conditionalFormatting sqref="E23">
    <cfRule type="top10" dxfId="845" priority="24" rank="1"/>
  </conditionalFormatting>
  <conditionalFormatting sqref="J24">
    <cfRule type="top10" dxfId="844" priority="13" rank="1"/>
  </conditionalFormatting>
  <conditionalFormatting sqref="I24">
    <cfRule type="top10" dxfId="843" priority="14" rank="1"/>
  </conditionalFormatting>
  <conditionalFormatting sqref="H24">
    <cfRule type="top10" dxfId="842" priority="15" rank="1"/>
  </conditionalFormatting>
  <conditionalFormatting sqref="G24">
    <cfRule type="top10" dxfId="841" priority="16" rank="1"/>
  </conditionalFormatting>
  <conditionalFormatting sqref="F24">
    <cfRule type="top10" dxfId="840" priority="17" rank="1"/>
  </conditionalFormatting>
  <conditionalFormatting sqref="E24">
    <cfRule type="top10" dxfId="839" priority="18" rank="1"/>
  </conditionalFormatting>
  <conditionalFormatting sqref="J25">
    <cfRule type="top10" dxfId="838" priority="7" rank="1"/>
  </conditionalFormatting>
  <conditionalFormatting sqref="I25">
    <cfRule type="top10" dxfId="837" priority="8" rank="1"/>
  </conditionalFormatting>
  <conditionalFormatting sqref="H25">
    <cfRule type="top10" dxfId="836" priority="9" rank="1"/>
  </conditionalFormatting>
  <conditionalFormatting sqref="G25">
    <cfRule type="top10" dxfId="835" priority="10" rank="1"/>
  </conditionalFormatting>
  <conditionalFormatting sqref="F25">
    <cfRule type="top10" dxfId="834" priority="11" rank="1"/>
  </conditionalFormatting>
  <conditionalFormatting sqref="E25">
    <cfRule type="top10" dxfId="833" priority="12" rank="1"/>
  </conditionalFormatting>
  <conditionalFormatting sqref="F38">
    <cfRule type="top10" dxfId="832" priority="5" rank="1"/>
  </conditionalFormatting>
  <conditionalFormatting sqref="G38">
    <cfRule type="top10" dxfId="831" priority="4" rank="1"/>
  </conditionalFormatting>
  <conditionalFormatting sqref="H38">
    <cfRule type="top10" dxfId="830" priority="3" rank="1"/>
  </conditionalFormatting>
  <conditionalFormatting sqref="I38">
    <cfRule type="top10" dxfId="829" priority="1" rank="1"/>
  </conditionalFormatting>
  <conditionalFormatting sqref="J38">
    <cfRule type="top10" dxfId="828" priority="2" rank="1"/>
  </conditionalFormatting>
  <conditionalFormatting sqref="E38">
    <cfRule type="top10" dxfId="827" priority="6" rank="1"/>
  </conditionalFormatting>
  <hyperlinks>
    <hyperlink ref="Q1" location="'Texas 2022'!A1" display="Back to Ranking" xr:uid="{99E6D4EC-03F2-4A6C-BBFB-227C6672353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D34962C-DA99-4F61-B29B-3314668C8539}">
          <x14:formula1>
            <xm:f>'C:\Users\abra2\Desktop\ABRA Files and More\AUTO BENCH REST ASSOCIATION FILE\ABRA 2019\Georgia\[Georgia Results 01 19 20.xlsm]DATA SHEET'!#REF!</xm:f>
          </x14:formula1>
          <xm:sqref>B1 B30 B37</xm:sqref>
        </x14:dataValidation>
      </x14:dataValidations>
    </ext>
  </extLst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9F283-E7EA-45B2-8698-B18FBD7BD8FC}">
  <dimension ref="A1:Q6"/>
  <sheetViews>
    <sheetView workbookViewId="0">
      <selection activeCell="A4" sqref="A4:O4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22</v>
      </c>
    </row>
    <row r="2" spans="1:17" x14ac:dyDescent="0.3">
      <c r="A2" s="10" t="s">
        <v>87</v>
      </c>
      <c r="B2" s="11" t="s">
        <v>110</v>
      </c>
      <c r="C2" s="12">
        <v>44761</v>
      </c>
      <c r="D2" s="13" t="s">
        <v>107</v>
      </c>
      <c r="E2" s="14">
        <v>145</v>
      </c>
      <c r="F2" s="14">
        <v>158</v>
      </c>
      <c r="G2" s="14">
        <v>162</v>
      </c>
      <c r="H2" s="14">
        <v>156</v>
      </c>
      <c r="I2" s="14"/>
      <c r="J2" s="14"/>
      <c r="K2" s="15">
        <v>4</v>
      </c>
      <c r="L2" s="15">
        <v>621</v>
      </c>
      <c r="M2" s="16">
        <v>155.25</v>
      </c>
      <c r="N2" s="17">
        <v>2</v>
      </c>
      <c r="O2" s="18">
        <v>157.25</v>
      </c>
    </row>
    <row r="3" spans="1:17" x14ac:dyDescent="0.3">
      <c r="A3" s="10" t="s">
        <v>87</v>
      </c>
      <c r="B3" s="11" t="s">
        <v>110</v>
      </c>
      <c r="C3" s="12">
        <v>44824</v>
      </c>
      <c r="D3" s="13" t="s">
        <v>60</v>
      </c>
      <c r="E3" s="14">
        <v>164</v>
      </c>
      <c r="F3" s="14">
        <v>160</v>
      </c>
      <c r="G3" s="14">
        <v>146</v>
      </c>
      <c r="H3" s="14">
        <v>154</v>
      </c>
      <c r="I3" s="14"/>
      <c r="J3" s="14"/>
      <c r="K3" s="15">
        <v>4</v>
      </c>
      <c r="L3" s="15">
        <v>624</v>
      </c>
      <c r="M3" s="16">
        <v>156</v>
      </c>
      <c r="N3" s="17">
        <v>3</v>
      </c>
      <c r="O3" s="18">
        <v>159</v>
      </c>
    </row>
    <row r="4" spans="1:17" x14ac:dyDescent="0.3">
      <c r="A4" s="10" t="s">
        <v>87</v>
      </c>
      <c r="B4" s="11" t="s">
        <v>110</v>
      </c>
      <c r="C4" s="12">
        <v>44829</v>
      </c>
      <c r="D4" s="13" t="s">
        <v>60</v>
      </c>
      <c r="E4" s="14">
        <v>149</v>
      </c>
      <c r="F4" s="14">
        <v>152</v>
      </c>
      <c r="G4" s="14">
        <v>159</v>
      </c>
      <c r="H4" s="14">
        <v>161</v>
      </c>
      <c r="I4" s="14"/>
      <c r="J4" s="14"/>
      <c r="K4" s="15">
        <v>4</v>
      </c>
      <c r="L4" s="15">
        <v>621</v>
      </c>
      <c r="M4" s="16">
        <v>155.25</v>
      </c>
      <c r="N4" s="17">
        <v>3</v>
      </c>
      <c r="O4" s="18">
        <v>158.25</v>
      </c>
    </row>
    <row r="6" spans="1:17" x14ac:dyDescent="0.3">
      <c r="K6" s="8">
        <f>SUM(K2:K5)</f>
        <v>12</v>
      </c>
      <c r="L6" s="8">
        <f>SUM(L2:L5)</f>
        <v>1866</v>
      </c>
      <c r="M6" s="7">
        <f>SUM(L6/K6)</f>
        <v>155.5</v>
      </c>
      <c r="N6" s="8">
        <f>SUM(N2:N5)</f>
        <v>8</v>
      </c>
      <c r="O6" s="9">
        <f>SUM(M6+N6)</f>
        <v>163.5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5_10_1"/>
    <protectedRange algorithmName="SHA-512" hashValue="ON39YdpmFHfN9f47KpiRvqrKx0V9+erV1CNkpWzYhW/Qyc6aT8rEyCrvauWSYGZK2ia3o7vd3akF07acHAFpOA==" saltValue="yVW9XmDwTqEnmpSGai0KYg==" spinCount="100000" sqref="D2" name="Range1_1_3_10_1"/>
    <protectedRange algorithmName="SHA-512" hashValue="ON39YdpmFHfN9f47KpiRvqrKx0V9+erV1CNkpWzYhW/Qyc6aT8rEyCrvauWSYGZK2ia3o7vd3akF07acHAFpOA==" saltValue="yVW9XmDwTqEnmpSGai0KYg==" spinCount="100000" sqref="E3:J3 B3:C3" name="Range1_4"/>
    <protectedRange algorithmName="SHA-512" hashValue="ON39YdpmFHfN9f47KpiRvqrKx0V9+erV1CNkpWzYhW/Qyc6aT8rEyCrvauWSYGZK2ia3o7vd3akF07acHAFpOA==" saltValue="yVW9XmDwTqEnmpSGai0KYg==" spinCount="100000" sqref="D3" name="Range1_1_2"/>
    <protectedRange algorithmName="SHA-512" hashValue="ON39YdpmFHfN9f47KpiRvqrKx0V9+erV1CNkpWzYhW/Qyc6aT8rEyCrvauWSYGZK2ia3o7vd3akF07acHAFpOA==" saltValue="yVW9XmDwTqEnmpSGai0KYg==" spinCount="100000" sqref="E4:J4 B4:C4" name="Range1_15"/>
    <protectedRange algorithmName="SHA-512" hashValue="ON39YdpmFHfN9f47KpiRvqrKx0V9+erV1CNkpWzYhW/Qyc6aT8rEyCrvauWSYGZK2ia3o7vd3akF07acHAFpOA==" saltValue="yVW9XmDwTqEnmpSGai0KYg==" spinCount="100000" sqref="D4" name="Range1_1_13"/>
  </protectedRanges>
  <conditionalFormatting sqref="F2">
    <cfRule type="top10" dxfId="826" priority="14" rank="1"/>
  </conditionalFormatting>
  <conditionalFormatting sqref="G2">
    <cfRule type="top10" dxfId="825" priority="15" rank="1"/>
  </conditionalFormatting>
  <conditionalFormatting sqref="H2">
    <cfRule type="top10" dxfId="824" priority="16" rank="1"/>
  </conditionalFormatting>
  <conditionalFormatting sqref="I2">
    <cfRule type="top10" dxfId="823" priority="17" rank="1"/>
  </conditionalFormatting>
  <conditionalFormatting sqref="J2">
    <cfRule type="top10" dxfId="822" priority="18" rank="1"/>
  </conditionalFormatting>
  <conditionalFormatting sqref="E2">
    <cfRule type="top10" dxfId="821" priority="19" rank="1"/>
  </conditionalFormatting>
  <conditionalFormatting sqref="E2:J2">
    <cfRule type="cellIs" dxfId="820" priority="13" operator="equal">
      <formula>200</formula>
    </cfRule>
  </conditionalFormatting>
  <conditionalFormatting sqref="E3">
    <cfRule type="top10" dxfId="819" priority="12" rank="1"/>
  </conditionalFormatting>
  <conditionalFormatting sqref="F3">
    <cfRule type="top10" dxfId="818" priority="11" rank="1"/>
  </conditionalFormatting>
  <conditionalFormatting sqref="G3">
    <cfRule type="top10" dxfId="817" priority="10" rank="1"/>
  </conditionalFormatting>
  <conditionalFormatting sqref="H3">
    <cfRule type="top10" dxfId="816" priority="9" rank="1"/>
  </conditionalFormatting>
  <conditionalFormatting sqref="I3">
    <cfRule type="top10" dxfId="815" priority="8" rank="1"/>
  </conditionalFormatting>
  <conditionalFormatting sqref="J3">
    <cfRule type="top10" dxfId="814" priority="7" rank="1"/>
  </conditionalFormatting>
  <conditionalFormatting sqref="I4">
    <cfRule type="top10" dxfId="813" priority="6" rank="1"/>
  </conditionalFormatting>
  <conditionalFormatting sqref="H4">
    <cfRule type="top10" dxfId="812" priority="2" rank="1"/>
  </conditionalFormatting>
  <conditionalFormatting sqref="J4">
    <cfRule type="top10" dxfId="811" priority="3" rank="1"/>
  </conditionalFormatting>
  <conditionalFormatting sqref="G4">
    <cfRule type="top10" dxfId="810" priority="5" rank="1"/>
  </conditionalFormatting>
  <conditionalFormatting sqref="F4">
    <cfRule type="top10" dxfId="809" priority="4" rank="1"/>
  </conditionalFormatting>
  <conditionalFormatting sqref="E4">
    <cfRule type="top10" dxfId="808" priority="1" rank="1"/>
  </conditionalFormatting>
  <hyperlinks>
    <hyperlink ref="Q1" location="'Texas 2022'!A1" display="Back to Ranking" xr:uid="{0A721158-31E9-4BB1-BA63-56811D11E81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B68DFF1-05F3-4E86-ACB2-20BBBABD735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03217-09E6-444D-9510-39BF9827B758}">
  <dimension ref="A1:Q4"/>
  <sheetViews>
    <sheetView workbookViewId="0">
      <selection activeCell="A2" sqref="A2:O2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22</v>
      </c>
    </row>
    <row r="2" spans="1:17" x14ac:dyDescent="0.3">
      <c r="A2" s="10" t="s">
        <v>23</v>
      </c>
      <c r="B2" s="11" t="s">
        <v>124</v>
      </c>
      <c r="C2" s="12">
        <v>44876</v>
      </c>
      <c r="D2" s="13" t="s">
        <v>37</v>
      </c>
      <c r="E2" s="14">
        <v>189</v>
      </c>
      <c r="F2" s="14">
        <v>195</v>
      </c>
      <c r="G2" s="14">
        <v>192</v>
      </c>
      <c r="H2" s="14">
        <v>195</v>
      </c>
      <c r="I2" s="14">
        <v>190</v>
      </c>
      <c r="J2" s="14">
        <v>191</v>
      </c>
      <c r="K2" s="15">
        <v>6</v>
      </c>
      <c r="L2" s="15">
        <v>1152</v>
      </c>
      <c r="M2" s="16">
        <v>192</v>
      </c>
      <c r="N2" s="17">
        <v>12</v>
      </c>
      <c r="O2" s="18">
        <v>204</v>
      </c>
    </row>
    <row r="4" spans="1:17" x14ac:dyDescent="0.3">
      <c r="K4" s="8">
        <f>SUM(K2:K3)</f>
        <v>6</v>
      </c>
      <c r="L4" s="8">
        <f>SUM(L2:L3)</f>
        <v>1152</v>
      </c>
      <c r="M4" s="7">
        <f>SUM(L4/K4)</f>
        <v>192</v>
      </c>
      <c r="N4" s="8">
        <f>SUM(N2:N3)</f>
        <v>12</v>
      </c>
      <c r="O4" s="9">
        <f>SUM(M4+N4)</f>
        <v>204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2_15"/>
    <protectedRange algorithmName="SHA-512" hashValue="ON39YdpmFHfN9f47KpiRvqrKx0V9+erV1CNkpWzYhW/Qyc6aT8rEyCrvauWSYGZK2ia3o7vd3akF07acHAFpOA==" saltValue="yVW9XmDwTqEnmpSGai0KYg==" spinCount="100000" sqref="D2" name="Range1_1_1_18"/>
  </protectedRanges>
  <conditionalFormatting sqref="J2">
    <cfRule type="top10" dxfId="3464" priority="1" rank="1"/>
  </conditionalFormatting>
  <conditionalFormatting sqref="I2">
    <cfRule type="top10" dxfId="3463" priority="2" rank="1"/>
  </conditionalFormatting>
  <conditionalFormatting sqref="H2">
    <cfRule type="top10" dxfId="3462" priority="3" rank="1"/>
  </conditionalFormatting>
  <conditionalFormatting sqref="G2">
    <cfRule type="top10" dxfId="3461" priority="4" rank="1"/>
  </conditionalFormatting>
  <conditionalFormatting sqref="F2">
    <cfRule type="top10" dxfId="3460" priority="5" rank="1"/>
  </conditionalFormatting>
  <conditionalFormatting sqref="E2">
    <cfRule type="top10" dxfId="3459" priority="6" rank="1"/>
  </conditionalFormatting>
  <hyperlinks>
    <hyperlink ref="Q1" location="'Texas 2022'!A1" display="Back to Ranking" xr:uid="{10DDF093-BC9D-400E-B949-60590165320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9357D82-3D8E-4134-AC8A-3066813A081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129DC5-932C-4D99-8FB7-5FDFBDD2CB22}">
  <sheetPr codeName="Sheet42"/>
  <dimension ref="A1:Q4"/>
  <sheetViews>
    <sheetView workbookViewId="0">
      <selection activeCell="A2" sqref="A2:O2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22</v>
      </c>
    </row>
    <row r="2" spans="1:17" x14ac:dyDescent="0.3">
      <c r="A2" s="10" t="s">
        <v>80</v>
      </c>
      <c r="B2" s="11" t="s">
        <v>83</v>
      </c>
      <c r="C2" s="12">
        <v>44647</v>
      </c>
      <c r="D2" s="13" t="s">
        <v>60</v>
      </c>
      <c r="E2" s="14">
        <v>186</v>
      </c>
      <c r="F2" s="14">
        <v>186</v>
      </c>
      <c r="G2" s="14">
        <v>182</v>
      </c>
      <c r="H2" s="14">
        <v>190</v>
      </c>
      <c r="I2" s="14"/>
      <c r="J2" s="14"/>
      <c r="K2" s="15">
        <v>4</v>
      </c>
      <c r="L2" s="15">
        <v>744</v>
      </c>
      <c r="M2" s="16">
        <v>186</v>
      </c>
      <c r="N2" s="17">
        <v>2</v>
      </c>
      <c r="O2" s="18">
        <v>188</v>
      </c>
    </row>
    <row r="4" spans="1:17" x14ac:dyDescent="0.3">
      <c r="K4" s="8">
        <f>SUM(K2:K3)</f>
        <v>4</v>
      </c>
      <c r="L4" s="8">
        <f>SUM(L2:L3)</f>
        <v>744</v>
      </c>
      <c r="M4" s="7">
        <f>SUM(L4/K4)</f>
        <v>186</v>
      </c>
      <c r="N4" s="8">
        <f>SUM(N2:N3)</f>
        <v>2</v>
      </c>
      <c r="O4" s="9">
        <f>SUM(M4+N4)</f>
        <v>188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6"/>
    <protectedRange algorithmName="SHA-512" hashValue="ON39YdpmFHfN9f47KpiRvqrKx0V9+erV1CNkpWzYhW/Qyc6aT8rEyCrvauWSYGZK2ia3o7vd3akF07acHAFpOA==" saltValue="yVW9XmDwTqEnmpSGai0KYg==" spinCount="100000" sqref="D2" name="Range1_1_4"/>
    <protectedRange algorithmName="SHA-512" hashValue="ON39YdpmFHfN9f47KpiRvqrKx0V9+erV1CNkpWzYhW/Qyc6aT8rEyCrvauWSYGZK2ia3o7vd3akF07acHAFpOA==" saltValue="yVW9XmDwTqEnmpSGai0KYg==" spinCount="100000" sqref="E2:H2" name="Range1_3_1"/>
  </protectedRanges>
  <conditionalFormatting sqref="F2">
    <cfRule type="top10" dxfId="807" priority="5" rank="1"/>
  </conditionalFormatting>
  <conditionalFormatting sqref="G2">
    <cfRule type="top10" dxfId="806" priority="4" rank="1"/>
  </conditionalFormatting>
  <conditionalFormatting sqref="H2">
    <cfRule type="top10" dxfId="805" priority="3" rank="1"/>
  </conditionalFormatting>
  <conditionalFormatting sqref="I2">
    <cfRule type="top10" dxfId="804" priority="1" rank="1"/>
  </conditionalFormatting>
  <conditionalFormatting sqref="J2">
    <cfRule type="top10" dxfId="803" priority="2" rank="1"/>
  </conditionalFormatting>
  <conditionalFormatting sqref="E2">
    <cfRule type="top10" dxfId="802" priority="6" rank="1"/>
  </conditionalFormatting>
  <hyperlinks>
    <hyperlink ref="Q1" location="'Texas 2022'!A1" display="Back to Ranking" xr:uid="{121D718C-5FA8-4828-936D-8E0792C8178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5388AF9-9EA1-4307-9C8A-F9E8DE91705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9FE05E-E241-442D-88CD-539D2E959B25}">
  <dimension ref="A1:Q25"/>
  <sheetViews>
    <sheetView workbookViewId="0">
      <selection activeCell="A9" sqref="A9:O9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22</v>
      </c>
    </row>
    <row r="2" spans="1:17" x14ac:dyDescent="0.3">
      <c r="A2" s="10" t="s">
        <v>23</v>
      </c>
      <c r="B2" s="11" t="s">
        <v>111</v>
      </c>
      <c r="C2" s="12">
        <v>44765</v>
      </c>
      <c r="D2" s="13" t="s">
        <v>37</v>
      </c>
      <c r="E2" s="14">
        <v>185</v>
      </c>
      <c r="F2" s="14">
        <v>184</v>
      </c>
      <c r="G2" s="14">
        <v>186</v>
      </c>
      <c r="H2" s="14">
        <v>171</v>
      </c>
      <c r="I2" s="14"/>
      <c r="J2" s="14"/>
      <c r="K2" s="15">
        <v>4</v>
      </c>
      <c r="L2" s="15">
        <v>726</v>
      </c>
      <c r="M2" s="16">
        <v>181.5</v>
      </c>
      <c r="N2" s="17">
        <v>5</v>
      </c>
      <c r="O2" s="18">
        <v>186.5</v>
      </c>
    </row>
    <row r="3" spans="1:17" x14ac:dyDescent="0.3">
      <c r="A3" s="10" t="s">
        <v>23</v>
      </c>
      <c r="B3" s="11" t="s">
        <v>111</v>
      </c>
      <c r="C3" s="12">
        <v>44772</v>
      </c>
      <c r="D3" s="13" t="s">
        <v>37</v>
      </c>
      <c r="E3" s="14">
        <v>177</v>
      </c>
      <c r="F3" s="14">
        <v>175</v>
      </c>
      <c r="G3" s="14">
        <v>177</v>
      </c>
      <c r="H3" s="14">
        <v>174</v>
      </c>
      <c r="I3" s="14">
        <v>178</v>
      </c>
      <c r="J3" s="14">
        <v>182.001</v>
      </c>
      <c r="K3" s="15">
        <v>6</v>
      </c>
      <c r="L3" s="15">
        <v>1063.001</v>
      </c>
      <c r="M3" s="16">
        <v>177.16683333333333</v>
      </c>
      <c r="N3" s="17">
        <v>4</v>
      </c>
      <c r="O3" s="18">
        <v>181.16683333333333</v>
      </c>
    </row>
    <row r="4" spans="1:17" x14ac:dyDescent="0.3">
      <c r="A4" s="10" t="s">
        <v>23</v>
      </c>
      <c r="B4" s="11" t="s">
        <v>111</v>
      </c>
      <c r="C4" s="12">
        <v>44775</v>
      </c>
      <c r="D4" s="13" t="s">
        <v>37</v>
      </c>
      <c r="E4" s="14">
        <v>157</v>
      </c>
      <c r="F4" s="14">
        <v>171</v>
      </c>
      <c r="G4" s="14">
        <v>176</v>
      </c>
      <c r="H4" s="14">
        <v>184</v>
      </c>
      <c r="I4" s="14"/>
      <c r="J4" s="14"/>
      <c r="K4" s="15">
        <v>4</v>
      </c>
      <c r="L4" s="15">
        <v>688</v>
      </c>
      <c r="M4" s="16">
        <v>172</v>
      </c>
      <c r="N4" s="17">
        <v>2</v>
      </c>
      <c r="O4" s="18">
        <v>174</v>
      </c>
    </row>
    <row r="5" spans="1:17" x14ac:dyDescent="0.3">
      <c r="A5" s="10" t="s">
        <v>23</v>
      </c>
      <c r="B5" s="11" t="s">
        <v>111</v>
      </c>
      <c r="C5" s="12">
        <v>44814</v>
      </c>
      <c r="D5" s="13" t="s">
        <v>37</v>
      </c>
      <c r="E5" s="14">
        <v>172</v>
      </c>
      <c r="F5" s="14">
        <v>182</v>
      </c>
      <c r="G5" s="14">
        <v>167</v>
      </c>
      <c r="H5" s="14">
        <v>167</v>
      </c>
      <c r="I5" s="14"/>
      <c r="J5" s="14"/>
      <c r="K5" s="15">
        <v>4</v>
      </c>
      <c r="L5" s="15">
        <v>688</v>
      </c>
      <c r="M5" s="16">
        <v>172</v>
      </c>
      <c r="N5" s="17">
        <v>3</v>
      </c>
      <c r="O5" s="18">
        <v>175</v>
      </c>
    </row>
    <row r="6" spans="1:17" x14ac:dyDescent="0.3">
      <c r="A6" s="10" t="s">
        <v>23</v>
      </c>
      <c r="B6" s="11" t="s">
        <v>111</v>
      </c>
      <c r="C6" s="12">
        <v>44842</v>
      </c>
      <c r="D6" s="13" t="s">
        <v>37</v>
      </c>
      <c r="E6" s="14">
        <v>193.001</v>
      </c>
      <c r="F6" s="14">
        <v>193</v>
      </c>
      <c r="G6" s="14">
        <v>189</v>
      </c>
      <c r="H6" s="14">
        <v>190</v>
      </c>
      <c r="I6" s="14"/>
      <c r="J6" s="14"/>
      <c r="K6" s="15">
        <v>4</v>
      </c>
      <c r="L6" s="15">
        <v>765.00099999999998</v>
      </c>
      <c r="M6" s="16">
        <v>191.25024999999999</v>
      </c>
      <c r="N6" s="17">
        <v>8</v>
      </c>
      <c r="O6" s="18">
        <v>199.25024999999999</v>
      </c>
    </row>
    <row r="7" spans="1:17" x14ac:dyDescent="0.3">
      <c r="A7" s="10" t="s">
        <v>23</v>
      </c>
      <c r="B7" s="11" t="s">
        <v>111</v>
      </c>
      <c r="C7" s="12">
        <v>44863</v>
      </c>
      <c r="D7" s="13" t="s">
        <v>37</v>
      </c>
      <c r="E7" s="14">
        <v>190.01</v>
      </c>
      <c r="F7" s="14">
        <v>191</v>
      </c>
      <c r="G7" s="14">
        <v>188</v>
      </c>
      <c r="H7" s="14">
        <v>187</v>
      </c>
      <c r="I7" s="14"/>
      <c r="J7" s="14"/>
      <c r="K7" s="15">
        <v>4</v>
      </c>
      <c r="L7" s="15">
        <v>756.01</v>
      </c>
      <c r="M7" s="16">
        <v>189.0025</v>
      </c>
      <c r="N7" s="17">
        <v>7</v>
      </c>
      <c r="O7" s="18">
        <v>196.0025</v>
      </c>
    </row>
    <row r="8" spans="1:17" x14ac:dyDescent="0.3">
      <c r="A8" s="10" t="s">
        <v>23</v>
      </c>
      <c r="B8" s="11" t="s">
        <v>111</v>
      </c>
      <c r="C8" s="12">
        <v>44870</v>
      </c>
      <c r="D8" s="13" t="s">
        <v>37</v>
      </c>
      <c r="E8" s="14">
        <v>196</v>
      </c>
      <c r="F8" s="14">
        <v>188</v>
      </c>
      <c r="G8" s="14">
        <v>191.001</v>
      </c>
      <c r="H8" s="14">
        <v>189</v>
      </c>
      <c r="I8" s="14"/>
      <c r="J8" s="14"/>
      <c r="K8" s="15">
        <v>4</v>
      </c>
      <c r="L8" s="15">
        <v>764.00099999999998</v>
      </c>
      <c r="M8" s="16">
        <v>191.00024999999999</v>
      </c>
      <c r="N8" s="17">
        <v>10</v>
      </c>
      <c r="O8" s="18">
        <v>201.00024999999999</v>
      </c>
    </row>
    <row r="9" spans="1:17" x14ac:dyDescent="0.3">
      <c r="A9" s="10" t="s">
        <v>23</v>
      </c>
      <c r="B9" s="11" t="s">
        <v>111</v>
      </c>
      <c r="C9" s="12">
        <v>44876</v>
      </c>
      <c r="D9" s="13" t="s">
        <v>37</v>
      </c>
      <c r="E9" s="14">
        <v>194</v>
      </c>
      <c r="F9" s="14">
        <v>191</v>
      </c>
      <c r="G9" s="14">
        <v>189</v>
      </c>
      <c r="H9" s="14">
        <v>191</v>
      </c>
      <c r="I9" s="14">
        <v>192</v>
      </c>
      <c r="J9" s="14">
        <v>188</v>
      </c>
      <c r="K9" s="15">
        <v>6</v>
      </c>
      <c r="L9" s="15">
        <v>1145</v>
      </c>
      <c r="M9" s="16">
        <v>190.83333333333334</v>
      </c>
      <c r="N9" s="17">
        <v>10</v>
      </c>
      <c r="O9" s="18">
        <v>200.83333333333334</v>
      </c>
    </row>
    <row r="11" spans="1:17" x14ac:dyDescent="0.3">
      <c r="K11" s="8">
        <f>SUM(K2:K10)</f>
        <v>36</v>
      </c>
      <c r="L11" s="8">
        <f>SUM(L2:L10)</f>
        <v>6595.0130000000008</v>
      </c>
      <c r="M11" s="7">
        <f>SUM(L11/K11)</f>
        <v>183.19480555555558</v>
      </c>
      <c r="N11" s="8">
        <f>SUM(N2:N10)</f>
        <v>49</v>
      </c>
      <c r="O11" s="9">
        <f>SUM(M11+N11)</f>
        <v>232.19480555555558</v>
      </c>
    </row>
    <row r="20" spans="1:15" ht="28.8" x14ac:dyDescent="0.3">
      <c r="A20" s="1" t="s">
        <v>1</v>
      </c>
      <c r="B20" s="2" t="s">
        <v>2</v>
      </c>
      <c r="C20" s="2" t="s">
        <v>3</v>
      </c>
      <c r="D20" s="3" t="s">
        <v>4</v>
      </c>
      <c r="E20" s="4" t="s">
        <v>5</v>
      </c>
      <c r="F20" s="4" t="s">
        <v>6</v>
      </c>
      <c r="G20" s="4" t="s">
        <v>7</v>
      </c>
      <c r="H20" s="4" t="s">
        <v>8</v>
      </c>
      <c r="I20" s="4" t="s">
        <v>9</v>
      </c>
      <c r="J20" s="4" t="s">
        <v>10</v>
      </c>
      <c r="K20" s="4" t="s">
        <v>11</v>
      </c>
      <c r="L20" s="3" t="s">
        <v>12</v>
      </c>
      <c r="M20" s="5" t="s">
        <v>13</v>
      </c>
      <c r="N20" s="2" t="s">
        <v>14</v>
      </c>
      <c r="O20" s="6" t="s">
        <v>15</v>
      </c>
    </row>
    <row r="21" spans="1:15" x14ac:dyDescent="0.3">
      <c r="A21" s="10" t="s">
        <v>36</v>
      </c>
      <c r="B21" s="11" t="s">
        <v>111</v>
      </c>
      <c r="C21" s="12">
        <v>44786</v>
      </c>
      <c r="D21" s="13" t="s">
        <v>37</v>
      </c>
      <c r="E21" s="14">
        <v>185</v>
      </c>
      <c r="F21" s="14">
        <v>190</v>
      </c>
      <c r="G21" s="14">
        <v>182</v>
      </c>
      <c r="H21" s="14">
        <v>181</v>
      </c>
      <c r="I21" s="14"/>
      <c r="J21" s="14"/>
      <c r="K21" s="15">
        <v>4</v>
      </c>
      <c r="L21" s="15">
        <v>738</v>
      </c>
      <c r="M21" s="16">
        <v>184.5</v>
      </c>
      <c r="N21" s="17">
        <v>3</v>
      </c>
      <c r="O21" s="18">
        <v>187.5</v>
      </c>
    </row>
    <row r="22" spans="1:15" x14ac:dyDescent="0.3">
      <c r="A22" s="10" t="s">
        <v>36</v>
      </c>
      <c r="B22" s="11" t="s">
        <v>111</v>
      </c>
      <c r="C22" s="12">
        <v>44800</v>
      </c>
      <c r="D22" s="13" t="s">
        <v>37</v>
      </c>
      <c r="E22" s="14">
        <v>175</v>
      </c>
      <c r="F22" s="14">
        <v>176</v>
      </c>
      <c r="G22" s="14">
        <v>176</v>
      </c>
      <c r="H22" s="14">
        <v>181</v>
      </c>
      <c r="I22" s="14"/>
      <c r="J22" s="14"/>
      <c r="K22" s="15">
        <v>4</v>
      </c>
      <c r="L22" s="15">
        <v>708</v>
      </c>
      <c r="M22" s="16">
        <v>177</v>
      </c>
      <c r="N22" s="17">
        <v>2</v>
      </c>
      <c r="O22" s="18">
        <v>179</v>
      </c>
    </row>
    <row r="23" spans="1:15" x14ac:dyDescent="0.3">
      <c r="A23" s="10" t="s">
        <v>36</v>
      </c>
      <c r="B23" s="11" t="s">
        <v>111</v>
      </c>
      <c r="C23" s="12">
        <v>44828</v>
      </c>
      <c r="D23" s="13" t="s">
        <v>37</v>
      </c>
      <c r="E23" s="14">
        <v>187</v>
      </c>
      <c r="F23" s="14">
        <v>175</v>
      </c>
      <c r="G23" s="14">
        <v>170</v>
      </c>
      <c r="H23" s="14">
        <v>174</v>
      </c>
      <c r="I23" s="14"/>
      <c r="J23" s="14"/>
      <c r="K23" s="15">
        <v>4</v>
      </c>
      <c r="L23" s="15">
        <v>706</v>
      </c>
      <c r="M23" s="16">
        <v>176.5</v>
      </c>
      <c r="N23" s="17">
        <v>2</v>
      </c>
      <c r="O23" s="18">
        <v>178.5</v>
      </c>
    </row>
    <row r="25" spans="1:15" x14ac:dyDescent="0.3">
      <c r="K25" s="8">
        <f>SUM(K19:K24)</f>
        <v>12</v>
      </c>
      <c r="L25" s="8">
        <f>SUM(L19:L24)</f>
        <v>2152</v>
      </c>
      <c r="M25" s="7">
        <f>SUM(L25/K25)</f>
        <v>179.33333333333334</v>
      </c>
      <c r="N25" s="8">
        <f>SUM(N19:N24)</f>
        <v>7</v>
      </c>
      <c r="O25" s="9">
        <f>SUM(M25+N25)</f>
        <v>186.33333333333334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 B20" name="Range1_2"/>
    <protectedRange algorithmName="SHA-512" hashValue="ON39YdpmFHfN9f47KpiRvqrKx0V9+erV1CNkpWzYhW/Qyc6aT8rEyCrvauWSYGZK2ia3o7vd3akF07acHAFpOA==" saltValue="yVW9XmDwTqEnmpSGai0KYg==" spinCount="100000" sqref="E2:J2 B2:C2" name="Range1_2_1_1"/>
    <protectedRange algorithmName="SHA-512" hashValue="ON39YdpmFHfN9f47KpiRvqrKx0V9+erV1CNkpWzYhW/Qyc6aT8rEyCrvauWSYGZK2ia3o7vd3akF07acHAFpOA==" saltValue="yVW9XmDwTqEnmpSGai0KYg==" spinCount="100000" sqref="D2" name="Range1_1_1_4_1"/>
    <protectedRange algorithmName="SHA-512" hashValue="ON39YdpmFHfN9f47KpiRvqrKx0V9+erV1CNkpWzYhW/Qyc6aT8rEyCrvauWSYGZK2ia3o7vd3akF07acHAFpOA==" saltValue="yVW9XmDwTqEnmpSGai0KYg==" spinCount="100000" sqref="E3:J3 B3:C3" name="Range1_2_2_2"/>
    <protectedRange algorithmName="SHA-512" hashValue="ON39YdpmFHfN9f47KpiRvqrKx0V9+erV1CNkpWzYhW/Qyc6aT8rEyCrvauWSYGZK2ia3o7vd3akF07acHAFpOA==" saltValue="yVW9XmDwTqEnmpSGai0KYg==" spinCount="100000" sqref="D3" name="Range1_1_1_3_2"/>
    <protectedRange algorithmName="SHA-512" hashValue="ON39YdpmFHfN9f47KpiRvqrKx0V9+erV1CNkpWzYhW/Qyc6aT8rEyCrvauWSYGZK2ia3o7vd3akF07acHAFpOA==" saltValue="yVW9XmDwTqEnmpSGai0KYg==" spinCount="100000" sqref="E4:J4 B4:C4" name="Range1_2_1_3"/>
    <protectedRange algorithmName="SHA-512" hashValue="ON39YdpmFHfN9f47KpiRvqrKx0V9+erV1CNkpWzYhW/Qyc6aT8rEyCrvauWSYGZK2ia3o7vd3akF07acHAFpOA==" saltValue="yVW9XmDwTqEnmpSGai0KYg==" spinCount="100000" sqref="D4" name="Range1_1_1_1_2"/>
    <protectedRange algorithmName="SHA-512" hashValue="ON39YdpmFHfN9f47KpiRvqrKx0V9+erV1CNkpWzYhW/Qyc6aT8rEyCrvauWSYGZK2ia3o7vd3akF07acHAFpOA==" saltValue="yVW9XmDwTqEnmpSGai0KYg==" spinCount="100000" sqref="I21:J21 B21:C21" name="Range1_25"/>
    <protectedRange algorithmName="SHA-512" hashValue="ON39YdpmFHfN9f47KpiRvqrKx0V9+erV1CNkpWzYhW/Qyc6aT8rEyCrvauWSYGZK2ia3o7vd3akF07acHAFpOA==" saltValue="yVW9XmDwTqEnmpSGai0KYg==" spinCount="100000" sqref="D21" name="Range1_1_13"/>
    <protectedRange algorithmName="SHA-512" hashValue="ON39YdpmFHfN9f47KpiRvqrKx0V9+erV1CNkpWzYhW/Qyc6aT8rEyCrvauWSYGZK2ia3o7vd3akF07acHAFpOA==" saltValue="yVW9XmDwTqEnmpSGai0KYg==" spinCount="100000" sqref="E21:H21" name="Range1_3_14"/>
    <protectedRange algorithmName="SHA-512" hashValue="ON39YdpmFHfN9f47KpiRvqrKx0V9+erV1CNkpWzYhW/Qyc6aT8rEyCrvauWSYGZK2ia3o7vd3akF07acHAFpOA==" saltValue="yVW9XmDwTqEnmpSGai0KYg==" spinCount="100000" sqref="I22:J22 B22:C22" name="Range1_28_1"/>
    <protectedRange algorithmName="SHA-512" hashValue="ON39YdpmFHfN9f47KpiRvqrKx0V9+erV1CNkpWzYhW/Qyc6aT8rEyCrvauWSYGZK2ia3o7vd3akF07acHAFpOA==" saltValue="yVW9XmDwTqEnmpSGai0KYg==" spinCount="100000" sqref="D22" name="Range1_1_10_1"/>
    <protectedRange algorithmName="SHA-512" hashValue="ON39YdpmFHfN9f47KpiRvqrKx0V9+erV1CNkpWzYhW/Qyc6aT8rEyCrvauWSYGZK2ia3o7vd3akF07acHAFpOA==" saltValue="yVW9XmDwTqEnmpSGai0KYg==" spinCount="100000" sqref="E22:H22" name="Range1_3_3_1"/>
    <protectedRange algorithmName="SHA-512" hashValue="ON39YdpmFHfN9f47KpiRvqrKx0V9+erV1CNkpWzYhW/Qyc6aT8rEyCrvauWSYGZK2ia3o7vd3akF07acHAFpOA==" saltValue="yVW9XmDwTqEnmpSGai0KYg==" spinCount="100000" sqref="B5:C5 E5:J5" name="Range1_9"/>
    <protectedRange algorithmName="SHA-512" hashValue="ON39YdpmFHfN9f47KpiRvqrKx0V9+erV1CNkpWzYhW/Qyc6aT8rEyCrvauWSYGZK2ia3o7vd3akF07acHAFpOA==" saltValue="yVW9XmDwTqEnmpSGai0KYg==" spinCount="100000" sqref="D5" name="Range1_1_7"/>
    <protectedRange algorithmName="SHA-512" hashValue="ON39YdpmFHfN9f47KpiRvqrKx0V9+erV1CNkpWzYhW/Qyc6aT8rEyCrvauWSYGZK2ia3o7vd3akF07acHAFpOA==" saltValue="yVW9XmDwTqEnmpSGai0KYg==" spinCount="100000" sqref="I23:J23 B23:C23" name="Range1_10"/>
    <protectedRange algorithmName="SHA-512" hashValue="ON39YdpmFHfN9f47KpiRvqrKx0V9+erV1CNkpWzYhW/Qyc6aT8rEyCrvauWSYGZK2ia3o7vd3akF07acHAFpOA==" saltValue="yVW9XmDwTqEnmpSGai0KYg==" spinCount="100000" sqref="D23" name="Range1_1_9"/>
    <protectedRange algorithmName="SHA-512" hashValue="ON39YdpmFHfN9f47KpiRvqrKx0V9+erV1CNkpWzYhW/Qyc6aT8rEyCrvauWSYGZK2ia3o7vd3akF07acHAFpOA==" saltValue="yVW9XmDwTqEnmpSGai0KYg==" spinCount="100000" sqref="E23:H23" name="Range1_3_2"/>
    <protectedRange algorithmName="SHA-512" hashValue="ON39YdpmFHfN9f47KpiRvqrKx0V9+erV1CNkpWzYhW/Qyc6aT8rEyCrvauWSYGZK2ia3o7vd3akF07acHAFpOA==" saltValue="yVW9XmDwTqEnmpSGai0KYg==" spinCount="100000" sqref="E6:J6 B6:C6" name="Range1_2_13"/>
    <protectedRange algorithmName="SHA-512" hashValue="ON39YdpmFHfN9f47KpiRvqrKx0V9+erV1CNkpWzYhW/Qyc6aT8rEyCrvauWSYGZK2ia3o7vd3akF07acHAFpOA==" saltValue="yVW9XmDwTqEnmpSGai0KYg==" spinCount="100000" sqref="D6" name="Range1_1_1_16"/>
    <protectedRange algorithmName="SHA-512" hashValue="ON39YdpmFHfN9f47KpiRvqrKx0V9+erV1CNkpWzYhW/Qyc6aT8rEyCrvauWSYGZK2ia3o7vd3akF07acHAFpOA==" saltValue="yVW9XmDwTqEnmpSGai0KYg==" spinCount="100000" sqref="E7:J7 B7:C7" name="Range1_11_1_1"/>
    <protectedRange algorithmName="SHA-512" hashValue="ON39YdpmFHfN9f47KpiRvqrKx0V9+erV1CNkpWzYhW/Qyc6aT8rEyCrvauWSYGZK2ia3o7vd3akF07acHAFpOA==" saltValue="yVW9XmDwTqEnmpSGai0KYg==" spinCount="100000" sqref="D7" name="Range1_1_9_3"/>
    <protectedRange algorithmName="SHA-512" hashValue="ON39YdpmFHfN9f47KpiRvqrKx0V9+erV1CNkpWzYhW/Qyc6aT8rEyCrvauWSYGZK2ia3o7vd3akF07acHAFpOA==" saltValue="yVW9XmDwTqEnmpSGai0KYg==" spinCount="100000" sqref="E8:J8 B8:C8" name="Range1_2_2_3"/>
    <protectedRange algorithmName="SHA-512" hashValue="ON39YdpmFHfN9f47KpiRvqrKx0V9+erV1CNkpWzYhW/Qyc6aT8rEyCrvauWSYGZK2ia3o7vd3akF07acHAFpOA==" saltValue="yVW9XmDwTqEnmpSGai0KYg==" spinCount="100000" sqref="D8" name="Range1_1_1_3_3"/>
    <protectedRange algorithmName="SHA-512" hashValue="ON39YdpmFHfN9f47KpiRvqrKx0V9+erV1CNkpWzYhW/Qyc6aT8rEyCrvauWSYGZK2ia3o7vd3akF07acHAFpOA==" saltValue="yVW9XmDwTqEnmpSGai0KYg==" spinCount="100000" sqref="E9:J9 B9:C9" name="Range1_2_15"/>
    <protectedRange algorithmName="SHA-512" hashValue="ON39YdpmFHfN9f47KpiRvqrKx0V9+erV1CNkpWzYhW/Qyc6aT8rEyCrvauWSYGZK2ia3o7vd3akF07acHAFpOA==" saltValue="yVW9XmDwTqEnmpSGai0KYg==" spinCount="100000" sqref="D9" name="Range1_1_1_18"/>
  </protectedRanges>
  <conditionalFormatting sqref="J2">
    <cfRule type="top10" dxfId="801" priority="61" rank="1"/>
  </conditionalFormatting>
  <conditionalFormatting sqref="I2">
    <cfRule type="top10" dxfId="800" priority="62" rank="1"/>
  </conditionalFormatting>
  <conditionalFormatting sqref="H2">
    <cfRule type="top10" dxfId="799" priority="63" rank="1"/>
  </conditionalFormatting>
  <conditionalFormatting sqref="G2">
    <cfRule type="top10" dxfId="798" priority="64" rank="1"/>
  </conditionalFormatting>
  <conditionalFormatting sqref="F2">
    <cfRule type="top10" dxfId="797" priority="65" rank="1"/>
  </conditionalFormatting>
  <conditionalFormatting sqref="E2">
    <cfRule type="top10" dxfId="796" priority="66" rank="1"/>
  </conditionalFormatting>
  <conditionalFormatting sqref="J3">
    <cfRule type="top10" dxfId="795" priority="55" rank="1"/>
  </conditionalFormatting>
  <conditionalFormatting sqref="I3">
    <cfRule type="top10" dxfId="794" priority="56" rank="1"/>
  </conditionalFormatting>
  <conditionalFormatting sqref="H3">
    <cfRule type="top10" dxfId="793" priority="57" rank="1"/>
  </conditionalFormatting>
  <conditionalFormatting sqref="G3">
    <cfRule type="top10" dxfId="792" priority="58" rank="1"/>
  </conditionalFormatting>
  <conditionalFormatting sqref="F3">
    <cfRule type="top10" dxfId="791" priority="59" rank="1"/>
  </conditionalFormatting>
  <conditionalFormatting sqref="E3">
    <cfRule type="top10" dxfId="790" priority="60" rank="1"/>
  </conditionalFormatting>
  <conditionalFormatting sqref="J4">
    <cfRule type="top10" dxfId="789" priority="49" rank="1"/>
  </conditionalFormatting>
  <conditionalFormatting sqref="I4">
    <cfRule type="top10" dxfId="788" priority="50" rank="1"/>
  </conditionalFormatting>
  <conditionalFormatting sqref="H4">
    <cfRule type="top10" dxfId="787" priority="51" rank="1"/>
  </conditionalFormatting>
  <conditionalFormatting sqref="G4">
    <cfRule type="top10" dxfId="786" priority="52" rank="1"/>
  </conditionalFormatting>
  <conditionalFormatting sqref="F4">
    <cfRule type="top10" dxfId="785" priority="53" rank="1"/>
  </conditionalFormatting>
  <conditionalFormatting sqref="E4">
    <cfRule type="top10" dxfId="784" priority="54" rank="1"/>
  </conditionalFormatting>
  <conditionalFormatting sqref="F21">
    <cfRule type="top10" dxfId="783" priority="47" rank="1"/>
  </conditionalFormatting>
  <conditionalFormatting sqref="G21">
    <cfRule type="top10" dxfId="782" priority="46" rank="1"/>
  </conditionalFormatting>
  <conditionalFormatting sqref="H21">
    <cfRule type="top10" dxfId="781" priority="45" rank="1"/>
  </conditionalFormatting>
  <conditionalFormatting sqref="I21">
    <cfRule type="top10" dxfId="780" priority="43" rank="1"/>
  </conditionalFormatting>
  <conditionalFormatting sqref="J21">
    <cfRule type="top10" dxfId="779" priority="44" rank="1"/>
  </conditionalFormatting>
  <conditionalFormatting sqref="E21">
    <cfRule type="top10" dxfId="778" priority="48" rank="1"/>
  </conditionalFormatting>
  <conditionalFormatting sqref="F22">
    <cfRule type="top10" dxfId="777" priority="41" rank="1"/>
  </conditionalFormatting>
  <conditionalFormatting sqref="G22">
    <cfRule type="top10" dxfId="776" priority="40" rank="1"/>
  </conditionalFormatting>
  <conditionalFormatting sqref="H22">
    <cfRule type="top10" dxfId="775" priority="39" rank="1"/>
  </conditionalFormatting>
  <conditionalFormatting sqref="I22">
    <cfRule type="top10" dxfId="774" priority="37" rank="1"/>
  </conditionalFormatting>
  <conditionalFormatting sqref="J22">
    <cfRule type="top10" dxfId="773" priority="38" rank="1"/>
  </conditionalFormatting>
  <conditionalFormatting sqref="E22">
    <cfRule type="top10" dxfId="772" priority="42" rank="1"/>
  </conditionalFormatting>
  <conditionalFormatting sqref="I5">
    <cfRule type="top10" dxfId="771" priority="31" rank="1"/>
  </conditionalFormatting>
  <conditionalFormatting sqref="H5">
    <cfRule type="top10" dxfId="770" priority="32" rank="1"/>
  </conditionalFormatting>
  <conditionalFormatting sqref="J5">
    <cfRule type="top10" dxfId="769" priority="33" rank="1"/>
  </conditionalFormatting>
  <conditionalFormatting sqref="G5">
    <cfRule type="top10" dxfId="768" priority="34" rank="1"/>
  </conditionalFormatting>
  <conditionalFormatting sqref="F5">
    <cfRule type="top10" dxfId="767" priority="35" rank="1"/>
  </conditionalFormatting>
  <conditionalFormatting sqref="E5">
    <cfRule type="top10" dxfId="766" priority="36" rank="1"/>
  </conditionalFormatting>
  <conditionalFormatting sqref="F23">
    <cfRule type="top10" dxfId="765" priority="29" rank="1"/>
  </conditionalFormatting>
  <conditionalFormatting sqref="G23">
    <cfRule type="top10" dxfId="764" priority="28" rank="1"/>
  </conditionalFormatting>
  <conditionalFormatting sqref="H23">
    <cfRule type="top10" dxfId="763" priority="27" rank="1"/>
  </conditionalFormatting>
  <conditionalFormatting sqref="I23">
    <cfRule type="top10" dxfId="762" priority="25" rank="1"/>
  </conditionalFormatting>
  <conditionalFormatting sqref="J23">
    <cfRule type="top10" dxfId="761" priority="26" rank="1"/>
  </conditionalFormatting>
  <conditionalFormatting sqref="E23">
    <cfRule type="top10" dxfId="760" priority="30" rank="1"/>
  </conditionalFormatting>
  <conditionalFormatting sqref="J6">
    <cfRule type="top10" dxfId="759" priority="19" rank="1"/>
  </conditionalFormatting>
  <conditionalFormatting sqref="I6">
    <cfRule type="top10" dxfId="758" priority="20" rank="1"/>
  </conditionalFormatting>
  <conditionalFormatting sqref="H6">
    <cfRule type="top10" dxfId="757" priority="21" rank="1"/>
  </conditionalFormatting>
  <conditionalFormatting sqref="G6">
    <cfRule type="top10" dxfId="756" priority="22" rank="1"/>
  </conditionalFormatting>
  <conditionalFormatting sqref="F6">
    <cfRule type="top10" dxfId="755" priority="23" rank="1"/>
  </conditionalFormatting>
  <conditionalFormatting sqref="E6">
    <cfRule type="top10" dxfId="754" priority="24" rank="1"/>
  </conditionalFormatting>
  <conditionalFormatting sqref="J7">
    <cfRule type="top10" dxfId="753" priority="13" rank="1"/>
  </conditionalFormatting>
  <conditionalFormatting sqref="I7">
    <cfRule type="top10" dxfId="752" priority="14" rank="1"/>
  </conditionalFormatting>
  <conditionalFormatting sqref="H7">
    <cfRule type="top10" dxfId="751" priority="15" rank="1"/>
  </conditionalFormatting>
  <conditionalFormatting sqref="G7">
    <cfRule type="top10" dxfId="750" priority="16" rank="1"/>
  </conditionalFormatting>
  <conditionalFormatting sqref="F7">
    <cfRule type="top10" dxfId="749" priority="17" rank="1"/>
  </conditionalFormatting>
  <conditionalFormatting sqref="E7">
    <cfRule type="top10" dxfId="748" priority="18" rank="1"/>
  </conditionalFormatting>
  <conditionalFormatting sqref="J8">
    <cfRule type="top10" dxfId="747" priority="7" rank="1"/>
  </conditionalFormatting>
  <conditionalFormatting sqref="I8">
    <cfRule type="top10" dxfId="746" priority="8" rank="1"/>
  </conditionalFormatting>
  <conditionalFormatting sqref="H8">
    <cfRule type="top10" dxfId="745" priority="9" rank="1"/>
  </conditionalFormatting>
  <conditionalFormatting sqref="G8">
    <cfRule type="top10" dxfId="744" priority="10" rank="1"/>
  </conditionalFormatting>
  <conditionalFormatting sqref="F8">
    <cfRule type="top10" dxfId="743" priority="11" rank="1"/>
  </conditionalFormatting>
  <conditionalFormatting sqref="E8">
    <cfRule type="top10" dxfId="742" priority="12" rank="1"/>
  </conditionalFormatting>
  <conditionalFormatting sqref="J9">
    <cfRule type="top10" dxfId="741" priority="1" rank="1"/>
  </conditionalFormatting>
  <conditionalFormatting sqref="I9">
    <cfRule type="top10" dxfId="740" priority="2" rank="1"/>
  </conditionalFormatting>
  <conditionalFormatting sqref="H9">
    <cfRule type="top10" dxfId="739" priority="3" rank="1"/>
  </conditionalFormatting>
  <conditionalFormatting sqref="G9">
    <cfRule type="top10" dxfId="738" priority="4" rank="1"/>
  </conditionalFormatting>
  <conditionalFormatting sqref="F9">
    <cfRule type="top10" dxfId="737" priority="5" rank="1"/>
  </conditionalFormatting>
  <conditionalFormatting sqref="E9">
    <cfRule type="top10" dxfId="736" priority="6" rank="1"/>
  </conditionalFormatting>
  <hyperlinks>
    <hyperlink ref="Q1" location="'Texas 2022'!A1" display="Back to Ranking" xr:uid="{A408FC78-48A8-4DF6-BB0B-54AC6B0810E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830B243-86BF-43C6-A46E-427513106955}">
          <x14:formula1>
            <xm:f>'C:\Users\abra2\Desktop\ABRA Files and More\AUTO BENCH REST ASSOCIATION FILE\ABRA 2019\Georgia\[Georgia Results 01 19 20.xlsm]DATA SHEET'!#REF!</xm:f>
          </x14:formula1>
          <xm:sqref>B1 B20</xm:sqref>
        </x14:dataValidation>
      </x14:dataValidations>
    </ext>
  </extLst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60938-B25F-470D-A8DA-8A8B29E31334}">
  <dimension ref="A1:Q5"/>
  <sheetViews>
    <sheetView workbookViewId="0">
      <selection activeCell="Q1" sqref="Q1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22</v>
      </c>
    </row>
    <row r="2" spans="1:17" x14ac:dyDescent="0.3">
      <c r="A2" s="10" t="s">
        <v>87</v>
      </c>
      <c r="B2" s="11" t="s">
        <v>115</v>
      </c>
      <c r="C2" s="12">
        <v>44824</v>
      </c>
      <c r="D2" s="13" t="s">
        <v>60</v>
      </c>
      <c r="E2" s="14">
        <v>153</v>
      </c>
      <c r="F2" s="14">
        <v>135</v>
      </c>
      <c r="G2" s="14">
        <v>160</v>
      </c>
      <c r="H2" s="14">
        <v>155</v>
      </c>
      <c r="I2" s="14"/>
      <c r="J2" s="14"/>
      <c r="K2" s="15">
        <v>4</v>
      </c>
      <c r="L2" s="15">
        <v>603</v>
      </c>
      <c r="M2" s="16">
        <v>150.75</v>
      </c>
      <c r="N2" s="17">
        <v>2</v>
      </c>
      <c r="O2" s="18">
        <v>152.75</v>
      </c>
    </row>
    <row r="3" spans="1:17" x14ac:dyDescent="0.3">
      <c r="A3" s="10" t="s">
        <v>87</v>
      </c>
      <c r="B3" s="11" t="s">
        <v>115</v>
      </c>
      <c r="C3" s="12">
        <v>44852</v>
      </c>
      <c r="D3" s="13" t="s">
        <v>60</v>
      </c>
      <c r="E3" s="14">
        <v>164</v>
      </c>
      <c r="F3" s="14">
        <v>161</v>
      </c>
      <c r="G3" s="14">
        <v>166</v>
      </c>
      <c r="H3" s="14">
        <v>153</v>
      </c>
      <c r="I3" s="14"/>
      <c r="J3" s="14"/>
      <c r="K3" s="15">
        <v>4</v>
      </c>
      <c r="L3" s="15">
        <v>644</v>
      </c>
      <c r="M3" s="16">
        <v>161</v>
      </c>
      <c r="N3" s="17">
        <v>2</v>
      </c>
      <c r="O3" s="18">
        <v>163</v>
      </c>
    </row>
    <row r="5" spans="1:17" x14ac:dyDescent="0.3">
      <c r="K5" s="8">
        <f>SUM(K2:K4)</f>
        <v>8</v>
      </c>
      <c r="L5" s="8">
        <f>SUM(L2:L4)</f>
        <v>1247</v>
      </c>
      <c r="M5" s="7">
        <f>SUM(L5/K5)</f>
        <v>155.875</v>
      </c>
      <c r="N5" s="8">
        <f>SUM(N2:N4)</f>
        <v>4</v>
      </c>
      <c r="O5" s="9">
        <f>SUM(M5+N5)</f>
        <v>159.875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4"/>
    <protectedRange algorithmName="SHA-512" hashValue="ON39YdpmFHfN9f47KpiRvqrKx0V9+erV1CNkpWzYhW/Qyc6aT8rEyCrvauWSYGZK2ia3o7vd3akF07acHAFpOA==" saltValue="yVW9XmDwTqEnmpSGai0KYg==" spinCount="100000" sqref="D2" name="Range1_1_2"/>
    <protectedRange algorithmName="SHA-512" hashValue="ON39YdpmFHfN9f47KpiRvqrKx0V9+erV1CNkpWzYhW/Qyc6aT8rEyCrvauWSYGZK2ia3o7vd3akF07acHAFpOA==" saltValue="yVW9XmDwTqEnmpSGai0KYg==" spinCount="100000" sqref="E3:J3 B3:C3" name="Range1_33"/>
    <protectedRange algorithmName="SHA-512" hashValue="ON39YdpmFHfN9f47KpiRvqrKx0V9+erV1CNkpWzYhW/Qyc6aT8rEyCrvauWSYGZK2ia3o7vd3akF07acHAFpOA==" saltValue="yVW9XmDwTqEnmpSGai0KYg==" spinCount="100000" sqref="D3" name="Range1_1_34"/>
  </protectedRanges>
  <conditionalFormatting sqref="E2">
    <cfRule type="top10" dxfId="735" priority="12" rank="1"/>
  </conditionalFormatting>
  <conditionalFormatting sqref="F2">
    <cfRule type="top10" dxfId="734" priority="11" rank="1"/>
  </conditionalFormatting>
  <conditionalFormatting sqref="G2">
    <cfRule type="top10" dxfId="733" priority="10" rank="1"/>
  </conditionalFormatting>
  <conditionalFormatting sqref="H2">
    <cfRule type="top10" dxfId="732" priority="9" rank="1"/>
  </conditionalFormatting>
  <conditionalFormatting sqref="I2">
    <cfRule type="top10" dxfId="731" priority="8" rank="1"/>
  </conditionalFormatting>
  <conditionalFormatting sqref="J2">
    <cfRule type="top10" dxfId="730" priority="7" rank="1"/>
  </conditionalFormatting>
  <conditionalFormatting sqref="I3">
    <cfRule type="top10" dxfId="729" priority="6" rank="1"/>
  </conditionalFormatting>
  <conditionalFormatting sqref="H3">
    <cfRule type="top10" dxfId="728" priority="2" rank="1"/>
  </conditionalFormatting>
  <conditionalFormatting sqref="J3">
    <cfRule type="top10" dxfId="727" priority="3" rank="1"/>
  </conditionalFormatting>
  <conditionalFormatting sqref="G3">
    <cfRule type="top10" dxfId="726" priority="5" rank="1"/>
  </conditionalFormatting>
  <conditionalFormatting sqref="F3">
    <cfRule type="top10" dxfId="725" priority="4" rank="1"/>
  </conditionalFormatting>
  <conditionalFormatting sqref="E3">
    <cfRule type="top10" dxfId="724" priority="1" rank="1"/>
  </conditionalFormatting>
  <hyperlinks>
    <hyperlink ref="Q1" location="'Texas 2022'!A1" display="Back to Ranking" xr:uid="{287FCF24-73F9-4024-AAE1-A97EE2FFC86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424CA0C-C2F6-4A10-A7E0-ED7D9CAFC4B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A0AE1A-296B-412C-BBEC-88C07EE186CA}">
  <sheetPr codeName="Sheet25"/>
  <dimension ref="A1:Q32"/>
  <sheetViews>
    <sheetView topLeftCell="A15" workbookViewId="0">
      <selection activeCell="A30" sqref="A30:O30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22</v>
      </c>
    </row>
    <row r="2" spans="1:17" x14ac:dyDescent="0.3">
      <c r="A2" s="10" t="s">
        <v>21</v>
      </c>
      <c r="B2" s="11" t="s">
        <v>41</v>
      </c>
      <c r="C2" s="12">
        <v>44618</v>
      </c>
      <c r="D2" s="13" t="s">
        <v>37</v>
      </c>
      <c r="E2" s="14">
        <v>184</v>
      </c>
      <c r="F2" s="14">
        <v>192</v>
      </c>
      <c r="G2" s="14">
        <v>186</v>
      </c>
      <c r="H2" s="14">
        <v>190</v>
      </c>
      <c r="I2" s="14"/>
      <c r="J2" s="14"/>
      <c r="K2" s="15">
        <v>4</v>
      </c>
      <c r="L2" s="15">
        <v>752</v>
      </c>
      <c r="M2" s="16">
        <v>188</v>
      </c>
      <c r="N2" s="17">
        <v>6</v>
      </c>
      <c r="O2" s="18">
        <v>194</v>
      </c>
    </row>
    <row r="3" spans="1:17" x14ac:dyDescent="0.3">
      <c r="A3" s="10" t="s">
        <v>21</v>
      </c>
      <c r="B3" s="11" t="s">
        <v>41</v>
      </c>
      <c r="C3" s="12">
        <v>44632</v>
      </c>
      <c r="D3" s="13" t="s">
        <v>37</v>
      </c>
      <c r="E3" s="14">
        <v>184</v>
      </c>
      <c r="F3" s="14">
        <v>185</v>
      </c>
      <c r="G3" s="14">
        <v>185</v>
      </c>
      <c r="H3" s="14">
        <v>183</v>
      </c>
      <c r="I3" s="14"/>
      <c r="J3" s="14"/>
      <c r="K3" s="15">
        <v>4</v>
      </c>
      <c r="L3" s="15">
        <v>737</v>
      </c>
      <c r="M3" s="16">
        <v>184.25</v>
      </c>
      <c r="N3" s="17">
        <v>6</v>
      </c>
      <c r="O3" s="18">
        <v>190.25</v>
      </c>
    </row>
    <row r="4" spans="1:17" x14ac:dyDescent="0.3">
      <c r="A4" s="10" t="s">
        <v>21</v>
      </c>
      <c r="B4" s="11" t="s">
        <v>41</v>
      </c>
      <c r="C4" s="12">
        <v>44646</v>
      </c>
      <c r="D4" s="13" t="s">
        <v>37</v>
      </c>
      <c r="E4" s="14">
        <v>182</v>
      </c>
      <c r="F4" s="14">
        <v>184</v>
      </c>
      <c r="G4" s="14">
        <v>182</v>
      </c>
      <c r="H4" s="14">
        <v>174.001</v>
      </c>
      <c r="I4" s="14"/>
      <c r="J4" s="14"/>
      <c r="K4" s="15">
        <v>4</v>
      </c>
      <c r="L4" s="15">
        <v>722.00099999999998</v>
      </c>
      <c r="M4" s="16">
        <v>180.50024999999999</v>
      </c>
      <c r="N4" s="17">
        <v>2</v>
      </c>
      <c r="O4" s="18">
        <v>182.50024999999999</v>
      </c>
    </row>
    <row r="5" spans="1:17" x14ac:dyDescent="0.3">
      <c r="A5" s="10" t="s">
        <v>21</v>
      </c>
      <c r="B5" s="11" t="s">
        <v>41</v>
      </c>
      <c r="C5" s="12">
        <v>44656</v>
      </c>
      <c r="D5" s="13" t="s">
        <v>37</v>
      </c>
      <c r="E5" s="14">
        <v>173.001</v>
      </c>
      <c r="F5" s="14">
        <v>169</v>
      </c>
      <c r="G5" s="14">
        <v>183.001</v>
      </c>
      <c r="H5" s="14">
        <v>188</v>
      </c>
      <c r="I5" s="14"/>
      <c r="J5" s="14"/>
      <c r="K5" s="15">
        <v>4</v>
      </c>
      <c r="L5" s="15">
        <v>713.00199999999995</v>
      </c>
      <c r="M5" s="16">
        <v>178.25049999999999</v>
      </c>
      <c r="N5" s="17">
        <v>2</v>
      </c>
      <c r="O5" s="18">
        <v>180.25049999999999</v>
      </c>
    </row>
    <row r="6" spans="1:17" x14ac:dyDescent="0.3">
      <c r="A6" s="10" t="s">
        <v>21</v>
      </c>
      <c r="B6" s="11" t="s">
        <v>41</v>
      </c>
      <c r="C6" s="12">
        <v>44660</v>
      </c>
      <c r="D6" s="13" t="s">
        <v>37</v>
      </c>
      <c r="E6" s="14">
        <v>185</v>
      </c>
      <c r="F6" s="14">
        <v>179</v>
      </c>
      <c r="G6" s="14">
        <v>185</v>
      </c>
      <c r="H6" s="14">
        <v>184</v>
      </c>
      <c r="I6" s="14"/>
      <c r="J6" s="14"/>
      <c r="K6" s="15">
        <v>4</v>
      </c>
      <c r="L6" s="15">
        <v>733</v>
      </c>
      <c r="M6" s="16">
        <v>183.25</v>
      </c>
      <c r="N6" s="17">
        <v>3</v>
      </c>
      <c r="O6" s="18">
        <v>186.25</v>
      </c>
    </row>
    <row r="7" spans="1:17" x14ac:dyDescent="0.3">
      <c r="A7" s="10" t="s">
        <v>21</v>
      </c>
      <c r="B7" s="11" t="s">
        <v>41</v>
      </c>
      <c r="C7" s="12">
        <v>44674</v>
      </c>
      <c r="D7" s="13" t="s">
        <v>37</v>
      </c>
      <c r="E7" s="14">
        <v>187</v>
      </c>
      <c r="F7" s="14">
        <v>187.001</v>
      </c>
      <c r="G7" s="14">
        <v>190</v>
      </c>
      <c r="H7" s="14">
        <v>185</v>
      </c>
      <c r="I7" s="14"/>
      <c r="J7" s="14"/>
      <c r="K7" s="15">
        <v>4</v>
      </c>
      <c r="L7" s="15">
        <v>749.00099999999998</v>
      </c>
      <c r="M7" s="16">
        <v>187.25024999999999</v>
      </c>
      <c r="N7" s="17">
        <v>8</v>
      </c>
      <c r="O7" s="18">
        <v>195.25024999999999</v>
      </c>
    </row>
    <row r="8" spans="1:17" x14ac:dyDescent="0.3">
      <c r="A8" s="10" t="s">
        <v>21</v>
      </c>
      <c r="B8" s="11" t="s">
        <v>41</v>
      </c>
      <c r="C8" s="12">
        <v>44684</v>
      </c>
      <c r="D8" s="13" t="s">
        <v>37</v>
      </c>
      <c r="E8" s="14">
        <v>188</v>
      </c>
      <c r="F8" s="14">
        <v>179</v>
      </c>
      <c r="G8" s="14">
        <v>188</v>
      </c>
      <c r="H8" s="14">
        <v>189.001</v>
      </c>
      <c r="I8" s="14"/>
      <c r="J8" s="14"/>
      <c r="K8" s="15">
        <v>4</v>
      </c>
      <c r="L8" s="15">
        <v>744.00099999999998</v>
      </c>
      <c r="M8" s="16">
        <v>186.00024999999999</v>
      </c>
      <c r="N8" s="17">
        <v>2</v>
      </c>
      <c r="O8" s="18">
        <v>188.00024999999999</v>
      </c>
    </row>
    <row r="9" spans="1:17" x14ac:dyDescent="0.3">
      <c r="A9" s="39" t="s">
        <v>21</v>
      </c>
      <c r="B9" s="11" t="s">
        <v>41</v>
      </c>
      <c r="C9" s="12">
        <v>44695</v>
      </c>
      <c r="D9" s="13" t="s">
        <v>37</v>
      </c>
      <c r="E9" s="14">
        <v>190</v>
      </c>
      <c r="F9" s="14">
        <v>194</v>
      </c>
      <c r="G9" s="14">
        <v>185</v>
      </c>
      <c r="H9" s="14">
        <v>194</v>
      </c>
      <c r="I9" s="14"/>
      <c r="J9" s="14"/>
      <c r="K9" s="15">
        <v>4</v>
      </c>
      <c r="L9" s="15">
        <v>763</v>
      </c>
      <c r="M9" s="16">
        <v>190.75</v>
      </c>
      <c r="N9" s="17">
        <v>9</v>
      </c>
      <c r="O9" s="18">
        <v>199.75</v>
      </c>
    </row>
    <row r="10" spans="1:17" x14ac:dyDescent="0.3">
      <c r="A10" s="10" t="s">
        <v>21</v>
      </c>
      <c r="B10" s="11" t="s">
        <v>41</v>
      </c>
      <c r="C10" s="12">
        <v>44709</v>
      </c>
      <c r="D10" s="13" t="s">
        <v>37</v>
      </c>
      <c r="E10" s="14">
        <v>188.001</v>
      </c>
      <c r="F10" s="14">
        <v>188</v>
      </c>
      <c r="G10" s="14">
        <v>185</v>
      </c>
      <c r="H10" s="14">
        <v>187</v>
      </c>
      <c r="I10" s="14"/>
      <c r="J10" s="14"/>
      <c r="K10" s="15">
        <v>4</v>
      </c>
      <c r="L10" s="15">
        <v>748.00099999999998</v>
      </c>
      <c r="M10" s="16">
        <v>187.00024999999999</v>
      </c>
      <c r="N10" s="17">
        <v>8</v>
      </c>
      <c r="O10" s="18">
        <v>195.00024999999999</v>
      </c>
    </row>
    <row r="11" spans="1:17" x14ac:dyDescent="0.3">
      <c r="A11" s="10" t="s">
        <v>21</v>
      </c>
      <c r="B11" s="11" t="s">
        <v>41</v>
      </c>
      <c r="C11" s="12">
        <v>44719</v>
      </c>
      <c r="D11" s="13" t="s">
        <v>37</v>
      </c>
      <c r="E11" s="14">
        <v>186</v>
      </c>
      <c r="F11" s="14">
        <v>193</v>
      </c>
      <c r="G11" s="14">
        <v>191</v>
      </c>
      <c r="H11" s="14">
        <v>195</v>
      </c>
      <c r="I11" s="14"/>
      <c r="J11" s="14"/>
      <c r="K11" s="15">
        <v>4</v>
      </c>
      <c r="L11" s="15">
        <v>765</v>
      </c>
      <c r="M11" s="16">
        <v>191.25</v>
      </c>
      <c r="N11" s="17">
        <v>5</v>
      </c>
      <c r="O11" s="18">
        <v>196.25</v>
      </c>
    </row>
    <row r="12" spans="1:17" x14ac:dyDescent="0.3">
      <c r="A12" s="10" t="s">
        <v>21</v>
      </c>
      <c r="B12" s="11" t="s">
        <v>41</v>
      </c>
      <c r="C12" s="12">
        <v>44723</v>
      </c>
      <c r="D12" s="13" t="s">
        <v>37</v>
      </c>
      <c r="E12" s="14">
        <v>189</v>
      </c>
      <c r="F12" s="14">
        <v>195</v>
      </c>
      <c r="G12" s="14">
        <v>191</v>
      </c>
      <c r="H12" s="14">
        <v>181</v>
      </c>
      <c r="I12" s="14"/>
      <c r="J12" s="14"/>
      <c r="K12" s="15">
        <v>4</v>
      </c>
      <c r="L12" s="15">
        <v>756</v>
      </c>
      <c r="M12" s="16">
        <v>189</v>
      </c>
      <c r="N12" s="17">
        <v>7</v>
      </c>
      <c r="O12" s="18">
        <v>196</v>
      </c>
    </row>
    <row r="13" spans="1:17" x14ac:dyDescent="0.3">
      <c r="A13" s="10" t="s">
        <v>21</v>
      </c>
      <c r="B13" s="11" t="s">
        <v>41</v>
      </c>
      <c r="C13" s="12">
        <v>44731</v>
      </c>
      <c r="D13" s="13" t="s">
        <v>37</v>
      </c>
      <c r="E13" s="14">
        <v>178</v>
      </c>
      <c r="F13" s="14">
        <v>183</v>
      </c>
      <c r="G13" s="14">
        <v>184</v>
      </c>
      <c r="H13" s="14">
        <v>183</v>
      </c>
      <c r="I13" s="14">
        <v>185</v>
      </c>
      <c r="J13" s="14">
        <v>183</v>
      </c>
      <c r="K13" s="15">
        <v>6</v>
      </c>
      <c r="L13" s="15">
        <v>1096</v>
      </c>
      <c r="M13" s="16">
        <v>182.66666666666666</v>
      </c>
      <c r="N13" s="17">
        <v>6</v>
      </c>
      <c r="O13" s="18">
        <v>188.66666666666666</v>
      </c>
    </row>
    <row r="14" spans="1:17" x14ac:dyDescent="0.3">
      <c r="A14" s="10" t="s">
        <v>21</v>
      </c>
      <c r="B14" s="11" t="s">
        <v>41</v>
      </c>
      <c r="C14" s="12">
        <v>44737</v>
      </c>
      <c r="D14" s="13" t="s">
        <v>37</v>
      </c>
      <c r="E14" s="14">
        <v>194</v>
      </c>
      <c r="F14" s="14">
        <v>186</v>
      </c>
      <c r="G14" s="14">
        <v>187.001</v>
      </c>
      <c r="H14" s="14">
        <v>184</v>
      </c>
      <c r="I14" s="14"/>
      <c r="J14" s="14"/>
      <c r="K14" s="15">
        <v>4</v>
      </c>
      <c r="L14" s="15">
        <v>751.00099999999998</v>
      </c>
      <c r="M14" s="16">
        <v>187.75024999999999</v>
      </c>
      <c r="N14" s="17">
        <v>9</v>
      </c>
      <c r="O14" s="18">
        <v>196.75024999999999</v>
      </c>
    </row>
    <row r="15" spans="1:17" x14ac:dyDescent="0.3">
      <c r="A15" s="10" t="s">
        <v>21</v>
      </c>
      <c r="B15" s="11" t="s">
        <v>41</v>
      </c>
      <c r="C15" s="12">
        <v>44747</v>
      </c>
      <c r="D15" s="13" t="s">
        <v>37</v>
      </c>
      <c r="E15" s="14">
        <v>167</v>
      </c>
      <c r="F15" s="14">
        <v>182</v>
      </c>
      <c r="G15" s="14">
        <v>185</v>
      </c>
      <c r="H15" s="14">
        <v>176</v>
      </c>
      <c r="I15" s="14"/>
      <c r="J15" s="14"/>
      <c r="K15" s="15">
        <v>4</v>
      </c>
      <c r="L15" s="15">
        <v>710</v>
      </c>
      <c r="M15" s="16">
        <v>177.5</v>
      </c>
      <c r="N15" s="17">
        <v>2</v>
      </c>
      <c r="O15" s="18">
        <v>179.5</v>
      </c>
    </row>
    <row r="16" spans="1:17" x14ac:dyDescent="0.3">
      <c r="A16" s="10" t="s">
        <v>21</v>
      </c>
      <c r="B16" s="11" t="s">
        <v>41</v>
      </c>
      <c r="C16" s="12">
        <v>44751</v>
      </c>
      <c r="D16" s="13" t="s">
        <v>37</v>
      </c>
      <c r="E16" s="14">
        <v>192</v>
      </c>
      <c r="F16" s="14">
        <v>188</v>
      </c>
      <c r="G16" s="14">
        <v>193.001</v>
      </c>
      <c r="H16" s="14">
        <v>183</v>
      </c>
      <c r="I16" s="14"/>
      <c r="J16" s="14"/>
      <c r="K16" s="15">
        <v>4</v>
      </c>
      <c r="L16" s="15">
        <v>756.00099999999998</v>
      </c>
      <c r="M16" s="16">
        <v>189.00024999999999</v>
      </c>
      <c r="N16" s="17">
        <v>8</v>
      </c>
      <c r="O16" s="18">
        <v>197.00024999999999</v>
      </c>
    </row>
    <row r="17" spans="1:15" x14ac:dyDescent="0.3">
      <c r="A17" s="10" t="s">
        <v>21</v>
      </c>
      <c r="B17" s="11" t="s">
        <v>41</v>
      </c>
      <c r="C17" s="12">
        <v>44765</v>
      </c>
      <c r="D17" s="13" t="s">
        <v>37</v>
      </c>
      <c r="E17" s="14">
        <v>188</v>
      </c>
      <c r="F17" s="14">
        <v>182.001</v>
      </c>
      <c r="G17" s="14">
        <v>188</v>
      </c>
      <c r="H17" s="14">
        <v>183.001</v>
      </c>
      <c r="I17" s="14"/>
      <c r="J17" s="14"/>
      <c r="K17" s="15">
        <v>4</v>
      </c>
      <c r="L17" s="15">
        <v>741.00199999999995</v>
      </c>
      <c r="M17" s="16">
        <v>185.25049999999999</v>
      </c>
      <c r="N17" s="17">
        <v>3</v>
      </c>
      <c r="O17" s="18">
        <v>188.25049999999999</v>
      </c>
    </row>
    <row r="18" spans="1:15" x14ac:dyDescent="0.3">
      <c r="A18" s="10" t="s">
        <v>21</v>
      </c>
      <c r="B18" s="11" t="s">
        <v>41</v>
      </c>
      <c r="C18" s="12">
        <v>44772</v>
      </c>
      <c r="D18" s="13" t="s">
        <v>37</v>
      </c>
      <c r="E18" s="14">
        <v>187</v>
      </c>
      <c r="F18" s="14">
        <v>194</v>
      </c>
      <c r="G18" s="14">
        <v>189</v>
      </c>
      <c r="H18" s="14">
        <v>181</v>
      </c>
      <c r="I18" s="14">
        <v>187</v>
      </c>
      <c r="J18" s="14">
        <v>185</v>
      </c>
      <c r="K18" s="15">
        <v>6</v>
      </c>
      <c r="L18" s="15">
        <v>1123</v>
      </c>
      <c r="M18" s="16">
        <v>187.16666666666666</v>
      </c>
      <c r="N18" s="17">
        <v>22</v>
      </c>
      <c r="O18" s="18">
        <v>209.16666666666666</v>
      </c>
    </row>
    <row r="19" spans="1:15" x14ac:dyDescent="0.3">
      <c r="A19" s="10" t="s">
        <v>21</v>
      </c>
      <c r="B19" s="11" t="s">
        <v>41</v>
      </c>
      <c r="C19" s="12">
        <v>44775</v>
      </c>
      <c r="D19" s="13" t="s">
        <v>37</v>
      </c>
      <c r="E19" s="14">
        <v>182</v>
      </c>
      <c r="F19" s="14">
        <v>184</v>
      </c>
      <c r="G19" s="14">
        <v>189</v>
      </c>
      <c r="H19" s="14">
        <v>187</v>
      </c>
      <c r="I19" s="14"/>
      <c r="J19" s="14"/>
      <c r="K19" s="15">
        <v>4</v>
      </c>
      <c r="L19" s="15">
        <v>742</v>
      </c>
      <c r="M19" s="16">
        <v>185.5</v>
      </c>
      <c r="N19" s="17">
        <v>3</v>
      </c>
      <c r="O19" s="18">
        <v>188.5</v>
      </c>
    </row>
    <row r="20" spans="1:15" x14ac:dyDescent="0.3">
      <c r="A20" s="10" t="s">
        <v>21</v>
      </c>
      <c r="B20" s="11" t="s">
        <v>41</v>
      </c>
      <c r="C20" s="12">
        <v>44786</v>
      </c>
      <c r="D20" s="13" t="s">
        <v>37</v>
      </c>
      <c r="E20" s="14">
        <v>188</v>
      </c>
      <c r="F20" s="14">
        <v>188.001</v>
      </c>
      <c r="G20" s="14">
        <v>189</v>
      </c>
      <c r="H20" s="14">
        <v>183</v>
      </c>
      <c r="I20" s="14"/>
      <c r="J20" s="14"/>
      <c r="K20" s="15">
        <v>4</v>
      </c>
      <c r="L20" s="15">
        <v>748.00099999999998</v>
      </c>
      <c r="M20" s="16">
        <v>187.00024999999999</v>
      </c>
      <c r="N20" s="17">
        <v>2</v>
      </c>
      <c r="O20" s="18">
        <v>189.00024999999999</v>
      </c>
    </row>
    <row r="21" spans="1:15" x14ac:dyDescent="0.3">
      <c r="A21" s="10" t="s">
        <v>21</v>
      </c>
      <c r="B21" s="11" t="s">
        <v>41</v>
      </c>
      <c r="C21" s="12">
        <v>44800</v>
      </c>
      <c r="D21" s="13" t="s">
        <v>37</v>
      </c>
      <c r="E21" s="14">
        <v>189</v>
      </c>
      <c r="F21" s="14">
        <v>195</v>
      </c>
      <c r="G21" s="14">
        <v>188</v>
      </c>
      <c r="H21" s="14">
        <v>184</v>
      </c>
      <c r="I21" s="14"/>
      <c r="J21" s="14"/>
      <c r="K21" s="15">
        <v>4</v>
      </c>
      <c r="L21" s="15">
        <v>756</v>
      </c>
      <c r="M21" s="16">
        <v>189</v>
      </c>
      <c r="N21" s="17">
        <v>6</v>
      </c>
      <c r="O21" s="18">
        <v>195</v>
      </c>
    </row>
    <row r="22" spans="1:15" x14ac:dyDescent="0.3">
      <c r="A22" s="10" t="s">
        <v>21</v>
      </c>
      <c r="B22" s="11" t="s">
        <v>41</v>
      </c>
      <c r="C22" s="12">
        <v>44810</v>
      </c>
      <c r="D22" s="13" t="s">
        <v>37</v>
      </c>
      <c r="E22" s="14">
        <v>193</v>
      </c>
      <c r="F22" s="14">
        <v>184</v>
      </c>
      <c r="G22" s="14">
        <v>191.001</v>
      </c>
      <c r="H22" s="14">
        <v>192</v>
      </c>
      <c r="I22" s="14"/>
      <c r="J22" s="14"/>
      <c r="K22" s="15">
        <v>4</v>
      </c>
      <c r="L22" s="15">
        <v>760.00099999999998</v>
      </c>
      <c r="M22" s="16">
        <v>190.00024999999999</v>
      </c>
      <c r="N22" s="17">
        <v>3</v>
      </c>
      <c r="O22" s="18">
        <v>193.00024999999999</v>
      </c>
    </row>
    <row r="23" spans="1:15" x14ac:dyDescent="0.3">
      <c r="A23" s="10" t="s">
        <v>21</v>
      </c>
      <c r="B23" s="11" t="s">
        <v>41</v>
      </c>
      <c r="C23" s="12">
        <v>44814</v>
      </c>
      <c r="D23" s="13" t="s">
        <v>37</v>
      </c>
      <c r="E23" s="14">
        <v>195</v>
      </c>
      <c r="F23" s="14">
        <v>190</v>
      </c>
      <c r="G23" s="14">
        <v>190</v>
      </c>
      <c r="H23" s="14">
        <v>193</v>
      </c>
      <c r="I23" s="14"/>
      <c r="J23" s="14"/>
      <c r="K23" s="15">
        <v>4</v>
      </c>
      <c r="L23" s="15">
        <v>768</v>
      </c>
      <c r="M23" s="16">
        <v>192</v>
      </c>
      <c r="N23" s="17">
        <v>6</v>
      </c>
      <c r="O23" s="18">
        <v>198</v>
      </c>
    </row>
    <row r="24" spans="1:15" x14ac:dyDescent="0.3">
      <c r="A24" s="10" t="s">
        <v>21</v>
      </c>
      <c r="B24" s="11" t="s">
        <v>41</v>
      </c>
      <c r="C24" s="12">
        <v>44838</v>
      </c>
      <c r="D24" s="13" t="s">
        <v>37</v>
      </c>
      <c r="E24" s="14">
        <v>190</v>
      </c>
      <c r="F24" s="14">
        <v>192.001</v>
      </c>
      <c r="G24" s="14">
        <v>195</v>
      </c>
      <c r="H24" s="14">
        <v>195</v>
      </c>
      <c r="I24" s="14"/>
      <c r="J24" s="14"/>
      <c r="K24" s="15">
        <v>4</v>
      </c>
      <c r="L24" s="15">
        <v>772.00099999999998</v>
      </c>
      <c r="M24" s="16">
        <v>193.00024999999999</v>
      </c>
      <c r="N24" s="17">
        <v>9</v>
      </c>
      <c r="O24" s="18">
        <v>202.00024999999999</v>
      </c>
    </row>
    <row r="25" spans="1:15" x14ac:dyDescent="0.3">
      <c r="A25" s="10" t="s">
        <v>21</v>
      </c>
      <c r="B25" s="11" t="s">
        <v>41</v>
      </c>
      <c r="C25" s="12">
        <v>44842</v>
      </c>
      <c r="D25" s="13" t="s">
        <v>37</v>
      </c>
      <c r="E25" s="14">
        <v>193</v>
      </c>
      <c r="F25" s="14">
        <v>193</v>
      </c>
      <c r="G25" s="14">
        <v>191</v>
      </c>
      <c r="H25" s="14">
        <v>190</v>
      </c>
      <c r="I25" s="14"/>
      <c r="J25" s="14"/>
      <c r="K25" s="15">
        <v>4</v>
      </c>
      <c r="L25" s="15">
        <v>767</v>
      </c>
      <c r="M25" s="16">
        <v>191.75</v>
      </c>
      <c r="N25" s="17">
        <v>8</v>
      </c>
      <c r="O25" s="18">
        <v>199.75</v>
      </c>
    </row>
    <row r="26" spans="1:15" x14ac:dyDescent="0.3">
      <c r="A26" s="10" t="s">
        <v>86</v>
      </c>
      <c r="B26" s="11" t="s">
        <v>123</v>
      </c>
      <c r="C26" s="12">
        <v>44856</v>
      </c>
      <c r="D26" s="13" t="s">
        <v>60</v>
      </c>
      <c r="E26" s="14">
        <v>190</v>
      </c>
      <c r="F26" s="14">
        <v>191</v>
      </c>
      <c r="G26" s="14">
        <v>191</v>
      </c>
      <c r="H26" s="14">
        <v>191</v>
      </c>
      <c r="I26" s="14">
        <v>193.001</v>
      </c>
      <c r="J26" s="14">
        <v>191</v>
      </c>
      <c r="K26" s="15">
        <v>6</v>
      </c>
      <c r="L26" s="15">
        <v>1147.001</v>
      </c>
      <c r="M26" s="16">
        <v>191.16683333333333</v>
      </c>
      <c r="N26" s="17">
        <v>10</v>
      </c>
      <c r="O26" s="18">
        <v>201.16683333333333</v>
      </c>
    </row>
    <row r="27" spans="1:15" x14ac:dyDescent="0.3">
      <c r="A27" s="10" t="s">
        <v>86</v>
      </c>
      <c r="B27" s="11" t="s">
        <v>123</v>
      </c>
      <c r="C27" s="12">
        <v>44857</v>
      </c>
      <c r="D27" s="13" t="s">
        <v>60</v>
      </c>
      <c r="E27" s="14">
        <v>189</v>
      </c>
      <c r="F27" s="14">
        <v>196</v>
      </c>
      <c r="G27" s="14">
        <v>189</v>
      </c>
      <c r="H27" s="14">
        <v>196</v>
      </c>
      <c r="I27" s="14">
        <v>195</v>
      </c>
      <c r="J27" s="14">
        <v>189</v>
      </c>
      <c r="K27" s="15">
        <v>6</v>
      </c>
      <c r="L27" s="15">
        <v>1154</v>
      </c>
      <c r="M27" s="16">
        <v>192.33333333333334</v>
      </c>
      <c r="N27" s="17">
        <v>12</v>
      </c>
      <c r="O27" s="18">
        <v>204.33333333333334</v>
      </c>
    </row>
    <row r="28" spans="1:15" x14ac:dyDescent="0.3">
      <c r="A28" s="10" t="s">
        <v>21</v>
      </c>
      <c r="B28" s="11" t="s">
        <v>41</v>
      </c>
      <c r="C28" s="12">
        <v>44863</v>
      </c>
      <c r="D28" s="13" t="s">
        <v>37</v>
      </c>
      <c r="E28" s="14">
        <v>188</v>
      </c>
      <c r="F28" s="14">
        <v>190</v>
      </c>
      <c r="G28" s="14">
        <v>192</v>
      </c>
      <c r="H28" s="14">
        <v>189.001</v>
      </c>
      <c r="I28" s="14"/>
      <c r="J28" s="14"/>
      <c r="K28" s="15">
        <v>4</v>
      </c>
      <c r="L28" s="15">
        <v>759.00099999999998</v>
      </c>
      <c r="M28" s="16">
        <v>189.75024999999999</v>
      </c>
      <c r="N28" s="17">
        <v>3</v>
      </c>
      <c r="O28" s="18">
        <v>192.75024999999999</v>
      </c>
    </row>
    <row r="29" spans="1:15" x14ac:dyDescent="0.3">
      <c r="A29" s="10" t="s">
        <v>21</v>
      </c>
      <c r="B29" s="11" t="s">
        <v>41</v>
      </c>
      <c r="C29" s="12">
        <v>44870</v>
      </c>
      <c r="D29" s="13" t="s">
        <v>37</v>
      </c>
      <c r="E29" s="14">
        <v>186</v>
      </c>
      <c r="F29" s="14">
        <v>190</v>
      </c>
      <c r="G29" s="14">
        <v>186</v>
      </c>
      <c r="H29" s="14">
        <v>189</v>
      </c>
      <c r="I29" s="14"/>
      <c r="J29" s="14"/>
      <c r="K29" s="15">
        <v>4</v>
      </c>
      <c r="L29" s="15">
        <v>751</v>
      </c>
      <c r="M29" s="16">
        <v>187.75</v>
      </c>
      <c r="N29" s="17">
        <v>3</v>
      </c>
      <c r="O29" s="18">
        <v>190.75</v>
      </c>
    </row>
    <row r="30" spans="1:15" x14ac:dyDescent="0.3">
      <c r="A30" s="10" t="s">
        <v>21</v>
      </c>
      <c r="B30" s="11" t="s">
        <v>41</v>
      </c>
      <c r="C30" s="12">
        <v>44876</v>
      </c>
      <c r="D30" s="13" t="s">
        <v>37</v>
      </c>
      <c r="E30" s="14">
        <v>192</v>
      </c>
      <c r="F30" s="14">
        <v>195</v>
      </c>
      <c r="G30" s="14">
        <v>192</v>
      </c>
      <c r="H30" s="14">
        <v>189</v>
      </c>
      <c r="I30" s="14">
        <v>191</v>
      </c>
      <c r="J30" s="14">
        <v>192</v>
      </c>
      <c r="K30" s="15">
        <v>6</v>
      </c>
      <c r="L30" s="15">
        <v>1151</v>
      </c>
      <c r="M30" s="16">
        <v>191.83333333333334</v>
      </c>
      <c r="N30" s="17">
        <v>4</v>
      </c>
      <c r="O30" s="18">
        <v>195.83333333333334</v>
      </c>
    </row>
    <row r="32" spans="1:15" x14ac:dyDescent="0.3">
      <c r="K32" s="8">
        <f>SUM(K2:K31)</f>
        <v>126</v>
      </c>
      <c r="L32" s="8">
        <f>SUM(L2:L31)</f>
        <v>23634.015000000003</v>
      </c>
      <c r="M32" s="7">
        <f>SUM(L32/K32)</f>
        <v>187.57154761904764</v>
      </c>
      <c r="N32" s="8">
        <f>SUM(N2:N31)</f>
        <v>177</v>
      </c>
      <c r="O32" s="9">
        <f>SUM(M32+N32)</f>
        <v>364.57154761904764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4"/>
    <protectedRange algorithmName="SHA-512" hashValue="ON39YdpmFHfN9f47KpiRvqrKx0V9+erV1CNkpWzYhW/Qyc6aT8rEyCrvauWSYGZK2ia3o7vd3akF07acHAFpOA==" saltValue="yVW9XmDwTqEnmpSGai0KYg==" spinCount="100000" sqref="D2" name="Range1_1_2"/>
    <protectedRange algorithmName="SHA-512" hashValue="ON39YdpmFHfN9f47KpiRvqrKx0V9+erV1CNkpWzYhW/Qyc6aT8rEyCrvauWSYGZK2ia3o7vd3akF07acHAFpOA==" saltValue="yVW9XmDwTqEnmpSGai0KYg==" spinCount="100000" sqref="E3:J3 B3:C3" name="Range1_4_1"/>
    <protectedRange algorithmName="SHA-512" hashValue="ON39YdpmFHfN9f47KpiRvqrKx0V9+erV1CNkpWzYhW/Qyc6aT8rEyCrvauWSYGZK2ia3o7vd3akF07acHAFpOA==" saltValue="yVW9XmDwTqEnmpSGai0KYg==" spinCount="100000" sqref="D3" name="Range1_1_2_1"/>
    <protectedRange algorithmName="SHA-512" hashValue="ON39YdpmFHfN9f47KpiRvqrKx0V9+erV1CNkpWzYhW/Qyc6aT8rEyCrvauWSYGZK2ia3o7vd3akF07acHAFpOA==" saltValue="yVW9XmDwTqEnmpSGai0KYg==" spinCount="100000" sqref="E4:J4 B4:C4" name="Range1_4_3"/>
    <protectedRange algorithmName="SHA-512" hashValue="ON39YdpmFHfN9f47KpiRvqrKx0V9+erV1CNkpWzYhW/Qyc6aT8rEyCrvauWSYGZK2ia3o7vd3akF07acHAFpOA==" saltValue="yVW9XmDwTqEnmpSGai0KYg==" spinCount="100000" sqref="D4" name="Range1_1_2_3"/>
    <protectedRange algorithmName="SHA-512" hashValue="ON39YdpmFHfN9f47KpiRvqrKx0V9+erV1CNkpWzYhW/Qyc6aT8rEyCrvauWSYGZK2ia3o7vd3akF07acHAFpOA==" saltValue="yVW9XmDwTqEnmpSGai0KYg==" spinCount="100000" sqref="E5:J5 B5:C5" name="Range1_4_2"/>
    <protectedRange algorithmName="SHA-512" hashValue="ON39YdpmFHfN9f47KpiRvqrKx0V9+erV1CNkpWzYhW/Qyc6aT8rEyCrvauWSYGZK2ia3o7vd3akF07acHAFpOA==" saltValue="yVW9XmDwTqEnmpSGai0KYg==" spinCount="100000" sqref="D5" name="Range1_1_2_2"/>
    <protectedRange algorithmName="SHA-512" hashValue="ON39YdpmFHfN9f47KpiRvqrKx0V9+erV1CNkpWzYhW/Qyc6aT8rEyCrvauWSYGZK2ia3o7vd3akF07acHAFpOA==" saltValue="yVW9XmDwTqEnmpSGai0KYg==" spinCount="100000" sqref="E6:J6 B6:C6" name="Range1_4_1_1"/>
    <protectedRange algorithmName="SHA-512" hashValue="ON39YdpmFHfN9f47KpiRvqrKx0V9+erV1CNkpWzYhW/Qyc6aT8rEyCrvauWSYGZK2ia3o7vd3akF07acHAFpOA==" saltValue="yVW9XmDwTqEnmpSGai0KYg==" spinCount="100000" sqref="D6" name="Range1_1_2_1_1"/>
    <protectedRange algorithmName="SHA-512" hashValue="ON39YdpmFHfN9f47KpiRvqrKx0V9+erV1CNkpWzYhW/Qyc6aT8rEyCrvauWSYGZK2ia3o7vd3akF07acHAFpOA==" saltValue="yVW9XmDwTqEnmpSGai0KYg==" spinCount="100000" sqref="E7:J7 B7:C7" name="Range1_4_4"/>
    <protectedRange algorithmName="SHA-512" hashValue="ON39YdpmFHfN9f47KpiRvqrKx0V9+erV1CNkpWzYhW/Qyc6aT8rEyCrvauWSYGZK2ia3o7vd3akF07acHAFpOA==" saltValue="yVW9XmDwTqEnmpSGai0KYg==" spinCount="100000" sqref="D7" name="Range1_1_2_4"/>
    <protectedRange algorithmName="SHA-512" hashValue="ON39YdpmFHfN9f47KpiRvqrKx0V9+erV1CNkpWzYhW/Qyc6aT8rEyCrvauWSYGZK2ia3o7vd3akF07acHAFpOA==" saltValue="yVW9XmDwTqEnmpSGai0KYg==" spinCount="100000" sqref="E8:J8 B8:C8" name="Range1_9_1"/>
    <protectedRange algorithmName="SHA-512" hashValue="ON39YdpmFHfN9f47KpiRvqrKx0V9+erV1CNkpWzYhW/Qyc6aT8rEyCrvauWSYGZK2ia3o7vd3akF07acHAFpOA==" saltValue="yVW9XmDwTqEnmpSGai0KYg==" spinCount="100000" sqref="D8" name="Range1_1_6_1"/>
    <protectedRange algorithmName="SHA-512" hashValue="ON39YdpmFHfN9f47KpiRvqrKx0V9+erV1CNkpWzYhW/Qyc6aT8rEyCrvauWSYGZK2ia3o7vd3akF07acHAFpOA==" saltValue="yVW9XmDwTqEnmpSGai0KYg==" spinCount="100000" sqref="E9:J9 B9:C9" name="Range1_4_7"/>
    <protectedRange algorithmName="SHA-512" hashValue="ON39YdpmFHfN9f47KpiRvqrKx0V9+erV1CNkpWzYhW/Qyc6aT8rEyCrvauWSYGZK2ia3o7vd3akF07acHAFpOA==" saltValue="yVW9XmDwTqEnmpSGai0KYg==" spinCount="100000" sqref="D9" name="Range1_1_2_8"/>
    <protectedRange algorithmName="SHA-512" hashValue="ON39YdpmFHfN9f47KpiRvqrKx0V9+erV1CNkpWzYhW/Qyc6aT8rEyCrvauWSYGZK2ia3o7vd3akF07acHAFpOA==" saltValue="yVW9XmDwTqEnmpSGai0KYg==" spinCount="100000" sqref="E10:J10 B10:C10" name="Range1_9_2"/>
    <protectedRange algorithmName="SHA-512" hashValue="ON39YdpmFHfN9f47KpiRvqrKx0V9+erV1CNkpWzYhW/Qyc6aT8rEyCrvauWSYGZK2ia3o7vd3akF07acHAFpOA==" saltValue="yVW9XmDwTqEnmpSGai0KYg==" spinCount="100000" sqref="D10" name="Range1_1_8_1"/>
    <protectedRange algorithmName="SHA-512" hashValue="ON39YdpmFHfN9f47KpiRvqrKx0V9+erV1CNkpWzYhW/Qyc6aT8rEyCrvauWSYGZK2ia3o7vd3akF07acHAFpOA==" saltValue="yVW9XmDwTqEnmpSGai0KYg==" spinCount="100000" sqref="E11:J11 B11:C11" name="Range1_8_1"/>
    <protectedRange algorithmName="SHA-512" hashValue="ON39YdpmFHfN9f47KpiRvqrKx0V9+erV1CNkpWzYhW/Qyc6aT8rEyCrvauWSYGZK2ia3o7vd3akF07acHAFpOA==" saltValue="yVW9XmDwTqEnmpSGai0KYg==" spinCount="100000" sqref="D11" name="Range1_1_6_4"/>
    <protectedRange algorithmName="SHA-512" hashValue="ON39YdpmFHfN9f47KpiRvqrKx0V9+erV1CNkpWzYhW/Qyc6aT8rEyCrvauWSYGZK2ia3o7vd3akF07acHAFpOA==" saltValue="yVW9XmDwTqEnmpSGai0KYg==" spinCount="100000" sqref="E12:J12 B12:C12" name="Range1_4_6"/>
    <protectedRange algorithmName="SHA-512" hashValue="ON39YdpmFHfN9f47KpiRvqrKx0V9+erV1CNkpWzYhW/Qyc6aT8rEyCrvauWSYGZK2ia3o7vd3akF07acHAFpOA==" saltValue="yVW9XmDwTqEnmpSGai0KYg==" spinCount="100000" sqref="D12" name="Range1_1_2_7"/>
    <protectedRange algorithmName="SHA-512" hashValue="ON39YdpmFHfN9f47KpiRvqrKx0V9+erV1CNkpWzYhW/Qyc6aT8rEyCrvauWSYGZK2ia3o7vd3akF07acHAFpOA==" saltValue="yVW9XmDwTqEnmpSGai0KYg==" spinCount="100000" sqref="E13:J13 B13:C13" name="Range1_4_3_1"/>
    <protectedRange algorithmName="SHA-512" hashValue="ON39YdpmFHfN9f47KpiRvqrKx0V9+erV1CNkpWzYhW/Qyc6aT8rEyCrvauWSYGZK2ia3o7vd3akF07acHAFpOA==" saltValue="yVW9XmDwTqEnmpSGai0KYg==" spinCount="100000" sqref="D13" name="Range1_1_2_2_2"/>
    <protectedRange algorithmName="SHA-512" hashValue="ON39YdpmFHfN9f47KpiRvqrKx0V9+erV1CNkpWzYhW/Qyc6aT8rEyCrvauWSYGZK2ia3o7vd3akF07acHAFpOA==" saltValue="yVW9XmDwTqEnmpSGai0KYg==" spinCount="100000" sqref="E14:J14 B14:C14" name="Range1_4_4_1"/>
    <protectedRange algorithmName="SHA-512" hashValue="ON39YdpmFHfN9f47KpiRvqrKx0V9+erV1CNkpWzYhW/Qyc6aT8rEyCrvauWSYGZK2ia3o7vd3akF07acHAFpOA==" saltValue="yVW9XmDwTqEnmpSGai0KYg==" spinCount="100000" sqref="D14" name="Range1_1_2_3_1"/>
    <protectedRange algorithmName="SHA-512" hashValue="ON39YdpmFHfN9f47KpiRvqrKx0V9+erV1CNkpWzYhW/Qyc6aT8rEyCrvauWSYGZK2ia3o7vd3akF07acHAFpOA==" saltValue="yVW9XmDwTqEnmpSGai0KYg==" spinCount="100000" sqref="E15:J15 B15:C15" name="Range1_7_2"/>
    <protectedRange algorithmName="SHA-512" hashValue="ON39YdpmFHfN9f47KpiRvqrKx0V9+erV1CNkpWzYhW/Qyc6aT8rEyCrvauWSYGZK2ia3o7vd3akF07acHAFpOA==" saltValue="yVW9XmDwTqEnmpSGai0KYg==" spinCount="100000" sqref="D15" name="Range1_1_5_2"/>
    <protectedRange algorithmName="SHA-512" hashValue="ON39YdpmFHfN9f47KpiRvqrKx0V9+erV1CNkpWzYhW/Qyc6aT8rEyCrvauWSYGZK2ia3o7vd3akF07acHAFpOA==" saltValue="yVW9XmDwTqEnmpSGai0KYg==" spinCount="100000" sqref="E16:J16 B16:C16" name="Range1_4_10"/>
    <protectedRange algorithmName="SHA-512" hashValue="ON39YdpmFHfN9f47KpiRvqrKx0V9+erV1CNkpWzYhW/Qyc6aT8rEyCrvauWSYGZK2ia3o7vd3akF07acHAFpOA==" saltValue="yVW9XmDwTqEnmpSGai0KYg==" spinCount="100000" sqref="D16" name="Range1_1_2_11"/>
    <protectedRange algorithmName="SHA-512" hashValue="ON39YdpmFHfN9f47KpiRvqrKx0V9+erV1CNkpWzYhW/Qyc6aT8rEyCrvauWSYGZK2ia3o7vd3akF07acHAFpOA==" saltValue="yVW9XmDwTqEnmpSGai0KYg==" spinCount="100000" sqref="E17:J17 B17:C17" name="Range1_4_1_2"/>
    <protectedRange algorithmName="SHA-512" hashValue="ON39YdpmFHfN9f47KpiRvqrKx0V9+erV1CNkpWzYhW/Qyc6aT8rEyCrvauWSYGZK2ia3o7vd3akF07acHAFpOA==" saltValue="yVW9XmDwTqEnmpSGai0KYg==" spinCount="100000" sqref="D17" name="Range1_1_2_12"/>
    <protectedRange algorithmName="SHA-512" hashValue="ON39YdpmFHfN9f47KpiRvqrKx0V9+erV1CNkpWzYhW/Qyc6aT8rEyCrvauWSYGZK2ia3o7vd3akF07acHAFpOA==" saltValue="yVW9XmDwTqEnmpSGai0KYg==" spinCount="100000" sqref="E18:J18 B18:C18" name="Range1_4_2_2"/>
    <protectedRange algorithmName="SHA-512" hashValue="ON39YdpmFHfN9f47KpiRvqrKx0V9+erV1CNkpWzYhW/Qyc6aT8rEyCrvauWSYGZK2ia3o7vd3akF07acHAFpOA==" saltValue="yVW9XmDwTqEnmpSGai0KYg==" spinCount="100000" sqref="D18" name="Range1_1_2_2_3"/>
    <protectedRange algorithmName="SHA-512" hashValue="ON39YdpmFHfN9f47KpiRvqrKx0V9+erV1CNkpWzYhW/Qyc6aT8rEyCrvauWSYGZK2ia3o7vd3akF07acHAFpOA==" saltValue="yVW9XmDwTqEnmpSGai0KYg==" spinCount="100000" sqref="E19:J19 B19:C19" name="Range1_4_1_3"/>
    <protectedRange algorithmName="SHA-512" hashValue="ON39YdpmFHfN9f47KpiRvqrKx0V9+erV1CNkpWzYhW/Qyc6aT8rEyCrvauWSYGZK2ia3o7vd3akF07acHAFpOA==" saltValue="yVW9XmDwTqEnmpSGai0KYg==" spinCount="100000" sqref="D19" name="Range1_1_2_1_3"/>
    <protectedRange algorithmName="SHA-512" hashValue="ON39YdpmFHfN9f47KpiRvqrKx0V9+erV1CNkpWzYhW/Qyc6aT8rEyCrvauWSYGZK2ia3o7vd3akF07acHAFpOA==" saltValue="yVW9XmDwTqEnmpSGai0KYg==" spinCount="100000" sqref="E20:J20 B20:C20" name="Range1_4_12"/>
    <protectedRange algorithmName="SHA-512" hashValue="ON39YdpmFHfN9f47KpiRvqrKx0V9+erV1CNkpWzYhW/Qyc6aT8rEyCrvauWSYGZK2ia3o7vd3akF07acHAFpOA==" saltValue="yVW9XmDwTqEnmpSGai0KYg==" spinCount="100000" sqref="D20" name="Range1_1_2_15"/>
    <protectedRange algorithmName="SHA-512" hashValue="ON39YdpmFHfN9f47KpiRvqrKx0V9+erV1CNkpWzYhW/Qyc6aT8rEyCrvauWSYGZK2ia3o7vd3akF07acHAFpOA==" saltValue="yVW9XmDwTqEnmpSGai0KYg==" spinCount="100000" sqref="E21:J21 B21:C21" name="Range1_4_4_2"/>
    <protectedRange algorithmName="SHA-512" hashValue="ON39YdpmFHfN9f47KpiRvqrKx0V9+erV1CNkpWzYhW/Qyc6aT8rEyCrvauWSYGZK2ia3o7vd3akF07acHAFpOA==" saltValue="yVW9XmDwTqEnmpSGai0KYg==" spinCount="100000" sqref="D21" name="Range1_1_2_10_1"/>
    <protectedRange algorithmName="SHA-512" hashValue="ON39YdpmFHfN9f47KpiRvqrKx0V9+erV1CNkpWzYhW/Qyc6aT8rEyCrvauWSYGZK2ia3o7vd3akF07acHAFpOA==" saltValue="yVW9XmDwTqEnmpSGai0KYg==" spinCount="100000" sqref="B23:C23 E23:J23" name="Range1_14"/>
    <protectedRange algorithmName="SHA-512" hashValue="ON39YdpmFHfN9f47KpiRvqrKx0V9+erV1CNkpWzYhW/Qyc6aT8rEyCrvauWSYGZK2ia3o7vd3akF07acHAFpOA==" saltValue="yVW9XmDwTqEnmpSGai0KYg==" spinCount="100000" sqref="D23" name="Range1_1_8"/>
    <protectedRange algorithmName="SHA-512" hashValue="ON39YdpmFHfN9f47KpiRvqrKx0V9+erV1CNkpWzYhW/Qyc6aT8rEyCrvauWSYGZK2ia3o7vd3akF07acHAFpOA==" saltValue="yVW9XmDwTqEnmpSGai0KYg==" spinCount="100000" sqref="E24:J24 B24:C24" name="Range1_4_15"/>
    <protectedRange algorithmName="SHA-512" hashValue="ON39YdpmFHfN9f47KpiRvqrKx0V9+erV1CNkpWzYhW/Qyc6aT8rEyCrvauWSYGZK2ia3o7vd3akF07acHAFpOA==" saltValue="yVW9XmDwTqEnmpSGai0KYg==" spinCount="100000" sqref="D24" name="Range1_1_2_17"/>
    <protectedRange algorithmName="SHA-512" hashValue="ON39YdpmFHfN9f47KpiRvqrKx0V9+erV1CNkpWzYhW/Qyc6aT8rEyCrvauWSYGZK2ia3o7vd3akF07acHAFpOA==" saltValue="yVW9XmDwTqEnmpSGai0KYg==" spinCount="100000" sqref="E25:J25 B25:C25" name="Range1_4_16"/>
    <protectedRange algorithmName="SHA-512" hashValue="ON39YdpmFHfN9f47KpiRvqrKx0V9+erV1CNkpWzYhW/Qyc6aT8rEyCrvauWSYGZK2ia3o7vd3akF07acHAFpOA==" saltValue="yVW9XmDwTqEnmpSGai0KYg==" spinCount="100000" sqref="D25" name="Range1_1_2_18"/>
    <protectedRange algorithmName="SHA-512" hashValue="ON39YdpmFHfN9f47KpiRvqrKx0V9+erV1CNkpWzYhW/Qyc6aT8rEyCrvauWSYGZK2ia3o7vd3akF07acHAFpOA==" saltValue="yVW9XmDwTqEnmpSGai0KYg==" spinCount="100000" sqref="E26:J26 B26:C26" name="Range1_41"/>
    <protectedRange algorithmName="SHA-512" hashValue="ON39YdpmFHfN9f47KpiRvqrKx0V9+erV1CNkpWzYhW/Qyc6aT8rEyCrvauWSYGZK2ia3o7vd3akF07acHAFpOA==" saltValue="yVW9XmDwTqEnmpSGai0KYg==" spinCount="100000" sqref="D26" name="Range1_1_37"/>
    <protectedRange algorithmName="SHA-512" hashValue="ON39YdpmFHfN9f47KpiRvqrKx0V9+erV1CNkpWzYhW/Qyc6aT8rEyCrvauWSYGZK2ia3o7vd3akF07acHAFpOA==" saltValue="yVW9XmDwTqEnmpSGai0KYg==" spinCount="100000" sqref="E27:J27 B27:C27" name="Range1_4_17_1"/>
    <protectedRange algorithmName="SHA-512" hashValue="ON39YdpmFHfN9f47KpiRvqrKx0V9+erV1CNkpWzYhW/Qyc6aT8rEyCrvauWSYGZK2ia3o7vd3akF07acHAFpOA==" saltValue="yVW9XmDwTqEnmpSGai0KYg==" spinCount="100000" sqref="D27" name="Range1_1_3_14_1"/>
    <protectedRange algorithmName="SHA-512" hashValue="ON39YdpmFHfN9f47KpiRvqrKx0V9+erV1CNkpWzYhW/Qyc6aT8rEyCrvauWSYGZK2ia3o7vd3akF07acHAFpOA==" saltValue="yVW9XmDwTqEnmpSGai0KYg==" spinCount="100000" sqref="E28:J28 B28:C28" name="Range1_12_1_2_1"/>
    <protectedRange algorithmName="SHA-512" hashValue="ON39YdpmFHfN9f47KpiRvqrKx0V9+erV1CNkpWzYhW/Qyc6aT8rEyCrvauWSYGZK2ia3o7vd3akF07acHAFpOA==" saltValue="yVW9XmDwTqEnmpSGai0KYg==" spinCount="100000" sqref="D28" name="Range1_1_10_1_2_1"/>
    <protectedRange algorithmName="SHA-512" hashValue="ON39YdpmFHfN9f47KpiRvqrKx0V9+erV1CNkpWzYhW/Qyc6aT8rEyCrvauWSYGZK2ia3o7vd3akF07acHAFpOA==" saltValue="yVW9XmDwTqEnmpSGai0KYg==" spinCount="100000" sqref="E29:J29 B29:C29" name="Range1_4_3_3"/>
    <protectedRange algorithmName="SHA-512" hashValue="ON39YdpmFHfN9f47KpiRvqrKx0V9+erV1CNkpWzYhW/Qyc6aT8rEyCrvauWSYGZK2ia3o7vd3akF07acHAFpOA==" saltValue="yVW9XmDwTqEnmpSGai0KYg==" spinCount="100000" sqref="D29" name="Range1_1_2_5_1"/>
    <protectedRange algorithmName="SHA-512" hashValue="ON39YdpmFHfN9f47KpiRvqrKx0V9+erV1CNkpWzYhW/Qyc6aT8rEyCrvauWSYGZK2ia3o7vd3akF07acHAFpOA==" saltValue="yVW9XmDwTqEnmpSGai0KYg==" spinCount="100000" sqref="E30:J30 B30:C30" name="Range1_4_18"/>
    <protectedRange algorithmName="SHA-512" hashValue="ON39YdpmFHfN9f47KpiRvqrKx0V9+erV1CNkpWzYhW/Qyc6aT8rEyCrvauWSYGZK2ia3o7vd3akF07acHAFpOA==" saltValue="yVW9XmDwTqEnmpSGai0KYg==" spinCount="100000" sqref="D30" name="Range1_1_2_19"/>
  </protectedRanges>
  <conditionalFormatting sqref="E2">
    <cfRule type="top10" dxfId="723" priority="174" rank="1"/>
  </conditionalFormatting>
  <conditionalFormatting sqref="F2">
    <cfRule type="top10" dxfId="722" priority="173" rank="1"/>
  </conditionalFormatting>
  <conditionalFormatting sqref="G2">
    <cfRule type="top10" dxfId="721" priority="172" rank="1"/>
  </conditionalFormatting>
  <conditionalFormatting sqref="H2">
    <cfRule type="top10" dxfId="720" priority="171" rank="1"/>
  </conditionalFormatting>
  <conditionalFormatting sqref="I2">
    <cfRule type="top10" dxfId="719" priority="170" rank="1"/>
  </conditionalFormatting>
  <conditionalFormatting sqref="J2">
    <cfRule type="top10" dxfId="718" priority="169" rank="1"/>
  </conditionalFormatting>
  <conditionalFormatting sqref="E3">
    <cfRule type="top10" dxfId="717" priority="168" rank="1"/>
  </conditionalFormatting>
  <conditionalFormatting sqref="F3">
    <cfRule type="top10" dxfId="716" priority="167" rank="1"/>
  </conditionalFormatting>
  <conditionalFormatting sqref="G3">
    <cfRule type="top10" dxfId="715" priority="166" rank="1"/>
  </conditionalFormatting>
  <conditionalFormatting sqref="H3">
    <cfRule type="top10" dxfId="714" priority="165" rank="1"/>
  </conditionalFormatting>
  <conditionalFormatting sqref="I3">
    <cfRule type="top10" dxfId="713" priority="164" rank="1"/>
  </conditionalFormatting>
  <conditionalFormatting sqref="J3">
    <cfRule type="top10" dxfId="712" priority="163" rank="1"/>
  </conditionalFormatting>
  <conditionalFormatting sqref="E4">
    <cfRule type="top10" dxfId="711" priority="162" rank="1"/>
  </conditionalFormatting>
  <conditionalFormatting sqref="F4">
    <cfRule type="top10" dxfId="710" priority="161" rank="1"/>
  </conditionalFormatting>
  <conditionalFormatting sqref="G4">
    <cfRule type="top10" dxfId="709" priority="160" rank="1"/>
  </conditionalFormatting>
  <conditionalFormatting sqref="H4">
    <cfRule type="top10" dxfId="708" priority="159" rank="1"/>
  </conditionalFormatting>
  <conditionalFormatting sqref="I4">
    <cfRule type="top10" dxfId="707" priority="158" rank="1"/>
  </conditionalFormatting>
  <conditionalFormatting sqref="J4">
    <cfRule type="top10" dxfId="706" priority="157" rank="1"/>
  </conditionalFormatting>
  <conditionalFormatting sqref="E5">
    <cfRule type="top10" dxfId="705" priority="156" rank="1"/>
  </conditionalFormatting>
  <conditionalFormatting sqref="F5">
    <cfRule type="top10" dxfId="704" priority="155" rank="1"/>
  </conditionalFormatting>
  <conditionalFormatting sqref="G5">
    <cfRule type="top10" dxfId="703" priority="154" rank="1"/>
  </conditionalFormatting>
  <conditionalFormatting sqref="H5">
    <cfRule type="top10" dxfId="702" priority="153" rank="1"/>
  </conditionalFormatting>
  <conditionalFormatting sqref="I5">
    <cfRule type="top10" dxfId="701" priority="152" rank="1"/>
  </conditionalFormatting>
  <conditionalFormatting sqref="J5">
    <cfRule type="top10" dxfId="700" priority="151" rank="1"/>
  </conditionalFormatting>
  <conditionalFormatting sqref="E6">
    <cfRule type="top10" dxfId="699" priority="150" rank="1"/>
  </conditionalFormatting>
  <conditionalFormatting sqref="F6">
    <cfRule type="top10" dxfId="698" priority="149" rank="1"/>
  </conditionalFormatting>
  <conditionalFormatting sqref="G6">
    <cfRule type="top10" dxfId="697" priority="148" rank="1"/>
  </conditionalFormatting>
  <conditionalFormatting sqref="H6">
    <cfRule type="top10" dxfId="696" priority="147" rank="1"/>
  </conditionalFormatting>
  <conditionalFormatting sqref="I6">
    <cfRule type="top10" dxfId="695" priority="146" rank="1"/>
  </conditionalFormatting>
  <conditionalFormatting sqref="J6">
    <cfRule type="top10" dxfId="694" priority="145" rank="1"/>
  </conditionalFormatting>
  <conditionalFormatting sqref="E7">
    <cfRule type="top10" dxfId="693" priority="144" rank="1"/>
  </conditionalFormatting>
  <conditionalFormatting sqref="F7">
    <cfRule type="top10" dxfId="692" priority="143" rank="1"/>
  </conditionalFormatting>
  <conditionalFormatting sqref="G7">
    <cfRule type="top10" dxfId="691" priority="142" rank="1"/>
  </conditionalFormatting>
  <conditionalFormatting sqref="H7">
    <cfRule type="top10" dxfId="690" priority="141" rank="1"/>
  </conditionalFormatting>
  <conditionalFormatting sqref="I7">
    <cfRule type="top10" dxfId="689" priority="140" rank="1"/>
  </conditionalFormatting>
  <conditionalFormatting sqref="J7">
    <cfRule type="top10" dxfId="688" priority="139" rank="1"/>
  </conditionalFormatting>
  <conditionalFormatting sqref="E8">
    <cfRule type="top10" dxfId="687" priority="138" rank="1"/>
  </conditionalFormatting>
  <conditionalFormatting sqref="F8">
    <cfRule type="top10" dxfId="686" priority="137" rank="1"/>
  </conditionalFormatting>
  <conditionalFormatting sqref="G8">
    <cfRule type="top10" dxfId="685" priority="136" rank="1"/>
  </conditionalFormatting>
  <conditionalFormatting sqref="H8">
    <cfRule type="top10" dxfId="684" priority="135" rank="1"/>
  </conditionalFormatting>
  <conditionalFormatting sqref="I8">
    <cfRule type="top10" dxfId="683" priority="134" rank="1"/>
  </conditionalFormatting>
  <conditionalFormatting sqref="J8">
    <cfRule type="top10" dxfId="682" priority="133" rank="1"/>
  </conditionalFormatting>
  <conditionalFormatting sqref="E9">
    <cfRule type="top10" dxfId="681" priority="132" rank="1"/>
  </conditionalFormatting>
  <conditionalFormatting sqref="F9">
    <cfRule type="top10" dxfId="680" priority="131" rank="1"/>
  </conditionalFormatting>
  <conditionalFormatting sqref="G9">
    <cfRule type="top10" dxfId="679" priority="130" rank="1"/>
  </conditionalFormatting>
  <conditionalFormatting sqref="H9">
    <cfRule type="top10" dxfId="678" priority="129" rank="1"/>
  </conditionalFormatting>
  <conditionalFormatting sqref="I9">
    <cfRule type="top10" dxfId="677" priority="128" rank="1"/>
  </conditionalFormatting>
  <conditionalFormatting sqref="J9">
    <cfRule type="top10" dxfId="676" priority="127" rank="1"/>
  </conditionalFormatting>
  <conditionalFormatting sqref="E10">
    <cfRule type="top10" dxfId="675" priority="126" rank="1"/>
  </conditionalFormatting>
  <conditionalFormatting sqref="F10">
    <cfRule type="top10" dxfId="674" priority="125" rank="1"/>
  </conditionalFormatting>
  <conditionalFormatting sqref="G10">
    <cfRule type="top10" dxfId="673" priority="124" rank="1"/>
  </conditionalFormatting>
  <conditionalFormatting sqref="H10">
    <cfRule type="top10" dxfId="672" priority="123" rank="1"/>
  </conditionalFormatting>
  <conditionalFormatting sqref="I10">
    <cfRule type="top10" dxfId="671" priority="122" rank="1"/>
  </conditionalFormatting>
  <conditionalFormatting sqref="J10">
    <cfRule type="top10" dxfId="670" priority="121" rank="1"/>
  </conditionalFormatting>
  <conditionalFormatting sqref="E11">
    <cfRule type="top10" dxfId="669" priority="120" rank="1"/>
  </conditionalFormatting>
  <conditionalFormatting sqref="F11">
    <cfRule type="top10" dxfId="668" priority="119" rank="1"/>
  </conditionalFormatting>
  <conditionalFormatting sqref="G11">
    <cfRule type="top10" dxfId="667" priority="118" rank="1"/>
  </conditionalFormatting>
  <conditionalFormatting sqref="H11">
    <cfRule type="top10" dxfId="666" priority="117" rank="1"/>
  </conditionalFormatting>
  <conditionalFormatting sqref="I11">
    <cfRule type="top10" dxfId="665" priority="116" rank="1"/>
  </conditionalFormatting>
  <conditionalFormatting sqref="J11">
    <cfRule type="top10" dxfId="664" priority="115" rank="1"/>
  </conditionalFormatting>
  <conditionalFormatting sqref="E12">
    <cfRule type="top10" dxfId="663" priority="114" rank="1"/>
  </conditionalFormatting>
  <conditionalFormatting sqref="F12">
    <cfRule type="top10" dxfId="662" priority="113" rank="1"/>
  </conditionalFormatting>
  <conditionalFormatting sqref="G12">
    <cfRule type="top10" dxfId="661" priority="112" rank="1"/>
  </conditionalFormatting>
  <conditionalFormatting sqref="H12">
    <cfRule type="top10" dxfId="660" priority="111" rank="1"/>
  </conditionalFormatting>
  <conditionalFormatting sqref="I12">
    <cfRule type="top10" dxfId="659" priority="110" rank="1"/>
  </conditionalFormatting>
  <conditionalFormatting sqref="J12">
    <cfRule type="top10" dxfId="658" priority="109" rank="1"/>
  </conditionalFormatting>
  <conditionalFormatting sqref="E13">
    <cfRule type="top10" dxfId="657" priority="108" rank="1"/>
  </conditionalFormatting>
  <conditionalFormatting sqref="F13">
    <cfRule type="top10" dxfId="656" priority="107" rank="1"/>
  </conditionalFormatting>
  <conditionalFormatting sqref="G13">
    <cfRule type="top10" dxfId="655" priority="106" rank="1"/>
  </conditionalFormatting>
  <conditionalFormatting sqref="H13">
    <cfRule type="top10" dxfId="654" priority="105" rank="1"/>
  </conditionalFormatting>
  <conditionalFormatting sqref="I13">
    <cfRule type="top10" dxfId="653" priority="104" rank="1"/>
  </conditionalFormatting>
  <conditionalFormatting sqref="J13">
    <cfRule type="top10" dxfId="652" priority="103" rank="1"/>
  </conditionalFormatting>
  <conditionalFormatting sqref="E14">
    <cfRule type="top10" dxfId="651" priority="102" rank="1"/>
  </conditionalFormatting>
  <conditionalFormatting sqref="F14">
    <cfRule type="top10" dxfId="650" priority="101" rank="1"/>
  </conditionalFormatting>
  <conditionalFormatting sqref="G14">
    <cfRule type="top10" dxfId="649" priority="100" rank="1"/>
  </conditionalFormatting>
  <conditionalFormatting sqref="H14">
    <cfRule type="top10" dxfId="648" priority="99" rank="1"/>
  </conditionalFormatting>
  <conditionalFormatting sqref="I14">
    <cfRule type="top10" dxfId="647" priority="98" rank="1"/>
  </conditionalFormatting>
  <conditionalFormatting sqref="J14">
    <cfRule type="top10" dxfId="646" priority="97" rank="1"/>
  </conditionalFormatting>
  <conditionalFormatting sqref="E15">
    <cfRule type="top10" dxfId="645" priority="96" rank="1"/>
  </conditionalFormatting>
  <conditionalFormatting sqref="F15">
    <cfRule type="top10" dxfId="644" priority="95" rank="1"/>
  </conditionalFormatting>
  <conditionalFormatting sqref="G15">
    <cfRule type="top10" dxfId="643" priority="94" rank="1"/>
  </conditionalFormatting>
  <conditionalFormatting sqref="H15">
    <cfRule type="top10" dxfId="642" priority="93" rank="1"/>
  </conditionalFormatting>
  <conditionalFormatting sqref="I15">
    <cfRule type="top10" dxfId="641" priority="92" rank="1"/>
  </conditionalFormatting>
  <conditionalFormatting sqref="J15">
    <cfRule type="top10" dxfId="640" priority="91" rank="1"/>
  </conditionalFormatting>
  <conditionalFormatting sqref="E16">
    <cfRule type="top10" dxfId="639" priority="90" rank="1"/>
  </conditionalFormatting>
  <conditionalFormatting sqref="F16">
    <cfRule type="top10" dxfId="638" priority="89" rank="1"/>
  </conditionalFormatting>
  <conditionalFormatting sqref="G16">
    <cfRule type="top10" dxfId="637" priority="88" rank="1"/>
  </conditionalFormatting>
  <conditionalFormatting sqref="H16">
    <cfRule type="top10" dxfId="636" priority="87" rank="1"/>
  </conditionalFormatting>
  <conditionalFormatting sqref="I16">
    <cfRule type="top10" dxfId="635" priority="86" rank="1"/>
  </conditionalFormatting>
  <conditionalFormatting sqref="J16">
    <cfRule type="top10" dxfId="634" priority="85" rank="1"/>
  </conditionalFormatting>
  <conditionalFormatting sqref="E17">
    <cfRule type="top10" dxfId="633" priority="84" rank="1"/>
  </conditionalFormatting>
  <conditionalFormatting sqref="F17">
    <cfRule type="top10" dxfId="632" priority="83" rank="1"/>
  </conditionalFormatting>
  <conditionalFormatting sqref="G17">
    <cfRule type="top10" dxfId="631" priority="82" rank="1"/>
  </conditionalFormatting>
  <conditionalFormatting sqref="H17">
    <cfRule type="top10" dxfId="630" priority="81" rank="1"/>
  </conditionalFormatting>
  <conditionalFormatting sqref="I17">
    <cfRule type="top10" dxfId="629" priority="80" rank="1"/>
  </conditionalFormatting>
  <conditionalFormatting sqref="J17">
    <cfRule type="top10" dxfId="628" priority="79" rank="1"/>
  </conditionalFormatting>
  <conditionalFormatting sqref="E18">
    <cfRule type="top10" dxfId="627" priority="78" rank="1"/>
  </conditionalFormatting>
  <conditionalFormatting sqref="F18">
    <cfRule type="top10" dxfId="626" priority="77" rank="1"/>
  </conditionalFormatting>
  <conditionalFormatting sqref="G18">
    <cfRule type="top10" dxfId="625" priority="76" rank="1"/>
  </conditionalFormatting>
  <conditionalFormatting sqref="H18">
    <cfRule type="top10" dxfId="624" priority="75" rank="1"/>
  </conditionalFormatting>
  <conditionalFormatting sqref="I18">
    <cfRule type="top10" dxfId="623" priority="74" rank="1"/>
  </conditionalFormatting>
  <conditionalFormatting sqref="J18">
    <cfRule type="top10" dxfId="622" priority="73" rank="1"/>
  </conditionalFormatting>
  <conditionalFormatting sqref="E19">
    <cfRule type="top10" dxfId="621" priority="72" rank="1"/>
  </conditionalFormatting>
  <conditionalFormatting sqref="F19">
    <cfRule type="top10" dxfId="620" priority="71" rank="1"/>
  </conditionalFormatting>
  <conditionalFormatting sqref="G19">
    <cfRule type="top10" dxfId="619" priority="70" rank="1"/>
  </conditionalFormatting>
  <conditionalFormatting sqref="H19">
    <cfRule type="top10" dxfId="618" priority="69" rank="1"/>
  </conditionalFormatting>
  <conditionalFormatting sqref="I19">
    <cfRule type="top10" dxfId="617" priority="68" rank="1"/>
  </conditionalFormatting>
  <conditionalFormatting sqref="J19">
    <cfRule type="top10" dxfId="616" priority="67" rank="1"/>
  </conditionalFormatting>
  <conditionalFormatting sqref="E20">
    <cfRule type="top10" dxfId="615" priority="66" rank="1"/>
  </conditionalFormatting>
  <conditionalFormatting sqref="F20">
    <cfRule type="top10" dxfId="614" priority="65" rank="1"/>
  </conditionalFormatting>
  <conditionalFormatting sqref="G20">
    <cfRule type="top10" dxfId="613" priority="64" rank="1"/>
  </conditionalFormatting>
  <conditionalFormatting sqref="H20">
    <cfRule type="top10" dxfId="612" priority="63" rank="1"/>
  </conditionalFormatting>
  <conditionalFormatting sqref="I20">
    <cfRule type="top10" dxfId="611" priority="62" rank="1"/>
  </conditionalFormatting>
  <conditionalFormatting sqref="J20">
    <cfRule type="top10" dxfId="610" priority="61" rank="1"/>
  </conditionalFormatting>
  <conditionalFormatting sqref="E21">
    <cfRule type="top10" dxfId="609" priority="60" rank="1"/>
  </conditionalFormatting>
  <conditionalFormatting sqref="F21">
    <cfRule type="top10" dxfId="608" priority="59" rank="1"/>
  </conditionalFormatting>
  <conditionalFormatting sqref="G21">
    <cfRule type="top10" dxfId="607" priority="58" rank="1"/>
  </conditionalFormatting>
  <conditionalFormatting sqref="H21">
    <cfRule type="top10" dxfId="606" priority="57" rank="1"/>
  </conditionalFormatting>
  <conditionalFormatting sqref="I21">
    <cfRule type="top10" dxfId="605" priority="56" rank="1"/>
  </conditionalFormatting>
  <conditionalFormatting sqref="J21">
    <cfRule type="top10" dxfId="604" priority="55" rank="1"/>
  </conditionalFormatting>
  <conditionalFormatting sqref="E22">
    <cfRule type="top10" dxfId="603" priority="54" rank="1"/>
  </conditionalFormatting>
  <conditionalFormatting sqref="F22">
    <cfRule type="top10" dxfId="602" priority="53" rank="1"/>
  </conditionalFormatting>
  <conditionalFormatting sqref="G22">
    <cfRule type="top10" dxfId="601" priority="52" rank="1"/>
  </conditionalFormatting>
  <conditionalFormatting sqref="H22">
    <cfRule type="top10" dxfId="600" priority="51" rank="1"/>
  </conditionalFormatting>
  <conditionalFormatting sqref="I22">
    <cfRule type="top10" dxfId="599" priority="50" rank="1"/>
  </conditionalFormatting>
  <conditionalFormatting sqref="J22">
    <cfRule type="top10" dxfId="598" priority="49" rank="1"/>
  </conditionalFormatting>
  <conditionalFormatting sqref="J23">
    <cfRule type="top10" dxfId="597" priority="43" rank="1"/>
  </conditionalFormatting>
  <conditionalFormatting sqref="I23">
    <cfRule type="top10" dxfId="596" priority="44" rank="1"/>
  </conditionalFormatting>
  <conditionalFormatting sqref="H23">
    <cfRule type="top10" dxfId="595" priority="45" rank="1"/>
  </conditionalFormatting>
  <conditionalFormatting sqref="G23">
    <cfRule type="top10" dxfId="594" priority="46" rank="1"/>
  </conditionalFormatting>
  <conditionalFormatting sqref="F23">
    <cfRule type="top10" dxfId="593" priority="47" rank="1"/>
  </conditionalFormatting>
  <conditionalFormatting sqref="E23">
    <cfRule type="top10" dxfId="592" priority="48" rank="1"/>
  </conditionalFormatting>
  <conditionalFormatting sqref="E24">
    <cfRule type="top10" dxfId="591" priority="42" rank="1"/>
  </conditionalFormatting>
  <conditionalFormatting sqref="F24">
    <cfRule type="top10" dxfId="590" priority="41" rank="1"/>
  </conditionalFormatting>
  <conditionalFormatting sqref="G24">
    <cfRule type="top10" dxfId="589" priority="40" rank="1"/>
  </conditionalFormatting>
  <conditionalFormatting sqref="H24">
    <cfRule type="top10" dxfId="588" priority="39" rank="1"/>
  </conditionalFormatting>
  <conditionalFormatting sqref="I24">
    <cfRule type="top10" dxfId="587" priority="38" rank="1"/>
  </conditionalFormatting>
  <conditionalFormatting sqref="J24">
    <cfRule type="top10" dxfId="586" priority="37" rank="1"/>
  </conditionalFormatting>
  <conditionalFormatting sqref="E25">
    <cfRule type="top10" dxfId="585" priority="36" rank="1"/>
  </conditionalFormatting>
  <conditionalFormatting sqref="F25">
    <cfRule type="top10" dxfId="584" priority="35" rank="1"/>
  </conditionalFormatting>
  <conditionalFormatting sqref="G25">
    <cfRule type="top10" dxfId="583" priority="34" rank="1"/>
  </conditionalFormatting>
  <conditionalFormatting sqref="H25">
    <cfRule type="top10" dxfId="582" priority="33" rank="1"/>
  </conditionalFormatting>
  <conditionalFormatting sqref="I25">
    <cfRule type="top10" dxfId="581" priority="32" rank="1"/>
  </conditionalFormatting>
  <conditionalFormatting sqref="J25">
    <cfRule type="top10" dxfId="580" priority="31" rank="1"/>
  </conditionalFormatting>
  <conditionalFormatting sqref="E26">
    <cfRule type="top10" dxfId="579" priority="30" rank="1"/>
  </conditionalFormatting>
  <conditionalFormatting sqref="F26">
    <cfRule type="top10" dxfId="578" priority="29" rank="1"/>
  </conditionalFormatting>
  <conditionalFormatting sqref="G26">
    <cfRule type="top10" dxfId="577" priority="28" rank="1"/>
  </conditionalFormatting>
  <conditionalFormatting sqref="H26">
    <cfRule type="top10" dxfId="576" priority="27" rank="1"/>
  </conditionalFormatting>
  <conditionalFormatting sqref="I26">
    <cfRule type="top10" dxfId="575" priority="26" rank="1"/>
  </conditionalFormatting>
  <conditionalFormatting sqref="J26">
    <cfRule type="top10" dxfId="574" priority="25" rank="1"/>
  </conditionalFormatting>
  <conditionalFormatting sqref="E27">
    <cfRule type="top10" dxfId="573" priority="24" rank="1"/>
  </conditionalFormatting>
  <conditionalFormatting sqref="F27">
    <cfRule type="top10" dxfId="572" priority="23" rank="1"/>
  </conditionalFormatting>
  <conditionalFormatting sqref="G27">
    <cfRule type="top10" dxfId="571" priority="22" rank="1"/>
  </conditionalFormatting>
  <conditionalFormatting sqref="H27">
    <cfRule type="top10" dxfId="570" priority="21" rank="1"/>
  </conditionalFormatting>
  <conditionalFormatting sqref="I27">
    <cfRule type="top10" dxfId="569" priority="20" rank="1"/>
  </conditionalFormatting>
  <conditionalFormatting sqref="J27">
    <cfRule type="top10" dxfId="568" priority="19" rank="1"/>
  </conditionalFormatting>
  <conditionalFormatting sqref="E28">
    <cfRule type="top10" dxfId="567" priority="18" rank="1"/>
  </conditionalFormatting>
  <conditionalFormatting sqref="F28">
    <cfRule type="top10" dxfId="566" priority="17" rank="1"/>
  </conditionalFormatting>
  <conditionalFormatting sqref="G28">
    <cfRule type="top10" dxfId="565" priority="16" rank="1"/>
  </conditionalFormatting>
  <conditionalFormatting sqref="H28">
    <cfRule type="top10" dxfId="564" priority="15" rank="1"/>
  </conditionalFormatting>
  <conditionalFormatting sqref="I28">
    <cfRule type="top10" dxfId="563" priority="14" rank="1"/>
  </conditionalFormatting>
  <conditionalFormatting sqref="J28">
    <cfRule type="top10" dxfId="562" priority="13" rank="1"/>
  </conditionalFormatting>
  <conditionalFormatting sqref="E29">
    <cfRule type="top10" dxfId="561" priority="12" rank="1"/>
  </conditionalFormatting>
  <conditionalFormatting sqref="F29">
    <cfRule type="top10" dxfId="560" priority="11" rank="1"/>
  </conditionalFormatting>
  <conditionalFormatting sqref="G29">
    <cfRule type="top10" dxfId="559" priority="10" rank="1"/>
  </conditionalFormatting>
  <conditionalFormatting sqref="H29">
    <cfRule type="top10" dxfId="558" priority="9" rank="1"/>
  </conditionalFormatting>
  <conditionalFormatting sqref="I29">
    <cfRule type="top10" dxfId="557" priority="8" rank="1"/>
  </conditionalFormatting>
  <conditionalFormatting sqref="J29">
    <cfRule type="top10" dxfId="556" priority="7" rank="1"/>
  </conditionalFormatting>
  <conditionalFormatting sqref="E30">
    <cfRule type="top10" dxfId="555" priority="6" rank="1"/>
  </conditionalFormatting>
  <conditionalFormatting sqref="F30">
    <cfRule type="top10" dxfId="554" priority="5" rank="1"/>
  </conditionalFormatting>
  <conditionalFormatting sqref="G30">
    <cfRule type="top10" dxfId="553" priority="4" rank="1"/>
  </conditionalFormatting>
  <conditionalFormatting sqref="H30">
    <cfRule type="top10" dxfId="552" priority="3" rank="1"/>
  </conditionalFormatting>
  <conditionalFormatting sqref="I30">
    <cfRule type="top10" dxfId="551" priority="2" rank="1"/>
  </conditionalFormatting>
  <conditionalFormatting sqref="J30">
    <cfRule type="top10" dxfId="550" priority="1" rank="1"/>
  </conditionalFormatting>
  <hyperlinks>
    <hyperlink ref="Q1" location="'Texas 2022'!A1" display="Back to Ranking" xr:uid="{BB0161F3-49C9-4A6E-BBF7-B255720879E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6A64464-19F4-4AB6-A328-6A65E50C9B7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121EF-323C-4E76-AF65-DE56A049AA08}">
  <dimension ref="A1:Q4"/>
  <sheetViews>
    <sheetView workbookViewId="0">
      <selection activeCell="B12" sqref="B12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22</v>
      </c>
    </row>
    <row r="2" spans="1:17" x14ac:dyDescent="0.3">
      <c r="A2" s="10" t="s">
        <v>23</v>
      </c>
      <c r="B2" s="11" t="s">
        <v>118</v>
      </c>
      <c r="C2" s="12">
        <v>44814</v>
      </c>
      <c r="D2" s="13" t="s">
        <v>51</v>
      </c>
      <c r="E2" s="14">
        <v>179</v>
      </c>
      <c r="F2" s="14">
        <v>171</v>
      </c>
      <c r="G2" s="14">
        <v>170</v>
      </c>
      <c r="H2" s="14">
        <v>170</v>
      </c>
      <c r="I2" s="14"/>
      <c r="J2" s="14"/>
      <c r="K2" s="15">
        <v>4</v>
      </c>
      <c r="L2" s="15">
        <v>690</v>
      </c>
      <c r="M2" s="16">
        <v>172.5</v>
      </c>
      <c r="N2" s="17">
        <v>2</v>
      </c>
      <c r="O2" s="18">
        <v>174.5</v>
      </c>
    </row>
    <row r="4" spans="1:17" x14ac:dyDescent="0.3">
      <c r="K4" s="8">
        <f>SUM(K2:K3)</f>
        <v>4</v>
      </c>
      <c r="L4" s="8">
        <f>SUM(L2:L3)</f>
        <v>690</v>
      </c>
      <c r="M4" s="7">
        <f>SUM(L4/K4)</f>
        <v>172.5</v>
      </c>
      <c r="N4" s="8">
        <f>SUM(N2:N3)</f>
        <v>2</v>
      </c>
      <c r="O4" s="9">
        <f>SUM(M4+N4)</f>
        <v>174.5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9_1"/>
    <protectedRange algorithmName="SHA-512" hashValue="ON39YdpmFHfN9f47KpiRvqrKx0V9+erV1CNkpWzYhW/Qyc6aT8rEyCrvauWSYGZK2ia3o7vd3akF07acHAFpOA==" saltValue="yVW9XmDwTqEnmpSGai0KYg==" spinCount="100000" sqref="D2" name="Range1_1_7_1"/>
  </protectedRanges>
  <conditionalFormatting sqref="I2">
    <cfRule type="top10" dxfId="549" priority="1" rank="1"/>
  </conditionalFormatting>
  <conditionalFormatting sqref="H2">
    <cfRule type="top10" dxfId="548" priority="2" rank="1"/>
  </conditionalFormatting>
  <conditionalFormatting sqref="J2">
    <cfRule type="top10" dxfId="547" priority="3" rank="1"/>
  </conditionalFormatting>
  <conditionalFormatting sqref="G2">
    <cfRule type="top10" dxfId="546" priority="4" rank="1"/>
  </conditionalFormatting>
  <conditionalFormatting sqref="F2">
    <cfRule type="top10" dxfId="545" priority="5" rank="1"/>
  </conditionalFormatting>
  <conditionalFormatting sqref="E2">
    <cfRule type="top10" dxfId="544" priority="6" rank="1"/>
  </conditionalFormatting>
  <hyperlinks>
    <hyperlink ref="Q1" location="'Texas 2022'!A1" display="Back to Ranking" xr:uid="{71119421-0801-4A64-A363-51AF74F0F7A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61C0699-B536-4DF0-8B23-CABF4AFF4E5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8448A-DD61-4A94-B2AE-E729A6881F6B}">
  <sheetPr codeName="Sheet26"/>
  <dimension ref="A1:Q40"/>
  <sheetViews>
    <sheetView topLeftCell="A23" workbookViewId="0">
      <selection activeCell="A38" sqref="A38:O38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22</v>
      </c>
    </row>
    <row r="2" spans="1:17" x14ac:dyDescent="0.3">
      <c r="A2" s="10" t="s">
        <v>21</v>
      </c>
      <c r="B2" s="11" t="s">
        <v>42</v>
      </c>
      <c r="C2" s="12">
        <v>44618</v>
      </c>
      <c r="D2" s="13" t="s">
        <v>37</v>
      </c>
      <c r="E2" s="14">
        <v>182</v>
      </c>
      <c r="F2" s="14">
        <v>182</v>
      </c>
      <c r="G2" s="14">
        <v>184</v>
      </c>
      <c r="H2" s="14">
        <v>188</v>
      </c>
      <c r="I2" s="14"/>
      <c r="J2" s="14"/>
      <c r="K2" s="15">
        <v>4</v>
      </c>
      <c r="L2" s="15">
        <v>736</v>
      </c>
      <c r="M2" s="16">
        <v>184</v>
      </c>
      <c r="N2" s="17">
        <v>3</v>
      </c>
      <c r="O2" s="18">
        <v>187</v>
      </c>
    </row>
    <row r="3" spans="1:17" x14ac:dyDescent="0.3">
      <c r="A3" s="10" t="s">
        <v>21</v>
      </c>
      <c r="B3" s="11" t="s">
        <v>42</v>
      </c>
      <c r="C3" s="12">
        <v>44632</v>
      </c>
      <c r="D3" s="13" t="s">
        <v>37</v>
      </c>
      <c r="E3" s="14">
        <v>187</v>
      </c>
      <c r="F3" s="14">
        <v>191</v>
      </c>
      <c r="G3" s="14">
        <v>187</v>
      </c>
      <c r="H3" s="14">
        <v>173</v>
      </c>
      <c r="I3" s="14"/>
      <c r="J3" s="14"/>
      <c r="K3" s="15">
        <v>4</v>
      </c>
      <c r="L3" s="15">
        <v>738</v>
      </c>
      <c r="M3" s="16">
        <v>184.5</v>
      </c>
      <c r="N3" s="17">
        <v>11</v>
      </c>
      <c r="O3" s="18">
        <v>195.5</v>
      </c>
    </row>
    <row r="4" spans="1:17" x14ac:dyDescent="0.3">
      <c r="A4" s="10" t="s">
        <v>21</v>
      </c>
      <c r="B4" s="11" t="s">
        <v>42</v>
      </c>
      <c r="C4" s="12">
        <v>44646</v>
      </c>
      <c r="D4" s="13" t="s">
        <v>37</v>
      </c>
      <c r="E4" s="14">
        <v>185</v>
      </c>
      <c r="F4" s="14">
        <v>191</v>
      </c>
      <c r="G4" s="14">
        <v>183</v>
      </c>
      <c r="H4" s="14">
        <v>183</v>
      </c>
      <c r="I4" s="14"/>
      <c r="J4" s="14"/>
      <c r="K4" s="15">
        <v>4</v>
      </c>
      <c r="L4" s="15">
        <v>742</v>
      </c>
      <c r="M4" s="16">
        <v>185.5</v>
      </c>
      <c r="N4" s="17">
        <v>6</v>
      </c>
      <c r="O4" s="18">
        <v>191.5</v>
      </c>
    </row>
    <row r="5" spans="1:17" x14ac:dyDescent="0.3">
      <c r="A5" s="10" t="s">
        <v>86</v>
      </c>
      <c r="B5" s="11" t="s">
        <v>42</v>
      </c>
      <c r="C5" s="12">
        <v>44647</v>
      </c>
      <c r="D5" s="13" t="s">
        <v>60</v>
      </c>
      <c r="E5" s="14">
        <v>183</v>
      </c>
      <c r="F5" s="14">
        <v>190</v>
      </c>
      <c r="G5" s="14">
        <v>190</v>
      </c>
      <c r="H5" s="14">
        <v>188</v>
      </c>
      <c r="I5" s="14"/>
      <c r="J5" s="14"/>
      <c r="K5" s="15">
        <v>4</v>
      </c>
      <c r="L5" s="15">
        <v>751</v>
      </c>
      <c r="M5" s="16">
        <v>187.75</v>
      </c>
      <c r="N5" s="17">
        <v>3</v>
      </c>
      <c r="O5" s="18">
        <v>190.75</v>
      </c>
    </row>
    <row r="6" spans="1:17" x14ac:dyDescent="0.3">
      <c r="A6" s="10" t="s">
        <v>21</v>
      </c>
      <c r="B6" s="11" t="s">
        <v>42</v>
      </c>
      <c r="C6" s="12">
        <v>44656</v>
      </c>
      <c r="D6" s="13" t="s">
        <v>37</v>
      </c>
      <c r="E6" s="14">
        <v>190</v>
      </c>
      <c r="F6" s="14">
        <v>189</v>
      </c>
      <c r="G6" s="14">
        <v>192</v>
      </c>
      <c r="H6" s="14">
        <v>188.001</v>
      </c>
      <c r="I6" s="14"/>
      <c r="J6" s="14"/>
      <c r="K6" s="15">
        <v>4</v>
      </c>
      <c r="L6" s="15">
        <v>759.00099999999998</v>
      </c>
      <c r="M6" s="16">
        <v>189.75024999999999</v>
      </c>
      <c r="N6" s="17">
        <v>11</v>
      </c>
      <c r="O6" s="18">
        <v>200.75024999999999</v>
      </c>
    </row>
    <row r="7" spans="1:17" x14ac:dyDescent="0.3">
      <c r="A7" s="10" t="s">
        <v>21</v>
      </c>
      <c r="B7" s="11" t="s">
        <v>42</v>
      </c>
      <c r="C7" s="12">
        <v>44660</v>
      </c>
      <c r="D7" s="13" t="s">
        <v>37</v>
      </c>
      <c r="E7" s="14">
        <v>180</v>
      </c>
      <c r="F7" s="14">
        <v>166</v>
      </c>
      <c r="G7" s="14">
        <v>173</v>
      </c>
      <c r="H7" s="14">
        <v>177</v>
      </c>
      <c r="I7" s="14"/>
      <c r="J7" s="14"/>
      <c r="K7" s="15">
        <v>4</v>
      </c>
      <c r="L7" s="15">
        <v>696</v>
      </c>
      <c r="M7" s="16">
        <v>174</v>
      </c>
      <c r="N7" s="17">
        <v>2</v>
      </c>
      <c r="O7" s="18">
        <v>176</v>
      </c>
    </row>
    <row r="8" spans="1:17" x14ac:dyDescent="0.3">
      <c r="A8" s="10" t="s">
        <v>21</v>
      </c>
      <c r="B8" s="11" t="s">
        <v>42</v>
      </c>
      <c r="C8" s="12">
        <v>44674</v>
      </c>
      <c r="D8" s="13" t="s">
        <v>37</v>
      </c>
      <c r="E8" s="14">
        <v>191</v>
      </c>
      <c r="F8" s="14">
        <v>187</v>
      </c>
      <c r="G8" s="14">
        <v>188</v>
      </c>
      <c r="H8" s="14">
        <v>184</v>
      </c>
      <c r="I8" s="14"/>
      <c r="J8" s="14"/>
      <c r="K8" s="15">
        <v>4</v>
      </c>
      <c r="L8" s="15">
        <v>750</v>
      </c>
      <c r="M8" s="16">
        <v>187.5</v>
      </c>
      <c r="N8" s="17">
        <v>7</v>
      </c>
      <c r="O8" s="18">
        <v>194.5</v>
      </c>
    </row>
    <row r="9" spans="1:17" x14ac:dyDescent="0.3">
      <c r="A9" s="10" t="s">
        <v>86</v>
      </c>
      <c r="B9" s="11" t="s">
        <v>42</v>
      </c>
      <c r="C9" s="12">
        <v>44675</v>
      </c>
      <c r="D9" s="13" t="s">
        <v>60</v>
      </c>
      <c r="E9" s="14">
        <v>182</v>
      </c>
      <c r="F9" s="14">
        <v>188</v>
      </c>
      <c r="G9" s="14">
        <v>188.001</v>
      </c>
      <c r="H9" s="14">
        <v>195</v>
      </c>
      <c r="I9" s="14"/>
      <c r="J9" s="14"/>
      <c r="K9" s="15">
        <v>4</v>
      </c>
      <c r="L9" s="15">
        <v>753.00099999999998</v>
      </c>
      <c r="M9" s="16">
        <v>188.25024999999999</v>
      </c>
      <c r="N9" s="17">
        <v>5</v>
      </c>
      <c r="O9" s="18">
        <v>193.25024999999999</v>
      </c>
    </row>
    <row r="10" spans="1:17" x14ac:dyDescent="0.3">
      <c r="A10" s="10" t="s">
        <v>21</v>
      </c>
      <c r="B10" s="11" t="s">
        <v>42</v>
      </c>
      <c r="C10" s="12">
        <v>44684</v>
      </c>
      <c r="D10" s="13" t="s">
        <v>37</v>
      </c>
      <c r="E10" s="14">
        <v>189</v>
      </c>
      <c r="F10" s="14">
        <v>194</v>
      </c>
      <c r="G10" s="14">
        <v>193</v>
      </c>
      <c r="H10" s="14">
        <v>190.001</v>
      </c>
      <c r="I10" s="14"/>
      <c r="J10" s="14"/>
      <c r="K10" s="15">
        <v>4</v>
      </c>
      <c r="L10" s="15">
        <v>766.00099999999998</v>
      </c>
      <c r="M10" s="16">
        <v>191.50024999999999</v>
      </c>
      <c r="N10" s="17">
        <v>8</v>
      </c>
      <c r="O10" s="18">
        <v>199.50024999999999</v>
      </c>
    </row>
    <row r="11" spans="1:17" x14ac:dyDescent="0.3">
      <c r="A11" s="39" t="s">
        <v>21</v>
      </c>
      <c r="B11" s="11" t="s">
        <v>42</v>
      </c>
      <c r="C11" s="12">
        <v>44695</v>
      </c>
      <c r="D11" s="13" t="s">
        <v>37</v>
      </c>
      <c r="E11" s="14">
        <v>189</v>
      </c>
      <c r="F11" s="14">
        <v>186</v>
      </c>
      <c r="G11" s="14">
        <v>186</v>
      </c>
      <c r="H11" s="14">
        <v>192</v>
      </c>
      <c r="I11" s="14"/>
      <c r="J11" s="14"/>
      <c r="K11" s="15">
        <v>4</v>
      </c>
      <c r="L11" s="15">
        <v>753</v>
      </c>
      <c r="M11" s="16">
        <v>188.25</v>
      </c>
      <c r="N11" s="17">
        <v>3</v>
      </c>
      <c r="O11" s="18">
        <v>191.25</v>
      </c>
    </row>
    <row r="12" spans="1:17" ht="15" thickBot="1" x14ac:dyDescent="0.35">
      <c r="A12" s="10" t="s">
        <v>21</v>
      </c>
      <c r="B12" s="11" t="s">
        <v>42</v>
      </c>
      <c r="C12" s="12">
        <v>44709</v>
      </c>
      <c r="D12" s="13" t="s">
        <v>37</v>
      </c>
      <c r="E12" s="14">
        <v>183</v>
      </c>
      <c r="F12" s="14">
        <v>175</v>
      </c>
      <c r="G12" s="14">
        <v>183</v>
      </c>
      <c r="H12" s="14">
        <v>178</v>
      </c>
      <c r="I12" s="14"/>
      <c r="J12" s="14"/>
      <c r="K12" s="15">
        <v>4</v>
      </c>
      <c r="L12" s="15">
        <v>719</v>
      </c>
      <c r="M12" s="16">
        <v>179.75</v>
      </c>
      <c r="N12" s="17">
        <v>3</v>
      </c>
      <c r="O12" s="18">
        <v>182.75</v>
      </c>
    </row>
    <row r="13" spans="1:17" ht="15" thickBot="1" x14ac:dyDescent="0.35">
      <c r="A13" s="54" t="s">
        <v>21</v>
      </c>
      <c r="B13" s="54" t="s">
        <v>42</v>
      </c>
      <c r="C13" s="55">
        <v>44710</v>
      </c>
      <c r="D13" s="54" t="s">
        <v>101</v>
      </c>
      <c r="E13" s="54">
        <v>190</v>
      </c>
      <c r="F13" s="59">
        <v>189</v>
      </c>
      <c r="G13" s="59">
        <v>193</v>
      </c>
      <c r="H13" s="54">
        <v>185</v>
      </c>
      <c r="I13" s="56"/>
      <c r="J13" s="56"/>
      <c r="K13" s="54">
        <v>4</v>
      </c>
      <c r="L13" s="54">
        <v>757</v>
      </c>
      <c r="M13" s="57">
        <v>189.25</v>
      </c>
      <c r="N13" s="54">
        <v>8</v>
      </c>
      <c r="O13" s="57">
        <v>197.25</v>
      </c>
    </row>
    <row r="14" spans="1:17" x14ac:dyDescent="0.3">
      <c r="A14" s="10" t="s">
        <v>21</v>
      </c>
      <c r="B14" s="11" t="s">
        <v>42</v>
      </c>
      <c r="C14" s="12">
        <v>44719</v>
      </c>
      <c r="D14" s="13" t="s">
        <v>37</v>
      </c>
      <c r="E14" s="14">
        <v>188</v>
      </c>
      <c r="F14" s="14">
        <v>194</v>
      </c>
      <c r="G14" s="14">
        <v>192</v>
      </c>
      <c r="H14" s="14">
        <v>192</v>
      </c>
      <c r="I14" s="14"/>
      <c r="J14" s="14"/>
      <c r="K14" s="15">
        <v>4</v>
      </c>
      <c r="L14" s="15">
        <v>766</v>
      </c>
      <c r="M14" s="16">
        <v>191.5</v>
      </c>
      <c r="N14" s="17">
        <v>6</v>
      </c>
      <c r="O14" s="18">
        <v>197.5</v>
      </c>
    </row>
    <row r="15" spans="1:17" x14ac:dyDescent="0.3">
      <c r="A15" s="10" t="s">
        <v>21</v>
      </c>
      <c r="B15" s="11" t="s">
        <v>42</v>
      </c>
      <c r="C15" s="12">
        <v>44723</v>
      </c>
      <c r="D15" s="13" t="s">
        <v>37</v>
      </c>
      <c r="E15" s="14">
        <v>193</v>
      </c>
      <c r="F15" s="14">
        <v>184</v>
      </c>
      <c r="G15" s="14">
        <v>188</v>
      </c>
      <c r="H15" s="14">
        <v>178</v>
      </c>
      <c r="I15" s="14"/>
      <c r="J15" s="14"/>
      <c r="K15" s="15">
        <v>4</v>
      </c>
      <c r="L15" s="15">
        <v>743</v>
      </c>
      <c r="M15" s="16">
        <v>185.75</v>
      </c>
      <c r="N15" s="17">
        <v>6</v>
      </c>
      <c r="O15" s="18">
        <v>191.75</v>
      </c>
    </row>
    <row r="16" spans="1:17" x14ac:dyDescent="0.3">
      <c r="A16" s="10" t="s">
        <v>21</v>
      </c>
      <c r="B16" s="11" t="s">
        <v>42</v>
      </c>
      <c r="C16" s="12">
        <v>44731</v>
      </c>
      <c r="D16" s="13" t="s">
        <v>37</v>
      </c>
      <c r="E16" s="14">
        <v>187</v>
      </c>
      <c r="F16" s="14">
        <v>191</v>
      </c>
      <c r="G16" s="14">
        <v>189</v>
      </c>
      <c r="H16" s="14">
        <v>189</v>
      </c>
      <c r="I16" s="14">
        <v>191</v>
      </c>
      <c r="J16" s="14">
        <v>188</v>
      </c>
      <c r="K16" s="15">
        <v>6</v>
      </c>
      <c r="L16" s="15">
        <v>1135</v>
      </c>
      <c r="M16" s="16">
        <v>189.16666666666666</v>
      </c>
      <c r="N16" s="17">
        <v>22</v>
      </c>
      <c r="O16" s="18">
        <v>211.16666666666666</v>
      </c>
    </row>
    <row r="17" spans="1:15" x14ac:dyDescent="0.3">
      <c r="A17" s="10" t="s">
        <v>21</v>
      </c>
      <c r="B17" s="11" t="s">
        <v>42</v>
      </c>
      <c r="C17" s="12">
        <v>44737</v>
      </c>
      <c r="D17" s="13" t="s">
        <v>37</v>
      </c>
      <c r="E17" s="14">
        <v>187</v>
      </c>
      <c r="F17" s="14">
        <v>188</v>
      </c>
      <c r="G17" s="14">
        <v>187</v>
      </c>
      <c r="H17" s="14">
        <v>187</v>
      </c>
      <c r="I17" s="14"/>
      <c r="J17" s="14"/>
      <c r="K17" s="15">
        <v>4</v>
      </c>
      <c r="L17" s="15">
        <v>749</v>
      </c>
      <c r="M17" s="16">
        <v>187.25</v>
      </c>
      <c r="N17" s="17">
        <v>6</v>
      </c>
      <c r="O17" s="18">
        <v>193.25</v>
      </c>
    </row>
    <row r="18" spans="1:15" x14ac:dyDescent="0.3">
      <c r="A18" s="10" t="s">
        <v>21</v>
      </c>
      <c r="B18" s="11" t="s">
        <v>42</v>
      </c>
      <c r="C18" s="12">
        <v>44747</v>
      </c>
      <c r="D18" s="13" t="s">
        <v>37</v>
      </c>
      <c r="E18" s="14">
        <v>184</v>
      </c>
      <c r="F18" s="14">
        <v>189</v>
      </c>
      <c r="G18" s="14">
        <v>180</v>
      </c>
      <c r="H18" s="14">
        <v>199</v>
      </c>
      <c r="I18" s="14"/>
      <c r="J18" s="14"/>
      <c r="K18" s="15">
        <v>4</v>
      </c>
      <c r="L18" s="15">
        <v>752</v>
      </c>
      <c r="M18" s="16">
        <v>188</v>
      </c>
      <c r="N18" s="17">
        <v>6</v>
      </c>
      <c r="O18" s="18">
        <v>194</v>
      </c>
    </row>
    <row r="19" spans="1:15" x14ac:dyDescent="0.3">
      <c r="A19" s="10" t="s">
        <v>86</v>
      </c>
      <c r="B19" s="11" t="s">
        <v>42</v>
      </c>
      <c r="C19" s="12">
        <v>44761</v>
      </c>
      <c r="D19" s="13" t="s">
        <v>107</v>
      </c>
      <c r="E19" s="14">
        <v>195</v>
      </c>
      <c r="F19" s="14">
        <v>195</v>
      </c>
      <c r="G19" s="14">
        <v>193</v>
      </c>
      <c r="H19" s="14">
        <v>194</v>
      </c>
      <c r="I19" s="14"/>
      <c r="J19" s="14"/>
      <c r="K19" s="15">
        <v>4</v>
      </c>
      <c r="L19" s="15">
        <v>777</v>
      </c>
      <c r="M19" s="16">
        <v>194.25</v>
      </c>
      <c r="N19" s="17">
        <v>11</v>
      </c>
      <c r="O19" s="18">
        <v>205.25</v>
      </c>
    </row>
    <row r="20" spans="1:15" x14ac:dyDescent="0.3">
      <c r="A20" s="10" t="s">
        <v>21</v>
      </c>
      <c r="B20" s="11" t="s">
        <v>42</v>
      </c>
      <c r="C20" s="12">
        <v>44765</v>
      </c>
      <c r="D20" s="13" t="s">
        <v>37</v>
      </c>
      <c r="E20" s="14">
        <v>188.001</v>
      </c>
      <c r="F20" s="14">
        <v>186</v>
      </c>
      <c r="G20" s="14">
        <v>183</v>
      </c>
      <c r="H20" s="14">
        <v>190</v>
      </c>
      <c r="I20" s="14"/>
      <c r="J20" s="14"/>
      <c r="K20" s="15">
        <v>4</v>
      </c>
      <c r="L20" s="15">
        <v>747.00099999999998</v>
      </c>
      <c r="M20" s="16">
        <v>186.75024999999999</v>
      </c>
      <c r="N20" s="17">
        <v>8</v>
      </c>
      <c r="O20" s="18">
        <v>194.75024999999999</v>
      </c>
    </row>
    <row r="21" spans="1:15" x14ac:dyDescent="0.3">
      <c r="A21" s="10" t="s">
        <v>21</v>
      </c>
      <c r="B21" s="11" t="s">
        <v>42</v>
      </c>
      <c r="C21" s="12">
        <v>44772</v>
      </c>
      <c r="D21" s="13" t="s">
        <v>37</v>
      </c>
      <c r="E21" s="14">
        <v>191</v>
      </c>
      <c r="F21" s="14">
        <v>186</v>
      </c>
      <c r="G21" s="14">
        <v>183</v>
      </c>
      <c r="H21" s="14">
        <v>182</v>
      </c>
      <c r="I21" s="14">
        <v>182</v>
      </c>
      <c r="J21" s="14">
        <v>184</v>
      </c>
      <c r="K21" s="15">
        <v>6</v>
      </c>
      <c r="L21" s="15">
        <v>1108</v>
      </c>
      <c r="M21" s="16">
        <v>184.66666666666666</v>
      </c>
      <c r="N21" s="17">
        <v>6</v>
      </c>
      <c r="O21" s="18">
        <v>190.66666666666666</v>
      </c>
    </row>
    <row r="22" spans="1:15" x14ac:dyDescent="0.3">
      <c r="A22" s="10" t="s">
        <v>86</v>
      </c>
      <c r="B22" s="11" t="s">
        <v>42</v>
      </c>
      <c r="C22" s="12">
        <v>44773</v>
      </c>
      <c r="D22" s="13" t="s">
        <v>107</v>
      </c>
      <c r="E22" s="14">
        <v>194</v>
      </c>
      <c r="F22" s="14">
        <v>189</v>
      </c>
      <c r="G22" s="14">
        <v>191</v>
      </c>
      <c r="H22" s="14">
        <v>190</v>
      </c>
      <c r="I22" s="14"/>
      <c r="J22" s="14"/>
      <c r="K22" s="15">
        <v>4</v>
      </c>
      <c r="L22" s="15">
        <v>764</v>
      </c>
      <c r="M22" s="16">
        <v>191</v>
      </c>
      <c r="N22" s="17">
        <v>9</v>
      </c>
      <c r="O22" s="18">
        <v>200</v>
      </c>
    </row>
    <row r="23" spans="1:15" x14ac:dyDescent="0.3">
      <c r="A23" s="10" t="s">
        <v>21</v>
      </c>
      <c r="B23" s="11" t="s">
        <v>42</v>
      </c>
      <c r="C23" s="12">
        <v>44775</v>
      </c>
      <c r="D23" s="13" t="s">
        <v>37</v>
      </c>
      <c r="E23" s="14">
        <v>190</v>
      </c>
      <c r="F23" s="14">
        <v>190</v>
      </c>
      <c r="G23" s="14">
        <v>192</v>
      </c>
      <c r="H23" s="14">
        <v>194</v>
      </c>
      <c r="I23" s="14"/>
      <c r="J23" s="14"/>
      <c r="K23" s="15">
        <v>4</v>
      </c>
      <c r="L23" s="15">
        <v>766</v>
      </c>
      <c r="M23" s="16">
        <v>191.5</v>
      </c>
      <c r="N23" s="17">
        <v>11</v>
      </c>
      <c r="O23" s="18">
        <v>202.5</v>
      </c>
    </row>
    <row r="24" spans="1:15" x14ac:dyDescent="0.3">
      <c r="A24" s="10" t="s">
        <v>21</v>
      </c>
      <c r="B24" s="11" t="s">
        <v>42</v>
      </c>
      <c r="C24" s="12">
        <v>44786</v>
      </c>
      <c r="D24" s="13" t="s">
        <v>37</v>
      </c>
      <c r="E24" s="14">
        <v>194</v>
      </c>
      <c r="F24" s="14">
        <v>192</v>
      </c>
      <c r="G24" s="14">
        <v>189.001</v>
      </c>
      <c r="H24" s="14">
        <v>189</v>
      </c>
      <c r="I24" s="14"/>
      <c r="J24" s="14"/>
      <c r="K24" s="15">
        <v>4</v>
      </c>
      <c r="L24" s="15">
        <v>764.00099999999998</v>
      </c>
      <c r="M24" s="16">
        <v>191.00024999999999</v>
      </c>
      <c r="N24" s="17">
        <v>8</v>
      </c>
      <c r="O24" s="18">
        <v>199.00024999999999</v>
      </c>
    </row>
    <row r="25" spans="1:15" x14ac:dyDescent="0.3">
      <c r="A25" s="10" t="s">
        <v>21</v>
      </c>
      <c r="B25" s="11" t="s">
        <v>42</v>
      </c>
      <c r="C25" s="12">
        <v>44800</v>
      </c>
      <c r="D25" s="13" t="s">
        <v>37</v>
      </c>
      <c r="E25" s="14">
        <v>192</v>
      </c>
      <c r="F25" s="14">
        <v>190</v>
      </c>
      <c r="G25" s="14">
        <v>192</v>
      </c>
      <c r="H25" s="14">
        <v>184.001</v>
      </c>
      <c r="I25" s="14"/>
      <c r="J25" s="14"/>
      <c r="K25" s="15">
        <v>4</v>
      </c>
      <c r="L25" s="15">
        <v>758.00099999999998</v>
      </c>
      <c r="M25" s="16">
        <v>189.50024999999999</v>
      </c>
      <c r="N25" s="17">
        <v>9</v>
      </c>
      <c r="O25" s="18">
        <v>198.50024999999999</v>
      </c>
    </row>
    <row r="26" spans="1:15" x14ac:dyDescent="0.3">
      <c r="A26" s="10" t="s">
        <v>21</v>
      </c>
      <c r="B26" s="11" t="s">
        <v>42</v>
      </c>
      <c r="C26" s="12">
        <v>44810</v>
      </c>
      <c r="D26" s="13" t="s">
        <v>37</v>
      </c>
      <c r="E26" s="14">
        <v>185</v>
      </c>
      <c r="F26" s="14">
        <v>193</v>
      </c>
      <c r="G26" s="14">
        <v>194</v>
      </c>
      <c r="H26" s="14">
        <v>197</v>
      </c>
      <c r="I26" s="14"/>
      <c r="J26" s="14"/>
      <c r="K26" s="15">
        <v>4</v>
      </c>
      <c r="L26" s="15">
        <v>769</v>
      </c>
      <c r="M26" s="16">
        <v>192.25</v>
      </c>
      <c r="N26" s="17">
        <v>8</v>
      </c>
      <c r="O26" s="18">
        <v>200.25</v>
      </c>
    </row>
    <row r="27" spans="1:15" x14ac:dyDescent="0.3">
      <c r="A27" s="10" t="s">
        <v>21</v>
      </c>
      <c r="B27" s="11" t="s">
        <v>42</v>
      </c>
      <c r="C27" s="12">
        <v>44814</v>
      </c>
      <c r="D27" s="13" t="s">
        <v>37</v>
      </c>
      <c r="E27" s="14">
        <v>190.001</v>
      </c>
      <c r="F27" s="14">
        <v>196</v>
      </c>
      <c r="G27" s="14">
        <v>193</v>
      </c>
      <c r="H27" s="14">
        <v>188</v>
      </c>
      <c r="I27" s="14"/>
      <c r="J27" s="14"/>
      <c r="K27" s="15">
        <v>4</v>
      </c>
      <c r="L27" s="15">
        <v>767.00099999999998</v>
      </c>
      <c r="M27" s="16">
        <v>191.75024999999999</v>
      </c>
      <c r="N27" s="17">
        <v>7</v>
      </c>
      <c r="O27" s="18">
        <v>198.75024999999999</v>
      </c>
    </row>
    <row r="28" spans="1:15" x14ac:dyDescent="0.3">
      <c r="A28" s="10" t="s">
        <v>86</v>
      </c>
      <c r="B28" s="11" t="s">
        <v>42</v>
      </c>
      <c r="C28" s="12">
        <v>44824</v>
      </c>
      <c r="D28" s="13" t="s">
        <v>60</v>
      </c>
      <c r="E28" s="14">
        <v>190</v>
      </c>
      <c r="F28" s="14">
        <v>194</v>
      </c>
      <c r="G28" s="14">
        <v>195</v>
      </c>
      <c r="H28" s="14">
        <v>188</v>
      </c>
      <c r="I28" s="14"/>
      <c r="J28" s="14"/>
      <c r="K28" s="15">
        <v>4</v>
      </c>
      <c r="L28" s="15">
        <v>767</v>
      </c>
      <c r="M28" s="16">
        <v>191.75</v>
      </c>
      <c r="N28" s="17">
        <v>8</v>
      </c>
      <c r="O28" s="18">
        <v>199.75</v>
      </c>
    </row>
    <row r="29" spans="1:15" x14ac:dyDescent="0.3">
      <c r="A29" s="10" t="s">
        <v>21</v>
      </c>
      <c r="B29" s="11" t="s">
        <v>42</v>
      </c>
      <c r="C29" s="12">
        <v>44828</v>
      </c>
      <c r="D29" s="13" t="s">
        <v>37</v>
      </c>
      <c r="E29" s="14">
        <v>191</v>
      </c>
      <c r="F29" s="14">
        <v>192</v>
      </c>
      <c r="G29" s="14">
        <v>192</v>
      </c>
      <c r="H29" s="14">
        <v>190</v>
      </c>
      <c r="I29" s="14"/>
      <c r="J29" s="14"/>
      <c r="K29" s="15">
        <v>4</v>
      </c>
      <c r="L29" s="15">
        <v>765</v>
      </c>
      <c r="M29" s="16">
        <v>191.25</v>
      </c>
      <c r="N29" s="17">
        <v>11</v>
      </c>
      <c r="O29" s="18">
        <v>202.25</v>
      </c>
    </row>
    <row r="30" spans="1:15" x14ac:dyDescent="0.3">
      <c r="A30" s="10" t="s">
        <v>86</v>
      </c>
      <c r="B30" s="11" t="s">
        <v>42</v>
      </c>
      <c r="C30" s="12">
        <v>44829</v>
      </c>
      <c r="D30" s="13" t="s">
        <v>60</v>
      </c>
      <c r="E30" s="14">
        <v>193</v>
      </c>
      <c r="F30" s="14">
        <v>195</v>
      </c>
      <c r="G30" s="14">
        <v>192</v>
      </c>
      <c r="H30" s="14">
        <v>192.001</v>
      </c>
      <c r="I30" s="14"/>
      <c r="J30" s="14"/>
      <c r="K30" s="15">
        <v>4</v>
      </c>
      <c r="L30" s="15">
        <v>772.00099999999998</v>
      </c>
      <c r="M30" s="16">
        <v>193.00024999999999</v>
      </c>
      <c r="N30" s="17">
        <v>11</v>
      </c>
      <c r="O30" s="18">
        <v>204.00024999999999</v>
      </c>
    </row>
    <row r="31" spans="1:15" x14ac:dyDescent="0.3">
      <c r="A31" s="10" t="s">
        <v>21</v>
      </c>
      <c r="B31" s="11" t="s">
        <v>42</v>
      </c>
      <c r="C31" s="12">
        <v>44838</v>
      </c>
      <c r="D31" s="13" t="s">
        <v>37</v>
      </c>
      <c r="E31" s="14">
        <v>189</v>
      </c>
      <c r="F31" s="14">
        <v>192</v>
      </c>
      <c r="G31" s="14">
        <v>193</v>
      </c>
      <c r="H31" s="14">
        <v>196</v>
      </c>
      <c r="I31" s="14"/>
      <c r="J31" s="14"/>
      <c r="K31" s="15">
        <v>4</v>
      </c>
      <c r="L31" s="15">
        <v>770</v>
      </c>
      <c r="M31" s="16">
        <v>192.5</v>
      </c>
      <c r="N31" s="17">
        <v>6</v>
      </c>
      <c r="O31" s="18">
        <v>198.5</v>
      </c>
    </row>
    <row r="32" spans="1:15" x14ac:dyDescent="0.3">
      <c r="A32" s="10" t="s">
        <v>21</v>
      </c>
      <c r="B32" s="11" t="s">
        <v>42</v>
      </c>
      <c r="C32" s="12">
        <v>44842</v>
      </c>
      <c r="D32" s="13" t="s">
        <v>51</v>
      </c>
      <c r="E32" s="14">
        <v>189</v>
      </c>
      <c r="F32" s="14">
        <v>189</v>
      </c>
      <c r="G32" s="14">
        <v>190</v>
      </c>
      <c r="H32" s="14">
        <v>194</v>
      </c>
      <c r="I32" s="14">
        <v>192</v>
      </c>
      <c r="J32" s="14">
        <v>194</v>
      </c>
      <c r="K32" s="15">
        <f t="shared" ref="K32" si="0">COUNT(E32:J32)</f>
        <v>6</v>
      </c>
      <c r="L32" s="15">
        <f t="shared" ref="L32" si="1">SUM(E32:J32)</f>
        <v>1148</v>
      </c>
      <c r="M32" s="16">
        <f t="shared" ref="M32" si="2">IFERROR(L32/K32,0)</f>
        <v>191.33333333333334</v>
      </c>
      <c r="N32" s="17">
        <v>34</v>
      </c>
      <c r="O32" s="18">
        <f t="shared" ref="O32" si="3">SUM(M32+N32)</f>
        <v>225.33333333333334</v>
      </c>
    </row>
    <row r="33" spans="1:15" x14ac:dyDescent="0.3">
      <c r="A33" s="10" t="s">
        <v>86</v>
      </c>
      <c r="B33" s="11" t="s">
        <v>42</v>
      </c>
      <c r="C33" s="12">
        <v>44852</v>
      </c>
      <c r="D33" s="13" t="s">
        <v>60</v>
      </c>
      <c r="E33" s="14">
        <v>192</v>
      </c>
      <c r="F33" s="14">
        <v>197</v>
      </c>
      <c r="G33" s="14">
        <v>197</v>
      </c>
      <c r="H33" s="14">
        <v>198</v>
      </c>
      <c r="I33" s="14"/>
      <c r="J33" s="14"/>
      <c r="K33" s="15">
        <v>4</v>
      </c>
      <c r="L33" s="15">
        <v>784</v>
      </c>
      <c r="M33" s="16">
        <v>196</v>
      </c>
      <c r="N33" s="17">
        <v>7</v>
      </c>
      <c r="O33" s="18">
        <v>203</v>
      </c>
    </row>
    <row r="34" spans="1:15" x14ac:dyDescent="0.3">
      <c r="A34" s="10" t="s">
        <v>86</v>
      </c>
      <c r="B34" s="11" t="s">
        <v>42</v>
      </c>
      <c r="C34" s="12">
        <v>44856</v>
      </c>
      <c r="D34" s="13" t="s">
        <v>60</v>
      </c>
      <c r="E34" s="14">
        <v>194</v>
      </c>
      <c r="F34" s="14">
        <v>192</v>
      </c>
      <c r="G34" s="14">
        <v>192</v>
      </c>
      <c r="H34" s="14">
        <v>188</v>
      </c>
      <c r="I34" s="14">
        <v>193</v>
      </c>
      <c r="J34" s="14">
        <v>195</v>
      </c>
      <c r="K34" s="15">
        <v>6</v>
      </c>
      <c r="L34" s="15">
        <v>1154</v>
      </c>
      <c r="M34" s="16">
        <v>192.33333333333334</v>
      </c>
      <c r="N34" s="17">
        <v>18</v>
      </c>
      <c r="O34" s="18">
        <v>210.33333333333334</v>
      </c>
    </row>
    <row r="35" spans="1:15" x14ac:dyDescent="0.3">
      <c r="A35" s="10" t="s">
        <v>86</v>
      </c>
      <c r="B35" s="11" t="s">
        <v>42</v>
      </c>
      <c r="C35" s="12">
        <v>44857</v>
      </c>
      <c r="D35" s="13" t="s">
        <v>60</v>
      </c>
      <c r="E35" s="14">
        <v>191</v>
      </c>
      <c r="F35" s="14">
        <v>199</v>
      </c>
      <c r="G35" s="14">
        <v>192</v>
      </c>
      <c r="H35" s="14">
        <v>195</v>
      </c>
      <c r="I35" s="14">
        <v>198</v>
      </c>
      <c r="J35" s="14">
        <v>190</v>
      </c>
      <c r="K35" s="15">
        <v>6</v>
      </c>
      <c r="L35" s="15">
        <v>1165</v>
      </c>
      <c r="M35" s="16">
        <v>194.16666666666666</v>
      </c>
      <c r="N35" s="17">
        <v>26</v>
      </c>
      <c r="O35" s="18">
        <v>220.16666666666666</v>
      </c>
    </row>
    <row r="36" spans="1:15" x14ac:dyDescent="0.3">
      <c r="A36" s="10" t="s">
        <v>21</v>
      </c>
      <c r="B36" s="11" t="s">
        <v>42</v>
      </c>
      <c r="C36" s="12">
        <v>44863</v>
      </c>
      <c r="D36" s="13" t="s">
        <v>37</v>
      </c>
      <c r="E36" s="14">
        <v>192</v>
      </c>
      <c r="F36" s="14">
        <v>194</v>
      </c>
      <c r="G36" s="14">
        <v>193</v>
      </c>
      <c r="H36" s="14">
        <v>192</v>
      </c>
      <c r="I36" s="14"/>
      <c r="J36" s="14"/>
      <c r="K36" s="15">
        <v>4</v>
      </c>
      <c r="L36" s="15">
        <v>771</v>
      </c>
      <c r="M36" s="16">
        <v>192.75</v>
      </c>
      <c r="N36" s="17">
        <v>13</v>
      </c>
      <c r="O36" s="18">
        <v>205.75</v>
      </c>
    </row>
    <row r="37" spans="1:15" x14ac:dyDescent="0.3">
      <c r="A37" s="10" t="s">
        <v>21</v>
      </c>
      <c r="B37" s="11" t="s">
        <v>42</v>
      </c>
      <c r="C37" s="12">
        <v>44870</v>
      </c>
      <c r="D37" s="13" t="s">
        <v>37</v>
      </c>
      <c r="E37" s="14">
        <v>189.001</v>
      </c>
      <c r="F37" s="14">
        <v>189</v>
      </c>
      <c r="G37" s="14">
        <v>188</v>
      </c>
      <c r="H37" s="14">
        <v>190</v>
      </c>
      <c r="I37" s="14"/>
      <c r="J37" s="14"/>
      <c r="K37" s="15">
        <v>4</v>
      </c>
      <c r="L37" s="15">
        <v>756.00099999999998</v>
      </c>
      <c r="M37" s="16">
        <v>189.00024999999999</v>
      </c>
      <c r="N37" s="17">
        <v>6</v>
      </c>
      <c r="O37" s="18">
        <v>195.00024999999999</v>
      </c>
    </row>
    <row r="38" spans="1:15" x14ac:dyDescent="0.3">
      <c r="A38" s="10" t="s">
        <v>21</v>
      </c>
      <c r="B38" s="11" t="s">
        <v>42</v>
      </c>
      <c r="C38" s="12">
        <v>44876</v>
      </c>
      <c r="D38" s="13" t="s">
        <v>37</v>
      </c>
      <c r="E38" s="14">
        <v>189</v>
      </c>
      <c r="F38" s="14">
        <v>194</v>
      </c>
      <c r="G38" s="14">
        <v>194</v>
      </c>
      <c r="H38" s="14">
        <v>196</v>
      </c>
      <c r="I38" s="14">
        <v>191.001</v>
      </c>
      <c r="J38" s="14">
        <v>198</v>
      </c>
      <c r="K38" s="15">
        <v>6</v>
      </c>
      <c r="L38" s="15">
        <v>1162.001</v>
      </c>
      <c r="M38" s="16">
        <v>193.66683333333333</v>
      </c>
      <c r="N38" s="17">
        <v>18</v>
      </c>
      <c r="O38" s="18">
        <v>211.66683333333333</v>
      </c>
    </row>
    <row r="39" spans="1:15" x14ac:dyDescent="0.3">
      <c r="N39" s="8"/>
      <c r="O39" s="9"/>
    </row>
    <row r="40" spans="1:15" x14ac:dyDescent="0.3">
      <c r="K40" s="8">
        <f>SUM(K2:K39)</f>
        <v>160</v>
      </c>
      <c r="L40" s="8">
        <f>SUM(L2:L39)</f>
        <v>30299.010000000002</v>
      </c>
      <c r="M40" s="7">
        <f>SUM(L40/K40)</f>
        <v>189.36881250000002</v>
      </c>
      <c r="N40" s="8">
        <f>SUM(N2:N39)</f>
        <v>351</v>
      </c>
      <c r="O40" s="9">
        <f>SUM(M40+N40)</f>
        <v>540.36881249999999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4_1"/>
    <protectedRange algorithmName="SHA-512" hashValue="ON39YdpmFHfN9f47KpiRvqrKx0V9+erV1CNkpWzYhW/Qyc6aT8rEyCrvauWSYGZK2ia3o7vd3akF07acHAFpOA==" saltValue="yVW9XmDwTqEnmpSGai0KYg==" spinCount="100000" sqref="D2" name="Range1_1_2_1"/>
    <protectedRange algorithmName="SHA-512" hashValue="ON39YdpmFHfN9f47KpiRvqrKx0V9+erV1CNkpWzYhW/Qyc6aT8rEyCrvauWSYGZK2ia3o7vd3akF07acHAFpOA==" saltValue="yVW9XmDwTqEnmpSGai0KYg==" spinCount="100000" sqref="E3:J3 B3:C3" name="Range1_4_1_1"/>
    <protectedRange algorithmName="SHA-512" hashValue="ON39YdpmFHfN9f47KpiRvqrKx0V9+erV1CNkpWzYhW/Qyc6aT8rEyCrvauWSYGZK2ia3o7vd3akF07acHAFpOA==" saltValue="yVW9XmDwTqEnmpSGai0KYg==" spinCount="100000" sqref="D3" name="Range1_1_2_1_1"/>
    <protectedRange algorithmName="SHA-512" hashValue="ON39YdpmFHfN9f47KpiRvqrKx0V9+erV1CNkpWzYhW/Qyc6aT8rEyCrvauWSYGZK2ia3o7vd3akF07acHAFpOA==" saltValue="yVW9XmDwTqEnmpSGai0KYg==" spinCount="100000" sqref="E4:J4 B4:C4" name="Range1_4_3"/>
    <protectedRange algorithmName="SHA-512" hashValue="ON39YdpmFHfN9f47KpiRvqrKx0V9+erV1CNkpWzYhW/Qyc6aT8rEyCrvauWSYGZK2ia3o7vd3akF07acHAFpOA==" saltValue="yVW9XmDwTqEnmpSGai0KYg==" spinCount="100000" sqref="D4" name="Range1_1_2_3"/>
    <protectedRange algorithmName="SHA-512" hashValue="ON39YdpmFHfN9f47KpiRvqrKx0V9+erV1CNkpWzYhW/Qyc6aT8rEyCrvauWSYGZK2ia3o7vd3akF07acHAFpOA==" saltValue="yVW9XmDwTqEnmpSGai0KYg==" spinCount="100000" sqref="E5:J5 B5:C5" name="Range1_8"/>
    <protectedRange algorithmName="SHA-512" hashValue="ON39YdpmFHfN9f47KpiRvqrKx0V9+erV1CNkpWzYhW/Qyc6aT8rEyCrvauWSYGZK2ia3o7vd3akF07acHAFpOA==" saltValue="yVW9XmDwTqEnmpSGai0KYg==" spinCount="100000" sqref="D5" name="Range1_1_6"/>
    <protectedRange algorithmName="SHA-512" hashValue="ON39YdpmFHfN9f47KpiRvqrKx0V9+erV1CNkpWzYhW/Qyc6aT8rEyCrvauWSYGZK2ia3o7vd3akF07acHAFpOA==" saltValue="yVW9XmDwTqEnmpSGai0KYg==" spinCount="100000" sqref="E6:J6 B6:C6" name="Range1_4"/>
    <protectedRange algorithmName="SHA-512" hashValue="ON39YdpmFHfN9f47KpiRvqrKx0V9+erV1CNkpWzYhW/Qyc6aT8rEyCrvauWSYGZK2ia3o7vd3akF07acHAFpOA==" saltValue="yVW9XmDwTqEnmpSGai0KYg==" spinCount="100000" sqref="D6" name="Range1_1_2"/>
    <protectedRange algorithmName="SHA-512" hashValue="ON39YdpmFHfN9f47KpiRvqrKx0V9+erV1CNkpWzYhW/Qyc6aT8rEyCrvauWSYGZK2ia3o7vd3akF07acHAFpOA==" saltValue="yVW9XmDwTqEnmpSGai0KYg==" spinCount="100000" sqref="E7:J7 B7:C7" name="Range1_4_1_2"/>
    <protectedRange algorithmName="SHA-512" hashValue="ON39YdpmFHfN9f47KpiRvqrKx0V9+erV1CNkpWzYhW/Qyc6aT8rEyCrvauWSYGZK2ia3o7vd3akF07acHAFpOA==" saltValue="yVW9XmDwTqEnmpSGai0KYg==" spinCount="100000" sqref="D7" name="Range1_1_2_1_2"/>
    <protectedRange algorithmName="SHA-512" hashValue="ON39YdpmFHfN9f47KpiRvqrKx0V9+erV1CNkpWzYhW/Qyc6aT8rEyCrvauWSYGZK2ia3o7vd3akF07acHAFpOA==" saltValue="yVW9XmDwTqEnmpSGai0KYg==" spinCount="100000" sqref="E8:J8 B8:C8" name="Range1_4_4"/>
    <protectedRange algorithmName="SHA-512" hashValue="ON39YdpmFHfN9f47KpiRvqrKx0V9+erV1CNkpWzYhW/Qyc6aT8rEyCrvauWSYGZK2ia3o7vd3akF07acHAFpOA==" saltValue="yVW9XmDwTqEnmpSGai0KYg==" spinCount="100000" sqref="D8" name="Range1_1_2_4"/>
    <protectedRange algorithmName="SHA-512" hashValue="ON39YdpmFHfN9f47KpiRvqrKx0V9+erV1CNkpWzYhW/Qyc6aT8rEyCrvauWSYGZK2ia3o7vd3akF07acHAFpOA==" saltValue="yVW9XmDwTqEnmpSGai0KYg==" spinCount="100000" sqref="E9:J9 B9:C9" name="Range1_26"/>
    <protectedRange algorithmName="SHA-512" hashValue="ON39YdpmFHfN9f47KpiRvqrKx0V9+erV1CNkpWzYhW/Qyc6aT8rEyCrvauWSYGZK2ia3o7vd3akF07acHAFpOA==" saltValue="yVW9XmDwTqEnmpSGai0KYg==" spinCount="100000" sqref="D9" name="Range1_1_23"/>
    <protectedRange algorithmName="SHA-512" hashValue="ON39YdpmFHfN9f47KpiRvqrKx0V9+erV1CNkpWzYhW/Qyc6aT8rEyCrvauWSYGZK2ia3o7vd3akF07acHAFpOA==" saltValue="yVW9XmDwTqEnmpSGai0KYg==" spinCount="100000" sqref="E10:J10 B10:C10" name="Range1_9_1"/>
    <protectedRange algorithmName="SHA-512" hashValue="ON39YdpmFHfN9f47KpiRvqrKx0V9+erV1CNkpWzYhW/Qyc6aT8rEyCrvauWSYGZK2ia3o7vd3akF07acHAFpOA==" saltValue="yVW9XmDwTqEnmpSGai0KYg==" spinCount="100000" sqref="D10" name="Range1_1_6_1"/>
    <protectedRange algorithmName="SHA-512" hashValue="ON39YdpmFHfN9f47KpiRvqrKx0V9+erV1CNkpWzYhW/Qyc6aT8rEyCrvauWSYGZK2ia3o7vd3akF07acHAFpOA==" saltValue="yVW9XmDwTqEnmpSGai0KYg==" spinCount="100000" sqref="E11:J11 B11:C11" name="Range1_4_7"/>
    <protectedRange algorithmName="SHA-512" hashValue="ON39YdpmFHfN9f47KpiRvqrKx0V9+erV1CNkpWzYhW/Qyc6aT8rEyCrvauWSYGZK2ia3o7vd3akF07acHAFpOA==" saltValue="yVW9XmDwTqEnmpSGai0KYg==" spinCount="100000" sqref="D11" name="Range1_1_2_8"/>
    <protectedRange algorithmName="SHA-512" hashValue="ON39YdpmFHfN9f47KpiRvqrKx0V9+erV1CNkpWzYhW/Qyc6aT8rEyCrvauWSYGZK2ia3o7vd3akF07acHAFpOA==" saltValue="yVW9XmDwTqEnmpSGai0KYg==" spinCount="100000" sqref="E12:J12 B12:C12" name="Range1_9_2"/>
    <protectedRange algorithmName="SHA-512" hashValue="ON39YdpmFHfN9f47KpiRvqrKx0V9+erV1CNkpWzYhW/Qyc6aT8rEyCrvauWSYGZK2ia3o7vd3akF07acHAFpOA==" saltValue="yVW9XmDwTqEnmpSGai0KYg==" spinCount="100000" sqref="D12" name="Range1_1_8_1"/>
    <protectedRange algorithmName="SHA-512" hashValue="ON39YdpmFHfN9f47KpiRvqrKx0V9+erV1CNkpWzYhW/Qyc6aT8rEyCrvauWSYGZK2ia3o7vd3akF07acHAFpOA==" saltValue="yVW9XmDwTqEnmpSGai0KYg==" spinCount="100000" sqref="E14:J14 B14:C14" name="Range1_8_1"/>
    <protectedRange algorithmName="SHA-512" hashValue="ON39YdpmFHfN9f47KpiRvqrKx0V9+erV1CNkpWzYhW/Qyc6aT8rEyCrvauWSYGZK2ia3o7vd3akF07acHAFpOA==" saltValue="yVW9XmDwTqEnmpSGai0KYg==" spinCount="100000" sqref="D14" name="Range1_1_6_4"/>
    <protectedRange algorithmName="SHA-512" hashValue="ON39YdpmFHfN9f47KpiRvqrKx0V9+erV1CNkpWzYhW/Qyc6aT8rEyCrvauWSYGZK2ia3o7vd3akF07acHAFpOA==" saltValue="yVW9XmDwTqEnmpSGai0KYg==" spinCount="100000" sqref="E15:J15 B15:C15" name="Range1_4_6"/>
    <protectedRange algorithmName="SHA-512" hashValue="ON39YdpmFHfN9f47KpiRvqrKx0V9+erV1CNkpWzYhW/Qyc6aT8rEyCrvauWSYGZK2ia3o7vd3akF07acHAFpOA==" saltValue="yVW9XmDwTqEnmpSGai0KYg==" spinCount="100000" sqref="D16" name="Range1_1_2_2_2"/>
    <protectedRange algorithmName="SHA-512" hashValue="ON39YdpmFHfN9f47KpiRvqrKx0V9+erV1CNkpWzYhW/Qyc6aT8rEyCrvauWSYGZK2ia3o7vd3akF07acHAFpOA==" saltValue="yVW9XmDwTqEnmpSGai0KYg==" spinCount="100000" sqref="E17:J17 B17:C17" name="Range1_4_4_1"/>
    <protectedRange algorithmName="SHA-512" hashValue="ON39YdpmFHfN9f47KpiRvqrKx0V9+erV1CNkpWzYhW/Qyc6aT8rEyCrvauWSYGZK2ia3o7vd3akF07acHAFpOA==" saltValue="yVW9XmDwTqEnmpSGai0KYg==" spinCount="100000" sqref="D17" name="Range1_1_2_3_1"/>
    <protectedRange algorithmName="SHA-512" hashValue="ON39YdpmFHfN9f47KpiRvqrKx0V9+erV1CNkpWzYhW/Qyc6aT8rEyCrvauWSYGZK2ia3o7vd3akF07acHAFpOA==" saltValue="yVW9XmDwTqEnmpSGai0KYg==" spinCount="100000" sqref="E18:J18 B18:C18" name="Range1_7_2"/>
    <protectedRange algorithmName="SHA-512" hashValue="ON39YdpmFHfN9f47KpiRvqrKx0V9+erV1CNkpWzYhW/Qyc6aT8rEyCrvauWSYGZK2ia3o7vd3akF07acHAFpOA==" saltValue="yVW9XmDwTqEnmpSGai0KYg==" spinCount="100000" sqref="D18" name="Range1_1_5_2"/>
    <protectedRange algorithmName="SHA-512" hashValue="ON39YdpmFHfN9f47KpiRvqrKx0V9+erV1CNkpWzYhW/Qyc6aT8rEyCrvauWSYGZK2ia3o7vd3akF07acHAFpOA==" saltValue="yVW9XmDwTqEnmpSGai0KYg==" spinCount="100000" sqref="B19:C19 E19:J19" name="Range1_4_13"/>
    <protectedRange algorithmName="SHA-512" hashValue="ON39YdpmFHfN9f47KpiRvqrKx0V9+erV1CNkpWzYhW/Qyc6aT8rEyCrvauWSYGZK2ia3o7vd3akF07acHAFpOA==" saltValue="yVW9XmDwTqEnmpSGai0KYg==" spinCount="100000" sqref="D19" name="Range1_1_2_14"/>
    <protectedRange algorithmName="SHA-512" hashValue="ON39YdpmFHfN9f47KpiRvqrKx0V9+erV1CNkpWzYhW/Qyc6aT8rEyCrvauWSYGZK2ia3o7vd3akF07acHAFpOA==" saltValue="yVW9XmDwTqEnmpSGai0KYg==" spinCount="100000" sqref="E20:J20 B20:C20" name="Range1_4_1_3"/>
    <protectedRange algorithmName="SHA-512" hashValue="ON39YdpmFHfN9f47KpiRvqrKx0V9+erV1CNkpWzYhW/Qyc6aT8rEyCrvauWSYGZK2ia3o7vd3akF07acHAFpOA==" saltValue="yVW9XmDwTqEnmpSGai0KYg==" spinCount="100000" sqref="D20" name="Range1_1_2_12"/>
    <protectedRange algorithmName="SHA-512" hashValue="ON39YdpmFHfN9f47KpiRvqrKx0V9+erV1CNkpWzYhW/Qyc6aT8rEyCrvauWSYGZK2ia3o7vd3akF07acHAFpOA==" saltValue="yVW9XmDwTqEnmpSGai0KYg==" spinCount="100000" sqref="E21:J21 B21:C21" name="Range1_4_2_2"/>
    <protectedRange algorithmName="SHA-512" hashValue="ON39YdpmFHfN9f47KpiRvqrKx0V9+erV1CNkpWzYhW/Qyc6aT8rEyCrvauWSYGZK2ia3o7vd3akF07acHAFpOA==" saltValue="yVW9XmDwTqEnmpSGai0KYg==" spinCount="100000" sqref="D21" name="Range1_1_2_2_3"/>
    <protectedRange algorithmName="SHA-512" hashValue="ON39YdpmFHfN9f47KpiRvqrKx0V9+erV1CNkpWzYhW/Qyc6aT8rEyCrvauWSYGZK2ia3o7vd3akF07acHAFpOA==" saltValue="yVW9XmDwTqEnmpSGai0KYg==" spinCount="100000" sqref="B22:C22 E22:J22" name="Range1_4_11"/>
    <protectedRange algorithmName="SHA-512" hashValue="ON39YdpmFHfN9f47KpiRvqrKx0V9+erV1CNkpWzYhW/Qyc6aT8rEyCrvauWSYGZK2ia3o7vd3akF07acHAFpOA==" saltValue="yVW9XmDwTqEnmpSGai0KYg==" spinCount="100000" sqref="D22" name="Range1_1_2_13"/>
    <protectedRange algorithmName="SHA-512" hashValue="ON39YdpmFHfN9f47KpiRvqrKx0V9+erV1CNkpWzYhW/Qyc6aT8rEyCrvauWSYGZK2ia3o7vd3akF07acHAFpOA==" saltValue="yVW9XmDwTqEnmpSGai0KYg==" spinCount="100000" sqref="E23:J23 B23:C23" name="Range1_4_1_3_1"/>
    <protectedRange algorithmName="SHA-512" hashValue="ON39YdpmFHfN9f47KpiRvqrKx0V9+erV1CNkpWzYhW/Qyc6aT8rEyCrvauWSYGZK2ia3o7vd3akF07acHAFpOA==" saltValue="yVW9XmDwTqEnmpSGai0KYg==" spinCount="100000" sqref="D23" name="Range1_1_2_1_3"/>
    <protectedRange algorithmName="SHA-512" hashValue="ON39YdpmFHfN9f47KpiRvqrKx0V9+erV1CNkpWzYhW/Qyc6aT8rEyCrvauWSYGZK2ia3o7vd3akF07acHAFpOA==" saltValue="yVW9XmDwTqEnmpSGai0KYg==" spinCount="100000" sqref="E24:J24 B24:C24" name="Range1_4_12"/>
    <protectedRange algorithmName="SHA-512" hashValue="ON39YdpmFHfN9f47KpiRvqrKx0V9+erV1CNkpWzYhW/Qyc6aT8rEyCrvauWSYGZK2ia3o7vd3akF07acHAFpOA==" saltValue="yVW9XmDwTqEnmpSGai0KYg==" spinCount="100000" sqref="D24" name="Range1_1_2_15"/>
    <protectedRange algorithmName="SHA-512" hashValue="ON39YdpmFHfN9f47KpiRvqrKx0V9+erV1CNkpWzYhW/Qyc6aT8rEyCrvauWSYGZK2ia3o7vd3akF07acHAFpOA==" saltValue="yVW9XmDwTqEnmpSGai0KYg==" spinCount="100000" sqref="E25:J25 B25:C25" name="Range1_4_4_2"/>
    <protectedRange algorithmName="SHA-512" hashValue="ON39YdpmFHfN9f47KpiRvqrKx0V9+erV1CNkpWzYhW/Qyc6aT8rEyCrvauWSYGZK2ia3o7vd3akF07acHAFpOA==" saltValue="yVW9XmDwTqEnmpSGai0KYg==" spinCount="100000" sqref="D25" name="Range1_1_2_10_1"/>
    <protectedRange algorithmName="SHA-512" hashValue="ON39YdpmFHfN9f47KpiRvqrKx0V9+erV1CNkpWzYhW/Qyc6aT8rEyCrvauWSYGZK2ia3o7vd3akF07acHAFpOA==" saltValue="yVW9XmDwTqEnmpSGai0KYg==" spinCount="100000" sqref="B27:C28 E27:J28" name="Range1_14"/>
    <protectedRange algorithmName="SHA-512" hashValue="ON39YdpmFHfN9f47KpiRvqrKx0V9+erV1CNkpWzYhW/Qyc6aT8rEyCrvauWSYGZK2ia3o7vd3akF07acHAFpOA==" saltValue="yVW9XmDwTqEnmpSGai0KYg==" spinCount="100000" sqref="D27:D28" name="Range1_1_8"/>
    <protectedRange algorithmName="SHA-512" hashValue="ON39YdpmFHfN9f47KpiRvqrKx0V9+erV1CNkpWzYhW/Qyc6aT8rEyCrvauWSYGZK2ia3o7vd3akF07acHAFpOA==" saltValue="yVW9XmDwTqEnmpSGai0KYg==" spinCount="100000" sqref="E30:J30 B30:C30" name="Range1_13"/>
    <protectedRange algorithmName="SHA-512" hashValue="ON39YdpmFHfN9f47KpiRvqrKx0V9+erV1CNkpWzYhW/Qyc6aT8rEyCrvauWSYGZK2ia3o7vd3akF07acHAFpOA==" saltValue="yVW9XmDwTqEnmpSGai0KYg==" spinCount="100000" sqref="D30" name="Range1_1_12"/>
    <protectedRange algorithmName="SHA-512" hashValue="ON39YdpmFHfN9f47KpiRvqrKx0V9+erV1CNkpWzYhW/Qyc6aT8rEyCrvauWSYGZK2ia3o7vd3akF07acHAFpOA==" saltValue="yVW9XmDwTqEnmpSGai0KYg==" spinCount="100000" sqref="E29:J29 B29:C29" name="Range1_4_1_6"/>
    <protectedRange algorithmName="SHA-512" hashValue="ON39YdpmFHfN9f47KpiRvqrKx0V9+erV1CNkpWzYhW/Qyc6aT8rEyCrvauWSYGZK2ia3o7vd3akF07acHAFpOA==" saltValue="yVW9XmDwTqEnmpSGai0KYg==" spinCount="100000" sqref="D29" name="Range1_1_2_1_6"/>
    <protectedRange algorithmName="SHA-512" hashValue="ON39YdpmFHfN9f47KpiRvqrKx0V9+erV1CNkpWzYhW/Qyc6aT8rEyCrvauWSYGZK2ia3o7vd3akF07acHAFpOA==" saltValue="yVW9XmDwTqEnmpSGai0KYg==" spinCount="100000" sqref="E31:J31 B31:C31" name="Range1_4_15"/>
    <protectedRange algorithmName="SHA-512" hashValue="ON39YdpmFHfN9f47KpiRvqrKx0V9+erV1CNkpWzYhW/Qyc6aT8rEyCrvauWSYGZK2ia3o7vd3akF07acHAFpOA==" saltValue="yVW9XmDwTqEnmpSGai0KYg==" spinCount="100000" sqref="D31" name="Range1_1_2_17"/>
    <protectedRange algorithmName="SHA-512" hashValue="ON39YdpmFHfN9f47KpiRvqrKx0V9+erV1CNkpWzYhW/Qyc6aT8rEyCrvauWSYGZK2ia3o7vd3akF07acHAFpOA==" saltValue="yVW9XmDwTqEnmpSGai0KYg==" spinCount="100000" sqref="E32:J32 B32:C32" name="Range1_38"/>
    <protectedRange algorithmName="SHA-512" hashValue="ON39YdpmFHfN9f47KpiRvqrKx0V9+erV1CNkpWzYhW/Qyc6aT8rEyCrvauWSYGZK2ia3o7vd3akF07acHAFpOA==" saltValue="yVW9XmDwTqEnmpSGai0KYg==" spinCount="100000" sqref="D32" name="Range1_1_30"/>
    <protectedRange algorithmName="SHA-512" hashValue="ON39YdpmFHfN9f47KpiRvqrKx0V9+erV1CNkpWzYhW/Qyc6aT8rEyCrvauWSYGZK2ia3o7vd3akF07acHAFpOA==" saltValue="yVW9XmDwTqEnmpSGai0KYg==" spinCount="100000" sqref="E33:J33 B33:C33" name="Range1_31"/>
    <protectedRange algorithmName="SHA-512" hashValue="ON39YdpmFHfN9f47KpiRvqrKx0V9+erV1CNkpWzYhW/Qyc6aT8rEyCrvauWSYGZK2ia3o7vd3akF07acHAFpOA==" saltValue="yVW9XmDwTqEnmpSGai0KYg==" spinCount="100000" sqref="D33" name="Range1_1_33"/>
    <protectedRange algorithmName="SHA-512" hashValue="ON39YdpmFHfN9f47KpiRvqrKx0V9+erV1CNkpWzYhW/Qyc6aT8rEyCrvauWSYGZK2ia3o7vd3akF07acHAFpOA==" saltValue="yVW9XmDwTqEnmpSGai0KYg==" spinCount="100000" sqref="E34:J34 B34:C34" name="Range1_41"/>
    <protectedRange algorithmName="SHA-512" hashValue="ON39YdpmFHfN9f47KpiRvqrKx0V9+erV1CNkpWzYhW/Qyc6aT8rEyCrvauWSYGZK2ia3o7vd3akF07acHAFpOA==" saltValue="yVW9XmDwTqEnmpSGai0KYg==" spinCount="100000" sqref="D34" name="Range1_1_37"/>
    <protectedRange algorithmName="SHA-512" hashValue="ON39YdpmFHfN9f47KpiRvqrKx0V9+erV1CNkpWzYhW/Qyc6aT8rEyCrvauWSYGZK2ia3o7vd3akF07acHAFpOA==" saltValue="yVW9XmDwTqEnmpSGai0KYg==" spinCount="100000" sqref="E35:J35 B35:C35" name="Range1_4_17"/>
    <protectedRange algorithmName="SHA-512" hashValue="ON39YdpmFHfN9f47KpiRvqrKx0V9+erV1CNkpWzYhW/Qyc6aT8rEyCrvauWSYGZK2ia3o7vd3akF07acHAFpOA==" saltValue="yVW9XmDwTqEnmpSGai0KYg==" spinCount="100000" sqref="D35" name="Range1_1_3_14"/>
    <protectedRange algorithmName="SHA-512" hashValue="ON39YdpmFHfN9f47KpiRvqrKx0V9+erV1CNkpWzYhW/Qyc6aT8rEyCrvauWSYGZK2ia3o7vd3akF07acHAFpOA==" saltValue="yVW9XmDwTqEnmpSGai0KYg==" spinCount="100000" sqref="E36:J36 B36:C36" name="Range1_12_1_2"/>
    <protectedRange algorithmName="SHA-512" hashValue="ON39YdpmFHfN9f47KpiRvqrKx0V9+erV1CNkpWzYhW/Qyc6aT8rEyCrvauWSYGZK2ia3o7vd3akF07acHAFpOA==" saltValue="yVW9XmDwTqEnmpSGai0KYg==" spinCount="100000" sqref="D36" name="Range1_1_10_1_2"/>
    <protectedRange algorithmName="SHA-512" hashValue="ON39YdpmFHfN9f47KpiRvqrKx0V9+erV1CNkpWzYhW/Qyc6aT8rEyCrvauWSYGZK2ia3o7vd3akF07acHAFpOA==" saltValue="yVW9XmDwTqEnmpSGai0KYg==" spinCount="100000" sqref="E37:J37 B37:C37" name="Range1_4_3_3"/>
    <protectedRange algorithmName="SHA-512" hashValue="ON39YdpmFHfN9f47KpiRvqrKx0V9+erV1CNkpWzYhW/Qyc6aT8rEyCrvauWSYGZK2ia3o7vd3akF07acHAFpOA==" saltValue="yVW9XmDwTqEnmpSGai0KYg==" spinCount="100000" sqref="D37" name="Range1_1_2_5_1"/>
    <protectedRange algorithmName="SHA-512" hashValue="ON39YdpmFHfN9f47KpiRvqrKx0V9+erV1CNkpWzYhW/Qyc6aT8rEyCrvauWSYGZK2ia3o7vd3akF07acHAFpOA==" saltValue="yVW9XmDwTqEnmpSGai0KYg==" spinCount="100000" sqref="E38:J38 B38:C38" name="Range1_4_18"/>
    <protectedRange algorithmName="SHA-512" hashValue="ON39YdpmFHfN9f47KpiRvqrKx0V9+erV1CNkpWzYhW/Qyc6aT8rEyCrvauWSYGZK2ia3o7vd3akF07acHAFpOA==" saltValue="yVW9XmDwTqEnmpSGai0KYg==" spinCount="100000" sqref="D38" name="Range1_1_2_19"/>
  </protectedRanges>
  <conditionalFormatting sqref="E2">
    <cfRule type="top10" dxfId="543" priority="218" rank="1"/>
  </conditionalFormatting>
  <conditionalFormatting sqref="F2">
    <cfRule type="top10" dxfId="542" priority="217" rank="1"/>
  </conditionalFormatting>
  <conditionalFormatting sqref="G2">
    <cfRule type="top10" dxfId="541" priority="216" rank="1"/>
  </conditionalFormatting>
  <conditionalFormatting sqref="H2">
    <cfRule type="top10" dxfId="540" priority="215" rank="1"/>
  </conditionalFormatting>
  <conditionalFormatting sqref="I2">
    <cfRule type="top10" dxfId="539" priority="214" rank="1"/>
  </conditionalFormatting>
  <conditionalFormatting sqref="J2">
    <cfRule type="top10" dxfId="538" priority="213" rank="1"/>
  </conditionalFormatting>
  <conditionalFormatting sqref="E3">
    <cfRule type="top10" dxfId="537" priority="212" rank="1"/>
  </conditionalFormatting>
  <conditionalFormatting sqref="F3">
    <cfRule type="top10" dxfId="536" priority="211" rank="1"/>
  </conditionalFormatting>
  <conditionalFormatting sqref="G3">
    <cfRule type="top10" dxfId="535" priority="210" rank="1"/>
  </conditionalFormatting>
  <conditionalFormatting sqref="H3">
    <cfRule type="top10" dxfId="534" priority="209" rank="1"/>
  </conditionalFormatting>
  <conditionalFormatting sqref="I3">
    <cfRule type="top10" dxfId="533" priority="208" rank="1"/>
  </conditionalFormatting>
  <conditionalFormatting sqref="J3">
    <cfRule type="top10" dxfId="532" priority="207" rank="1"/>
  </conditionalFormatting>
  <conditionalFormatting sqref="E4">
    <cfRule type="top10" dxfId="531" priority="206" rank="1"/>
  </conditionalFormatting>
  <conditionalFormatting sqref="F4">
    <cfRule type="top10" dxfId="530" priority="205" rank="1"/>
  </conditionalFormatting>
  <conditionalFormatting sqref="G4">
    <cfRule type="top10" dxfId="529" priority="204" rank="1"/>
  </conditionalFormatting>
  <conditionalFormatting sqref="H4">
    <cfRule type="top10" dxfId="528" priority="203" rank="1"/>
  </conditionalFormatting>
  <conditionalFormatting sqref="I4">
    <cfRule type="top10" dxfId="527" priority="202" rank="1"/>
  </conditionalFormatting>
  <conditionalFormatting sqref="J4">
    <cfRule type="top10" dxfId="526" priority="201" rank="1"/>
  </conditionalFormatting>
  <conditionalFormatting sqref="E5">
    <cfRule type="top10" dxfId="525" priority="200" rank="1"/>
  </conditionalFormatting>
  <conditionalFormatting sqref="F5">
    <cfRule type="top10" dxfId="524" priority="199" rank="1"/>
  </conditionalFormatting>
  <conditionalFormatting sqref="G5">
    <cfRule type="top10" dxfId="523" priority="198" rank="1"/>
  </conditionalFormatting>
  <conditionalFormatting sqref="H5">
    <cfRule type="top10" dxfId="522" priority="197" rank="1"/>
  </conditionalFormatting>
  <conditionalFormatting sqref="I5">
    <cfRule type="top10" dxfId="521" priority="196" rank="1"/>
  </conditionalFormatting>
  <conditionalFormatting sqref="J5">
    <cfRule type="top10" dxfId="520" priority="195" rank="1"/>
  </conditionalFormatting>
  <conditionalFormatting sqref="E6">
    <cfRule type="top10" dxfId="519" priority="194" rank="1"/>
  </conditionalFormatting>
  <conditionalFormatting sqref="F6">
    <cfRule type="top10" dxfId="518" priority="193" rank="1"/>
  </conditionalFormatting>
  <conditionalFormatting sqref="G6">
    <cfRule type="top10" dxfId="517" priority="192" rank="1"/>
  </conditionalFormatting>
  <conditionalFormatting sqref="H6">
    <cfRule type="top10" dxfId="516" priority="191" rank="1"/>
  </conditionalFormatting>
  <conditionalFormatting sqref="I6">
    <cfRule type="top10" dxfId="515" priority="190" rank="1"/>
  </conditionalFormatting>
  <conditionalFormatting sqref="J6">
    <cfRule type="top10" dxfId="514" priority="189" rank="1"/>
  </conditionalFormatting>
  <conditionalFormatting sqref="E7">
    <cfRule type="top10" dxfId="513" priority="188" rank="1"/>
  </conditionalFormatting>
  <conditionalFormatting sqref="F7">
    <cfRule type="top10" dxfId="512" priority="187" rank="1"/>
  </conditionalFormatting>
  <conditionalFormatting sqref="G7">
    <cfRule type="top10" dxfId="511" priority="186" rank="1"/>
  </conditionalFormatting>
  <conditionalFormatting sqref="H7">
    <cfRule type="top10" dxfId="510" priority="185" rank="1"/>
  </conditionalFormatting>
  <conditionalFormatting sqref="I7">
    <cfRule type="top10" dxfId="509" priority="184" rank="1"/>
  </conditionalFormatting>
  <conditionalFormatting sqref="J7">
    <cfRule type="top10" dxfId="508" priority="183" rank="1"/>
  </conditionalFormatting>
  <conditionalFormatting sqref="E8">
    <cfRule type="top10" dxfId="507" priority="182" rank="1"/>
  </conditionalFormatting>
  <conditionalFormatting sqref="F8">
    <cfRule type="top10" dxfId="506" priority="181" rank="1"/>
  </conditionalFormatting>
  <conditionalFormatting sqref="G8">
    <cfRule type="top10" dxfId="505" priority="180" rank="1"/>
  </conditionalFormatting>
  <conditionalFormatting sqref="H8">
    <cfRule type="top10" dxfId="504" priority="179" rank="1"/>
  </conditionalFormatting>
  <conditionalFormatting sqref="I8">
    <cfRule type="top10" dxfId="503" priority="178" rank="1"/>
  </conditionalFormatting>
  <conditionalFormatting sqref="J8">
    <cfRule type="top10" dxfId="502" priority="177" rank="1"/>
  </conditionalFormatting>
  <conditionalFormatting sqref="E9">
    <cfRule type="top10" dxfId="501" priority="176" rank="1"/>
  </conditionalFormatting>
  <conditionalFormatting sqref="F9">
    <cfRule type="top10" dxfId="500" priority="175" rank="1"/>
  </conditionalFormatting>
  <conditionalFormatting sqref="G9">
    <cfRule type="top10" dxfId="499" priority="174" rank="1"/>
  </conditionalFormatting>
  <conditionalFormatting sqref="H9">
    <cfRule type="top10" dxfId="498" priority="173" rank="1"/>
  </conditionalFormatting>
  <conditionalFormatting sqref="I9">
    <cfRule type="top10" dxfId="497" priority="172" rank="1"/>
  </conditionalFormatting>
  <conditionalFormatting sqref="J9">
    <cfRule type="top10" dxfId="496" priority="171" rank="1"/>
  </conditionalFormatting>
  <conditionalFormatting sqref="E10">
    <cfRule type="top10" dxfId="495" priority="170" rank="1"/>
  </conditionalFormatting>
  <conditionalFormatting sqref="F10">
    <cfRule type="top10" dxfId="494" priority="169" rank="1"/>
  </conditionalFormatting>
  <conditionalFormatting sqref="G10">
    <cfRule type="top10" dxfId="493" priority="168" rank="1"/>
  </conditionalFormatting>
  <conditionalFormatting sqref="H10">
    <cfRule type="top10" dxfId="492" priority="167" rank="1"/>
  </conditionalFormatting>
  <conditionalFormatting sqref="I10">
    <cfRule type="top10" dxfId="491" priority="166" rank="1"/>
  </conditionalFormatting>
  <conditionalFormatting sqref="J10">
    <cfRule type="top10" dxfId="490" priority="165" rank="1"/>
  </conditionalFormatting>
  <conditionalFormatting sqref="E11">
    <cfRule type="top10" dxfId="489" priority="164" rank="1"/>
  </conditionalFormatting>
  <conditionalFormatting sqref="F11">
    <cfRule type="top10" dxfId="488" priority="163" rank="1"/>
  </conditionalFormatting>
  <conditionalFormatting sqref="G11">
    <cfRule type="top10" dxfId="487" priority="162" rank="1"/>
  </conditionalFormatting>
  <conditionalFormatting sqref="H11">
    <cfRule type="top10" dxfId="486" priority="161" rank="1"/>
  </conditionalFormatting>
  <conditionalFormatting sqref="I11">
    <cfRule type="top10" dxfId="485" priority="160" rank="1"/>
  </conditionalFormatting>
  <conditionalFormatting sqref="J11">
    <cfRule type="top10" dxfId="484" priority="159" rank="1"/>
  </conditionalFormatting>
  <conditionalFormatting sqref="E12">
    <cfRule type="top10" dxfId="483" priority="158" rank="1"/>
  </conditionalFormatting>
  <conditionalFormatting sqref="F12">
    <cfRule type="top10" dxfId="482" priority="157" rank="1"/>
  </conditionalFormatting>
  <conditionalFormatting sqref="G12">
    <cfRule type="top10" dxfId="481" priority="156" rank="1"/>
  </conditionalFormatting>
  <conditionalFormatting sqref="H12">
    <cfRule type="top10" dxfId="480" priority="155" rank="1"/>
  </conditionalFormatting>
  <conditionalFormatting sqref="I12">
    <cfRule type="top10" dxfId="479" priority="154" rank="1"/>
  </conditionalFormatting>
  <conditionalFormatting sqref="J12">
    <cfRule type="top10" dxfId="478" priority="153" rank="1"/>
  </conditionalFormatting>
  <conditionalFormatting sqref="E14">
    <cfRule type="top10" dxfId="477" priority="152" rank="1"/>
  </conditionalFormatting>
  <conditionalFormatting sqref="F14">
    <cfRule type="top10" dxfId="476" priority="151" rank="1"/>
  </conditionalFormatting>
  <conditionalFormatting sqref="G14">
    <cfRule type="top10" dxfId="475" priority="150" rank="1"/>
  </conditionalFormatting>
  <conditionalFormatting sqref="H14">
    <cfRule type="top10" dxfId="474" priority="149" rank="1"/>
  </conditionalFormatting>
  <conditionalFormatting sqref="I14">
    <cfRule type="top10" dxfId="473" priority="148" rank="1"/>
  </conditionalFormatting>
  <conditionalFormatting sqref="J14">
    <cfRule type="top10" dxfId="472" priority="147" rank="1"/>
  </conditionalFormatting>
  <conditionalFormatting sqref="E15">
    <cfRule type="top10" dxfId="471" priority="146" rank="1"/>
  </conditionalFormatting>
  <conditionalFormatting sqref="F15">
    <cfRule type="top10" dxfId="470" priority="145" rank="1"/>
  </conditionalFormatting>
  <conditionalFormatting sqref="G15">
    <cfRule type="top10" dxfId="469" priority="144" rank="1"/>
  </conditionalFormatting>
  <conditionalFormatting sqref="H15">
    <cfRule type="top10" dxfId="468" priority="143" rank="1"/>
  </conditionalFormatting>
  <conditionalFormatting sqref="I15">
    <cfRule type="top10" dxfId="467" priority="142" rank="1"/>
  </conditionalFormatting>
  <conditionalFormatting sqref="J15">
    <cfRule type="top10" dxfId="466" priority="141" rank="1"/>
  </conditionalFormatting>
  <conditionalFormatting sqref="E16">
    <cfRule type="top10" dxfId="465" priority="140" rank="1"/>
  </conditionalFormatting>
  <conditionalFormatting sqref="F16">
    <cfRule type="top10" dxfId="464" priority="139" rank="1"/>
  </conditionalFormatting>
  <conditionalFormatting sqref="G16">
    <cfRule type="top10" dxfId="463" priority="138" rank="1"/>
  </conditionalFormatting>
  <conditionalFormatting sqref="H16">
    <cfRule type="top10" dxfId="462" priority="137" rank="1"/>
  </conditionalFormatting>
  <conditionalFormatting sqref="I16">
    <cfRule type="top10" dxfId="461" priority="136" rank="1"/>
  </conditionalFormatting>
  <conditionalFormatting sqref="J16">
    <cfRule type="top10" dxfId="460" priority="135" rank="1"/>
  </conditionalFormatting>
  <conditionalFormatting sqref="E17">
    <cfRule type="top10" dxfId="459" priority="134" rank="1"/>
  </conditionalFormatting>
  <conditionalFormatting sqref="F17">
    <cfRule type="top10" dxfId="458" priority="133" rank="1"/>
  </conditionalFormatting>
  <conditionalFormatting sqref="G17">
    <cfRule type="top10" dxfId="457" priority="132" rank="1"/>
  </conditionalFormatting>
  <conditionalFormatting sqref="H17">
    <cfRule type="top10" dxfId="456" priority="131" rank="1"/>
  </conditionalFormatting>
  <conditionalFormatting sqref="I17">
    <cfRule type="top10" dxfId="455" priority="130" rank="1"/>
  </conditionalFormatting>
  <conditionalFormatting sqref="J17">
    <cfRule type="top10" dxfId="454" priority="129" rank="1"/>
  </conditionalFormatting>
  <conditionalFormatting sqref="E18">
    <cfRule type="top10" dxfId="453" priority="128" rank="1"/>
  </conditionalFormatting>
  <conditionalFormatting sqref="F18">
    <cfRule type="top10" dxfId="452" priority="127" rank="1"/>
  </conditionalFormatting>
  <conditionalFormatting sqref="G18">
    <cfRule type="top10" dxfId="451" priority="126" rank="1"/>
  </conditionalFormatting>
  <conditionalFormatting sqref="H18">
    <cfRule type="top10" dxfId="450" priority="125" rank="1"/>
  </conditionalFormatting>
  <conditionalFormatting sqref="I18">
    <cfRule type="top10" dxfId="449" priority="124" rank="1"/>
  </conditionalFormatting>
  <conditionalFormatting sqref="J18">
    <cfRule type="top10" dxfId="448" priority="123" rank="1"/>
  </conditionalFormatting>
  <conditionalFormatting sqref="E19:J19">
    <cfRule type="cellIs" dxfId="447" priority="122" operator="equal">
      <formula>200</formula>
    </cfRule>
  </conditionalFormatting>
  <conditionalFormatting sqref="F19">
    <cfRule type="top10" dxfId="446" priority="116" rank="1"/>
  </conditionalFormatting>
  <conditionalFormatting sqref="G19">
    <cfRule type="top10" dxfId="445" priority="117" rank="1"/>
  </conditionalFormatting>
  <conditionalFormatting sqref="H19">
    <cfRule type="top10" dxfId="444" priority="118" rank="1"/>
  </conditionalFormatting>
  <conditionalFormatting sqref="I19">
    <cfRule type="top10" dxfId="443" priority="119" rank="1"/>
  </conditionalFormatting>
  <conditionalFormatting sqref="J19">
    <cfRule type="top10" dxfId="442" priority="120" rank="1"/>
  </conditionalFormatting>
  <conditionalFormatting sqref="E19">
    <cfRule type="top10" dxfId="441" priority="121" rank="1"/>
  </conditionalFormatting>
  <conditionalFormatting sqref="E20">
    <cfRule type="top10" dxfId="440" priority="115" rank="1"/>
  </conditionalFormatting>
  <conditionalFormatting sqref="F20">
    <cfRule type="top10" dxfId="439" priority="114" rank="1"/>
  </conditionalFormatting>
  <conditionalFormatting sqref="G20">
    <cfRule type="top10" dxfId="438" priority="113" rank="1"/>
  </conditionalFormatting>
  <conditionalFormatting sqref="H20">
    <cfRule type="top10" dxfId="437" priority="112" rank="1"/>
  </conditionalFormatting>
  <conditionalFormatting sqref="I20">
    <cfRule type="top10" dxfId="436" priority="111" rank="1"/>
  </conditionalFormatting>
  <conditionalFormatting sqref="J20">
    <cfRule type="top10" dxfId="435" priority="110" rank="1"/>
  </conditionalFormatting>
  <conditionalFormatting sqref="E21">
    <cfRule type="top10" dxfId="434" priority="109" rank="1"/>
  </conditionalFormatting>
  <conditionalFormatting sqref="F21">
    <cfRule type="top10" dxfId="433" priority="108" rank="1"/>
  </conditionalFormatting>
  <conditionalFormatting sqref="G21">
    <cfRule type="top10" dxfId="432" priority="107" rank="1"/>
  </conditionalFormatting>
  <conditionalFormatting sqref="H21">
    <cfRule type="top10" dxfId="431" priority="106" rank="1"/>
  </conditionalFormatting>
  <conditionalFormatting sqref="I21">
    <cfRule type="top10" dxfId="430" priority="105" rank="1"/>
  </conditionalFormatting>
  <conditionalFormatting sqref="J21">
    <cfRule type="top10" dxfId="429" priority="104" rank="1"/>
  </conditionalFormatting>
  <conditionalFormatting sqref="E22:J22">
    <cfRule type="cellIs" dxfId="428" priority="103" operator="equal">
      <formula>200</formula>
    </cfRule>
  </conditionalFormatting>
  <conditionalFormatting sqref="F22">
    <cfRule type="top10" dxfId="427" priority="97" rank="1"/>
  </conditionalFormatting>
  <conditionalFormatting sqref="G22">
    <cfRule type="top10" dxfId="426" priority="98" rank="1"/>
  </conditionalFormatting>
  <conditionalFormatting sqref="H22">
    <cfRule type="top10" dxfId="425" priority="99" rank="1"/>
  </conditionalFormatting>
  <conditionalFormatting sqref="I22">
    <cfRule type="top10" dxfId="424" priority="100" rank="1"/>
  </conditionalFormatting>
  <conditionalFormatting sqref="J22">
    <cfRule type="top10" dxfId="423" priority="101" rank="1"/>
  </conditionalFormatting>
  <conditionalFormatting sqref="E22">
    <cfRule type="top10" dxfId="422" priority="102" rank="1"/>
  </conditionalFormatting>
  <conditionalFormatting sqref="E23">
    <cfRule type="top10" dxfId="421" priority="96" rank="1"/>
  </conditionalFormatting>
  <conditionalFormatting sqref="F23">
    <cfRule type="top10" dxfId="420" priority="95" rank="1"/>
  </conditionalFormatting>
  <conditionalFormatting sqref="G23">
    <cfRule type="top10" dxfId="419" priority="94" rank="1"/>
  </conditionalFormatting>
  <conditionalFormatting sqref="H23">
    <cfRule type="top10" dxfId="418" priority="93" rank="1"/>
  </conditionalFormatting>
  <conditionalFormatting sqref="I23">
    <cfRule type="top10" dxfId="417" priority="92" rank="1"/>
  </conditionalFormatting>
  <conditionalFormatting sqref="J23">
    <cfRule type="top10" dxfId="416" priority="91" rank="1"/>
  </conditionalFormatting>
  <conditionalFormatting sqref="E24">
    <cfRule type="top10" dxfId="415" priority="90" rank="1"/>
  </conditionalFormatting>
  <conditionalFormatting sqref="F24">
    <cfRule type="top10" dxfId="414" priority="89" rank="1"/>
  </conditionalFormatting>
  <conditionalFormatting sqref="G24">
    <cfRule type="top10" dxfId="413" priority="88" rank="1"/>
  </conditionalFormatting>
  <conditionalFormatting sqref="H24">
    <cfRule type="top10" dxfId="412" priority="87" rank="1"/>
  </conditionalFormatting>
  <conditionalFormatting sqref="I24">
    <cfRule type="top10" dxfId="411" priority="86" rank="1"/>
  </conditionalFormatting>
  <conditionalFormatting sqref="J24">
    <cfRule type="top10" dxfId="410" priority="85" rank="1"/>
  </conditionalFormatting>
  <conditionalFormatting sqref="E25">
    <cfRule type="top10" dxfId="409" priority="84" rank="1"/>
  </conditionalFormatting>
  <conditionalFormatting sqref="F25">
    <cfRule type="top10" dxfId="408" priority="83" rank="1"/>
  </conditionalFormatting>
  <conditionalFormatting sqref="G25">
    <cfRule type="top10" dxfId="407" priority="82" rank="1"/>
  </conditionalFormatting>
  <conditionalFormatting sqref="H25">
    <cfRule type="top10" dxfId="406" priority="81" rank="1"/>
  </conditionalFormatting>
  <conditionalFormatting sqref="I25">
    <cfRule type="top10" dxfId="405" priority="80" rank="1"/>
  </conditionalFormatting>
  <conditionalFormatting sqref="J25">
    <cfRule type="top10" dxfId="404" priority="79" rank="1"/>
  </conditionalFormatting>
  <conditionalFormatting sqref="E26">
    <cfRule type="top10" dxfId="403" priority="78" rank="1"/>
  </conditionalFormatting>
  <conditionalFormatting sqref="F26">
    <cfRule type="top10" dxfId="402" priority="77" rank="1"/>
  </conditionalFormatting>
  <conditionalFormatting sqref="G26">
    <cfRule type="top10" dxfId="401" priority="76" rank="1"/>
  </conditionalFormatting>
  <conditionalFormatting sqref="H26">
    <cfRule type="top10" dxfId="400" priority="75" rank="1"/>
  </conditionalFormatting>
  <conditionalFormatting sqref="I26">
    <cfRule type="top10" dxfId="399" priority="74" rank="1"/>
  </conditionalFormatting>
  <conditionalFormatting sqref="J26">
    <cfRule type="top10" dxfId="398" priority="73" rank="1"/>
  </conditionalFormatting>
  <conditionalFormatting sqref="J27:J28">
    <cfRule type="top10" dxfId="397" priority="67" rank="1"/>
  </conditionalFormatting>
  <conditionalFormatting sqref="I27:I28">
    <cfRule type="top10" dxfId="396" priority="68" rank="1"/>
  </conditionalFormatting>
  <conditionalFormatting sqref="H27:H28">
    <cfRule type="top10" dxfId="395" priority="69" rank="1"/>
  </conditionalFormatting>
  <conditionalFormatting sqref="G27:G28">
    <cfRule type="top10" dxfId="394" priority="70" rank="1"/>
  </conditionalFormatting>
  <conditionalFormatting sqref="F27:F28">
    <cfRule type="top10" dxfId="393" priority="71" rank="1"/>
  </conditionalFormatting>
  <conditionalFormatting sqref="E27:E28">
    <cfRule type="top10" dxfId="392" priority="72" rank="1"/>
  </conditionalFormatting>
  <conditionalFormatting sqref="E30">
    <cfRule type="top10" dxfId="391" priority="60" rank="1"/>
  </conditionalFormatting>
  <conditionalFormatting sqref="F30">
    <cfRule type="top10" dxfId="390" priority="59" rank="1"/>
  </conditionalFormatting>
  <conditionalFormatting sqref="G30">
    <cfRule type="top10" dxfId="389" priority="58" rank="1"/>
  </conditionalFormatting>
  <conditionalFormatting sqref="H30">
    <cfRule type="top10" dxfId="388" priority="57" rank="1"/>
  </conditionalFormatting>
  <conditionalFormatting sqref="I30">
    <cfRule type="top10" dxfId="387" priority="56" rank="1"/>
  </conditionalFormatting>
  <conditionalFormatting sqref="J30">
    <cfRule type="top10" dxfId="386" priority="55" rank="1"/>
  </conditionalFormatting>
  <conditionalFormatting sqref="E29">
    <cfRule type="top10" dxfId="385" priority="54" rank="1"/>
  </conditionalFormatting>
  <conditionalFormatting sqref="F29">
    <cfRule type="top10" dxfId="384" priority="53" rank="1"/>
  </conditionalFormatting>
  <conditionalFormatting sqref="G29">
    <cfRule type="top10" dxfId="383" priority="52" rank="1"/>
  </conditionalFormatting>
  <conditionalFormatting sqref="H29">
    <cfRule type="top10" dxfId="382" priority="51" rank="1"/>
  </conditionalFormatting>
  <conditionalFormatting sqref="I29">
    <cfRule type="top10" dxfId="381" priority="50" rank="1"/>
  </conditionalFormatting>
  <conditionalFormatting sqref="J29">
    <cfRule type="top10" dxfId="380" priority="49" rank="1"/>
  </conditionalFormatting>
  <conditionalFormatting sqref="E31">
    <cfRule type="top10" dxfId="379" priority="48" rank="1"/>
  </conditionalFormatting>
  <conditionalFormatting sqref="F31">
    <cfRule type="top10" dxfId="378" priority="47" rank="1"/>
  </conditionalFormatting>
  <conditionalFormatting sqref="G31">
    <cfRule type="top10" dxfId="377" priority="46" rank="1"/>
  </conditionalFormatting>
  <conditionalFormatting sqref="H31">
    <cfRule type="top10" dxfId="376" priority="45" rank="1"/>
  </conditionalFormatting>
  <conditionalFormatting sqref="I31">
    <cfRule type="top10" dxfId="375" priority="44" rank="1"/>
  </conditionalFormatting>
  <conditionalFormatting sqref="J31">
    <cfRule type="top10" dxfId="374" priority="43" rank="1"/>
  </conditionalFormatting>
  <conditionalFormatting sqref="E32">
    <cfRule type="top10" dxfId="373" priority="37" rank="1"/>
  </conditionalFormatting>
  <conditionalFormatting sqref="F32">
    <cfRule type="top10" dxfId="372" priority="38" rank="1"/>
  </conditionalFormatting>
  <conditionalFormatting sqref="G32">
    <cfRule type="top10" dxfId="371" priority="39" rank="1"/>
  </conditionalFormatting>
  <conditionalFormatting sqref="H32">
    <cfRule type="top10" dxfId="370" priority="40" rank="1"/>
  </conditionalFormatting>
  <conditionalFormatting sqref="I32">
    <cfRule type="top10" dxfId="369" priority="41" rank="1"/>
  </conditionalFormatting>
  <conditionalFormatting sqref="J32">
    <cfRule type="top10" dxfId="368" priority="42" rank="1"/>
  </conditionalFormatting>
  <conditionalFormatting sqref="E33">
    <cfRule type="top10" dxfId="367" priority="36" rank="1"/>
  </conditionalFormatting>
  <conditionalFormatting sqref="F33">
    <cfRule type="top10" dxfId="366" priority="35" rank="1"/>
  </conditionalFormatting>
  <conditionalFormatting sqref="G33">
    <cfRule type="top10" dxfId="365" priority="34" rank="1"/>
  </conditionalFormatting>
  <conditionalFormatting sqref="H33">
    <cfRule type="top10" dxfId="364" priority="33" rank="1"/>
  </conditionalFormatting>
  <conditionalFormatting sqref="I33">
    <cfRule type="top10" dxfId="363" priority="32" rank="1"/>
  </conditionalFormatting>
  <conditionalFormatting sqref="J33">
    <cfRule type="top10" dxfId="362" priority="31" rank="1"/>
  </conditionalFormatting>
  <conditionalFormatting sqref="E34">
    <cfRule type="top10" dxfId="361" priority="30" rank="1"/>
  </conditionalFormatting>
  <conditionalFormatting sqref="F34">
    <cfRule type="top10" dxfId="360" priority="29" rank="1"/>
  </conditionalFormatting>
  <conditionalFormatting sqref="G34">
    <cfRule type="top10" dxfId="359" priority="28" rank="1"/>
  </conditionalFormatting>
  <conditionalFormatting sqref="H34">
    <cfRule type="top10" dxfId="358" priority="27" rank="1"/>
  </conditionalFormatting>
  <conditionalFormatting sqref="I34">
    <cfRule type="top10" dxfId="357" priority="26" rank="1"/>
  </conditionalFormatting>
  <conditionalFormatting sqref="J34">
    <cfRule type="top10" dxfId="356" priority="25" rank="1"/>
  </conditionalFormatting>
  <conditionalFormatting sqref="E35">
    <cfRule type="top10" dxfId="355" priority="24" rank="1"/>
  </conditionalFormatting>
  <conditionalFormatting sqref="F35">
    <cfRule type="top10" dxfId="354" priority="23" rank="1"/>
  </conditionalFormatting>
  <conditionalFormatting sqref="G35">
    <cfRule type="top10" dxfId="353" priority="22" rank="1"/>
  </conditionalFormatting>
  <conditionalFormatting sqref="H35">
    <cfRule type="top10" dxfId="352" priority="21" rank="1"/>
  </conditionalFormatting>
  <conditionalFormatting sqref="I35">
    <cfRule type="top10" dxfId="351" priority="20" rank="1"/>
  </conditionalFormatting>
  <conditionalFormatting sqref="J35">
    <cfRule type="top10" dxfId="350" priority="19" rank="1"/>
  </conditionalFormatting>
  <conditionalFormatting sqref="E36">
    <cfRule type="top10" dxfId="349" priority="18" rank="1"/>
  </conditionalFormatting>
  <conditionalFormatting sqref="F36">
    <cfRule type="top10" dxfId="348" priority="17" rank="1"/>
  </conditionalFormatting>
  <conditionalFormatting sqref="G36">
    <cfRule type="top10" dxfId="347" priority="16" rank="1"/>
  </conditionalFormatting>
  <conditionalFormatting sqref="H36">
    <cfRule type="top10" dxfId="346" priority="15" rank="1"/>
  </conditionalFormatting>
  <conditionalFormatting sqref="I36">
    <cfRule type="top10" dxfId="345" priority="14" rank="1"/>
  </conditionalFormatting>
  <conditionalFormatting sqref="J36">
    <cfRule type="top10" dxfId="344" priority="13" rank="1"/>
  </conditionalFormatting>
  <conditionalFormatting sqref="E37">
    <cfRule type="top10" dxfId="343" priority="12" rank="1"/>
  </conditionalFormatting>
  <conditionalFormatting sqref="F37">
    <cfRule type="top10" dxfId="342" priority="11" rank="1"/>
  </conditionalFormatting>
  <conditionalFormatting sqref="G37">
    <cfRule type="top10" dxfId="341" priority="10" rank="1"/>
  </conditionalFormatting>
  <conditionalFormatting sqref="H37">
    <cfRule type="top10" dxfId="340" priority="9" rank="1"/>
  </conditionalFormatting>
  <conditionalFormatting sqref="I37">
    <cfRule type="top10" dxfId="339" priority="8" rank="1"/>
  </conditionalFormatting>
  <conditionalFormatting sqref="J37">
    <cfRule type="top10" dxfId="338" priority="7" rank="1"/>
  </conditionalFormatting>
  <conditionalFormatting sqref="E38">
    <cfRule type="top10" dxfId="337" priority="6" rank="1"/>
  </conditionalFormatting>
  <conditionalFormatting sqref="F38">
    <cfRule type="top10" dxfId="336" priority="5" rank="1"/>
  </conditionalFormatting>
  <conditionalFormatting sqref="G38">
    <cfRule type="top10" dxfId="335" priority="4" rank="1"/>
  </conditionalFormatting>
  <conditionalFormatting sqref="H38">
    <cfRule type="top10" dxfId="334" priority="3" rank="1"/>
  </conditionalFormatting>
  <conditionalFormatting sqref="I38">
    <cfRule type="top10" dxfId="333" priority="2" rank="1"/>
  </conditionalFormatting>
  <conditionalFormatting sqref="J38">
    <cfRule type="top10" dxfId="332" priority="1" rank="1"/>
  </conditionalFormatting>
  <hyperlinks>
    <hyperlink ref="Q1" location="'Texas 2022'!A1" display="Back to Ranking" xr:uid="{8D81A462-E16A-40F5-972A-7D83A83FBDA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5234875-4A87-4E16-88AA-06B0CCAECDA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7006EF-20E9-4ECB-A72A-2BC010995A76}">
  <sheetPr codeName="Sheet27"/>
  <dimension ref="A1:Q6"/>
  <sheetViews>
    <sheetView workbookViewId="0">
      <selection activeCell="Q1" sqref="Q1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22</v>
      </c>
    </row>
    <row r="2" spans="1:17" x14ac:dyDescent="0.3">
      <c r="A2" s="10" t="s">
        <v>21</v>
      </c>
      <c r="B2" s="11" t="s">
        <v>33</v>
      </c>
      <c r="C2" s="12">
        <v>44604</v>
      </c>
      <c r="D2" s="13" t="s">
        <v>31</v>
      </c>
      <c r="E2" s="14">
        <v>154</v>
      </c>
      <c r="F2" s="14">
        <v>161</v>
      </c>
      <c r="G2" s="14">
        <v>159</v>
      </c>
      <c r="H2" s="14">
        <v>170</v>
      </c>
      <c r="I2" s="14"/>
      <c r="J2" s="14"/>
      <c r="K2" s="15">
        <v>4</v>
      </c>
      <c r="L2" s="15">
        <v>644</v>
      </c>
      <c r="M2" s="16">
        <v>161</v>
      </c>
      <c r="N2" s="17">
        <v>5</v>
      </c>
      <c r="O2" s="18">
        <v>166</v>
      </c>
    </row>
    <row r="3" spans="1:17" x14ac:dyDescent="0.3">
      <c r="A3" s="10" t="s">
        <v>21</v>
      </c>
      <c r="B3" s="11" t="s">
        <v>33</v>
      </c>
      <c r="C3" s="12">
        <v>44632</v>
      </c>
      <c r="D3" s="13" t="s">
        <v>51</v>
      </c>
      <c r="E3" s="14">
        <v>159</v>
      </c>
      <c r="F3" s="14">
        <v>167</v>
      </c>
      <c r="G3" s="14">
        <v>161</v>
      </c>
      <c r="H3" s="14">
        <v>169</v>
      </c>
      <c r="I3" s="14"/>
      <c r="J3" s="14"/>
      <c r="K3" s="15">
        <v>4</v>
      </c>
      <c r="L3" s="15">
        <v>656</v>
      </c>
      <c r="M3" s="16">
        <v>164</v>
      </c>
      <c r="N3" s="17">
        <v>9</v>
      </c>
      <c r="O3" s="18">
        <v>173</v>
      </c>
    </row>
    <row r="4" spans="1:17" x14ac:dyDescent="0.3">
      <c r="A4" s="10" t="s">
        <v>23</v>
      </c>
      <c r="B4" s="11" t="s">
        <v>33</v>
      </c>
      <c r="C4" s="12">
        <v>44667</v>
      </c>
      <c r="D4" s="13" t="s">
        <v>51</v>
      </c>
      <c r="E4" s="37">
        <v>181</v>
      </c>
      <c r="F4" s="37">
        <v>174</v>
      </c>
      <c r="G4" s="37">
        <v>169</v>
      </c>
      <c r="H4" s="37">
        <v>171</v>
      </c>
      <c r="I4" s="37"/>
      <c r="J4" s="37"/>
      <c r="K4" s="15">
        <v>4</v>
      </c>
      <c r="L4" s="15">
        <v>695</v>
      </c>
      <c r="M4" s="16">
        <v>173.75</v>
      </c>
      <c r="N4" s="17">
        <v>2</v>
      </c>
      <c r="O4" s="18">
        <v>175.75</v>
      </c>
    </row>
    <row r="6" spans="1:17" x14ac:dyDescent="0.3">
      <c r="K6" s="8">
        <f>SUM(K2:K5)</f>
        <v>12</v>
      </c>
      <c r="L6" s="8">
        <f>SUM(L2:L5)</f>
        <v>1995</v>
      </c>
      <c r="M6" s="7">
        <f>SUM(L6/K6)</f>
        <v>166.25</v>
      </c>
      <c r="N6" s="8">
        <f>SUM(N2:N5)</f>
        <v>16</v>
      </c>
      <c r="O6" s="9">
        <f>SUM(M6+N6)</f>
        <v>182.25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5_2"/>
    <protectedRange algorithmName="SHA-512" hashValue="ON39YdpmFHfN9f47KpiRvqrKx0V9+erV1CNkpWzYhW/Qyc6aT8rEyCrvauWSYGZK2ia3o7vd3akF07acHAFpOA==" saltValue="yVW9XmDwTqEnmpSGai0KYg==" spinCount="100000" sqref="D2" name="Range1_1_3_2"/>
    <protectedRange algorithmName="SHA-512" hashValue="ON39YdpmFHfN9f47KpiRvqrKx0V9+erV1CNkpWzYhW/Qyc6aT8rEyCrvauWSYGZK2ia3o7vd3akF07acHAFpOA==" saltValue="yVW9XmDwTqEnmpSGai0KYg==" spinCount="100000" sqref="E3:J3 B3:C3" name="Range1_9"/>
    <protectedRange algorithmName="SHA-512" hashValue="ON39YdpmFHfN9f47KpiRvqrKx0V9+erV1CNkpWzYhW/Qyc6aT8rEyCrvauWSYGZK2ia3o7vd3akF07acHAFpOA==" saltValue="yVW9XmDwTqEnmpSGai0KYg==" spinCount="100000" sqref="D3" name="Range1_1_7"/>
    <protectedRange algorithmName="SHA-512" hashValue="ON39YdpmFHfN9f47KpiRvqrKx0V9+erV1CNkpWzYhW/Qyc6aT8rEyCrvauWSYGZK2ia3o7vd3akF07acHAFpOA==" saltValue="yVW9XmDwTqEnmpSGai0KYg==" spinCount="100000" sqref="E4:J4 B4:C4" name="Range1_21"/>
    <protectedRange algorithmName="SHA-512" hashValue="ON39YdpmFHfN9f47KpiRvqrKx0V9+erV1CNkpWzYhW/Qyc6aT8rEyCrvauWSYGZK2ia3o7vd3akF07acHAFpOA==" saltValue="yVW9XmDwTqEnmpSGai0KYg==" spinCount="100000" sqref="D4" name="Range1_1_20"/>
  </protectedRanges>
  <conditionalFormatting sqref="E2">
    <cfRule type="top10" dxfId="331" priority="13" rank="1"/>
  </conditionalFormatting>
  <conditionalFormatting sqref="F2">
    <cfRule type="top10" dxfId="330" priority="14" rank="1"/>
  </conditionalFormatting>
  <conditionalFormatting sqref="G2">
    <cfRule type="top10" dxfId="329" priority="15" rank="1"/>
  </conditionalFormatting>
  <conditionalFormatting sqref="H2">
    <cfRule type="top10" dxfId="328" priority="16" rank="1"/>
  </conditionalFormatting>
  <conditionalFormatting sqref="I2">
    <cfRule type="top10" dxfId="327" priority="17" rank="1"/>
  </conditionalFormatting>
  <conditionalFormatting sqref="J2">
    <cfRule type="top10" dxfId="326" priority="18" rank="1"/>
  </conditionalFormatting>
  <conditionalFormatting sqref="E3">
    <cfRule type="top10" dxfId="325" priority="12" rank="1"/>
  </conditionalFormatting>
  <conditionalFormatting sqref="F3">
    <cfRule type="top10" dxfId="324" priority="11" rank="1"/>
  </conditionalFormatting>
  <conditionalFormatting sqref="G3">
    <cfRule type="top10" dxfId="323" priority="10" rank="1"/>
  </conditionalFormatting>
  <conditionalFormatting sqref="H3">
    <cfRule type="top10" dxfId="322" priority="9" rank="1"/>
  </conditionalFormatting>
  <conditionalFormatting sqref="I3">
    <cfRule type="top10" dxfId="321" priority="8" rank="1"/>
  </conditionalFormatting>
  <conditionalFormatting sqref="J3">
    <cfRule type="top10" dxfId="320" priority="7" rank="1"/>
  </conditionalFormatting>
  <conditionalFormatting sqref="J4">
    <cfRule type="top10" dxfId="319" priority="1" rank="1"/>
  </conditionalFormatting>
  <conditionalFormatting sqref="I4">
    <cfRule type="top10" dxfId="318" priority="2" rank="1"/>
  </conditionalFormatting>
  <conditionalFormatting sqref="H4">
    <cfRule type="top10" dxfId="317" priority="3" rank="1"/>
  </conditionalFormatting>
  <conditionalFormatting sqref="G4">
    <cfRule type="top10" dxfId="316" priority="4" rank="1"/>
  </conditionalFormatting>
  <conditionalFormatting sqref="F4">
    <cfRule type="top10" dxfId="315" priority="5" rank="1"/>
  </conditionalFormatting>
  <conditionalFormatting sqref="E4">
    <cfRule type="top10" dxfId="314" priority="6" rank="1"/>
  </conditionalFormatting>
  <hyperlinks>
    <hyperlink ref="Q1" location="'Texas 2022'!A1" display="Back to Ranking" xr:uid="{2BF0FDCB-3C93-4B5A-A2D6-06820E1D74C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84F1D88-408E-4A8F-8D91-1117118B23A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02E011-4CF0-4DA7-A154-C74189571061}">
  <dimension ref="A1:Q4"/>
  <sheetViews>
    <sheetView workbookViewId="0">
      <selection activeCell="B27" sqref="B27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22</v>
      </c>
    </row>
    <row r="2" spans="1:17" x14ac:dyDescent="0.3">
      <c r="A2" s="10" t="s">
        <v>87</v>
      </c>
      <c r="B2" s="11" t="s">
        <v>109</v>
      </c>
      <c r="C2" s="12">
        <v>44761</v>
      </c>
      <c r="D2" s="13" t="s">
        <v>107</v>
      </c>
      <c r="E2" s="14">
        <v>163</v>
      </c>
      <c r="F2" s="14">
        <v>162</v>
      </c>
      <c r="G2" s="14">
        <v>163</v>
      </c>
      <c r="H2" s="14">
        <v>159</v>
      </c>
      <c r="I2" s="14"/>
      <c r="J2" s="14"/>
      <c r="K2" s="15">
        <v>4</v>
      </c>
      <c r="L2" s="15">
        <v>647</v>
      </c>
      <c r="M2" s="16">
        <v>161.75</v>
      </c>
      <c r="N2" s="17">
        <v>3</v>
      </c>
      <c r="O2" s="18">
        <v>164.75</v>
      </c>
    </row>
    <row r="4" spans="1:17" x14ac:dyDescent="0.3">
      <c r="K4" s="8">
        <f>SUM(K2:K3)</f>
        <v>4</v>
      </c>
      <c r="L4" s="8">
        <f>SUM(L2:L3)</f>
        <v>647</v>
      </c>
      <c r="M4" s="7">
        <f>SUM(L4/K4)</f>
        <v>161.75</v>
      </c>
      <c r="N4" s="8">
        <f>SUM(N2:N3)</f>
        <v>3</v>
      </c>
      <c r="O4" s="9">
        <f>SUM(M4+N4)</f>
        <v>164.75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5_10"/>
    <protectedRange algorithmName="SHA-512" hashValue="ON39YdpmFHfN9f47KpiRvqrKx0V9+erV1CNkpWzYhW/Qyc6aT8rEyCrvauWSYGZK2ia3o7vd3akF07acHAFpOA==" saltValue="yVW9XmDwTqEnmpSGai0KYg==" spinCount="100000" sqref="D2" name="Range1_1_3_10"/>
  </protectedRanges>
  <conditionalFormatting sqref="F2">
    <cfRule type="top10" dxfId="313" priority="2" rank="1"/>
  </conditionalFormatting>
  <conditionalFormatting sqref="G2">
    <cfRule type="top10" dxfId="312" priority="3" rank="1"/>
  </conditionalFormatting>
  <conditionalFormatting sqref="H2">
    <cfRule type="top10" dxfId="311" priority="4" rank="1"/>
  </conditionalFormatting>
  <conditionalFormatting sqref="I2">
    <cfRule type="top10" dxfId="310" priority="5" rank="1"/>
  </conditionalFormatting>
  <conditionalFormatting sqref="J2">
    <cfRule type="top10" dxfId="309" priority="6" rank="1"/>
  </conditionalFormatting>
  <conditionalFormatting sqref="E2">
    <cfRule type="top10" dxfId="308" priority="7" rank="1"/>
  </conditionalFormatting>
  <conditionalFormatting sqref="E2:J2">
    <cfRule type="cellIs" dxfId="307" priority="1" operator="equal">
      <formula>200</formula>
    </cfRule>
  </conditionalFormatting>
  <hyperlinks>
    <hyperlink ref="Q1" location="'Texas 2022'!A1" display="Back to Ranking" xr:uid="{B45B338E-206C-4E96-8B88-A3A597DDE86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0B75B5E-17DD-4642-9AD0-FD70AEFC090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CCF577-CAF6-4F4A-9A2D-E4193716DFED}">
  <sheetPr codeName="Sheet28"/>
  <dimension ref="A1:Q6"/>
  <sheetViews>
    <sheetView workbookViewId="0">
      <selection activeCell="Q1" sqref="Q1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22</v>
      </c>
    </row>
    <row r="2" spans="1:17" x14ac:dyDescent="0.3">
      <c r="A2" s="10" t="s">
        <v>23</v>
      </c>
      <c r="B2" s="11" t="s">
        <v>55</v>
      </c>
      <c r="C2" s="12">
        <v>44632</v>
      </c>
      <c r="D2" s="13" t="s">
        <v>51</v>
      </c>
      <c r="E2" s="14">
        <v>160</v>
      </c>
      <c r="F2" s="14">
        <v>177</v>
      </c>
      <c r="G2" s="14">
        <v>176</v>
      </c>
      <c r="H2" s="14">
        <v>179</v>
      </c>
      <c r="I2" s="14"/>
      <c r="J2" s="14"/>
      <c r="K2" s="15">
        <v>4</v>
      </c>
      <c r="L2" s="15">
        <v>692</v>
      </c>
      <c r="M2" s="16">
        <v>173</v>
      </c>
      <c r="N2" s="17">
        <v>2</v>
      </c>
      <c r="O2" s="18">
        <v>175</v>
      </c>
    </row>
    <row r="3" spans="1:17" x14ac:dyDescent="0.3">
      <c r="A3" s="10" t="s">
        <v>23</v>
      </c>
      <c r="B3" s="11" t="s">
        <v>55</v>
      </c>
      <c r="C3" s="12">
        <v>44667</v>
      </c>
      <c r="D3" s="13" t="s">
        <v>51</v>
      </c>
      <c r="E3" s="14">
        <v>172</v>
      </c>
      <c r="F3" s="14">
        <v>185</v>
      </c>
      <c r="G3" s="14">
        <v>180</v>
      </c>
      <c r="H3" s="14">
        <v>183</v>
      </c>
      <c r="I3" s="14"/>
      <c r="J3" s="14"/>
      <c r="K3" s="15">
        <v>4</v>
      </c>
      <c r="L3" s="15">
        <v>720</v>
      </c>
      <c r="M3" s="16">
        <v>180</v>
      </c>
      <c r="N3" s="17">
        <v>3</v>
      </c>
      <c r="O3" s="18">
        <v>183</v>
      </c>
    </row>
    <row r="4" spans="1:17" x14ac:dyDescent="0.3">
      <c r="A4" s="10" t="s">
        <v>23</v>
      </c>
      <c r="B4" s="11" t="s">
        <v>55</v>
      </c>
      <c r="C4" s="12">
        <v>44695</v>
      </c>
      <c r="D4" s="13" t="s">
        <v>51</v>
      </c>
      <c r="E4" s="14">
        <v>181</v>
      </c>
      <c r="F4" s="14">
        <v>179</v>
      </c>
      <c r="G4" s="14">
        <v>179</v>
      </c>
      <c r="H4" s="14">
        <v>181</v>
      </c>
      <c r="I4" s="14"/>
      <c r="J4" s="14"/>
      <c r="K4" s="15">
        <v>4</v>
      </c>
      <c r="L4" s="15">
        <v>720</v>
      </c>
      <c r="M4" s="16">
        <v>180</v>
      </c>
      <c r="N4" s="17">
        <v>3</v>
      </c>
      <c r="O4" s="18">
        <v>183</v>
      </c>
    </row>
    <row r="6" spans="1:17" x14ac:dyDescent="0.3">
      <c r="K6" s="8">
        <f>SUM(K2:K5)</f>
        <v>12</v>
      </c>
      <c r="L6" s="8">
        <f>SUM(L2:L5)</f>
        <v>2132</v>
      </c>
      <c r="M6" s="7">
        <f>SUM(L6/K6)</f>
        <v>177.66666666666666</v>
      </c>
      <c r="N6" s="8">
        <f>SUM(N2:N5)</f>
        <v>8</v>
      </c>
      <c r="O6" s="9">
        <f>SUM(M6+N6)</f>
        <v>185.66666666666666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8"/>
    <protectedRange algorithmName="SHA-512" hashValue="ON39YdpmFHfN9f47KpiRvqrKx0V9+erV1CNkpWzYhW/Qyc6aT8rEyCrvauWSYGZK2ia3o7vd3akF07acHAFpOA==" saltValue="yVW9XmDwTqEnmpSGai0KYg==" spinCount="100000" sqref="D2" name="Range1_1_6"/>
    <protectedRange algorithmName="SHA-512" hashValue="ON39YdpmFHfN9f47KpiRvqrKx0V9+erV1CNkpWzYhW/Qyc6aT8rEyCrvauWSYGZK2ia3o7vd3akF07acHAFpOA==" saltValue="yVW9XmDwTqEnmpSGai0KYg==" spinCount="100000" sqref="E3:J3 B3:C3" name="Range1_21"/>
    <protectedRange algorithmName="SHA-512" hashValue="ON39YdpmFHfN9f47KpiRvqrKx0V9+erV1CNkpWzYhW/Qyc6aT8rEyCrvauWSYGZK2ia3o7vd3akF07acHAFpOA==" saltValue="yVW9XmDwTqEnmpSGai0KYg==" spinCount="100000" sqref="D3" name="Range1_1_20"/>
    <protectedRange algorithmName="SHA-512" hashValue="ON39YdpmFHfN9f47KpiRvqrKx0V9+erV1CNkpWzYhW/Qyc6aT8rEyCrvauWSYGZK2ia3o7vd3akF07acHAFpOA==" saltValue="yVW9XmDwTqEnmpSGai0KYg==" spinCount="100000" sqref="E4:J4 B4:C4" name="Range1_14"/>
    <protectedRange algorithmName="SHA-512" hashValue="ON39YdpmFHfN9f47KpiRvqrKx0V9+erV1CNkpWzYhW/Qyc6aT8rEyCrvauWSYGZK2ia3o7vd3akF07acHAFpOA==" saltValue="yVW9XmDwTqEnmpSGai0KYg==" spinCount="100000" sqref="D4" name="Range1_1_16"/>
  </protectedRanges>
  <conditionalFormatting sqref="J2">
    <cfRule type="top10" dxfId="306" priority="13" rank="1"/>
  </conditionalFormatting>
  <conditionalFormatting sqref="I2">
    <cfRule type="top10" dxfId="305" priority="14" rank="1"/>
  </conditionalFormatting>
  <conditionalFormatting sqref="H2">
    <cfRule type="top10" dxfId="304" priority="15" rank="1"/>
  </conditionalFormatting>
  <conditionalFormatting sqref="G2">
    <cfRule type="top10" dxfId="303" priority="16" rank="1"/>
  </conditionalFormatting>
  <conditionalFormatting sqref="F2">
    <cfRule type="top10" dxfId="302" priority="17" rank="1"/>
  </conditionalFormatting>
  <conditionalFormatting sqref="E2">
    <cfRule type="top10" dxfId="301" priority="18" rank="1"/>
  </conditionalFormatting>
  <conditionalFormatting sqref="J3">
    <cfRule type="top10" dxfId="300" priority="7" rank="1"/>
  </conditionalFormatting>
  <conditionalFormatting sqref="I3">
    <cfRule type="top10" dxfId="299" priority="8" rank="1"/>
  </conditionalFormatting>
  <conditionalFormatting sqref="H3">
    <cfRule type="top10" dxfId="298" priority="9" rank="1"/>
  </conditionalFormatting>
  <conditionalFormatting sqref="G3">
    <cfRule type="top10" dxfId="297" priority="10" rank="1"/>
  </conditionalFormatting>
  <conditionalFormatting sqref="F3">
    <cfRule type="top10" dxfId="296" priority="11" rank="1"/>
  </conditionalFormatting>
  <conditionalFormatting sqref="E3">
    <cfRule type="top10" dxfId="295" priority="12" rank="1"/>
  </conditionalFormatting>
  <conditionalFormatting sqref="J4">
    <cfRule type="top10" dxfId="294" priority="1" rank="1"/>
  </conditionalFormatting>
  <conditionalFormatting sqref="I4">
    <cfRule type="top10" dxfId="293" priority="2" rank="1"/>
  </conditionalFormatting>
  <conditionalFormatting sqref="H4">
    <cfRule type="top10" dxfId="292" priority="3" rank="1"/>
  </conditionalFormatting>
  <conditionalFormatting sqref="G4">
    <cfRule type="top10" dxfId="291" priority="4" rank="1"/>
  </conditionalFormatting>
  <conditionalFormatting sqref="F4">
    <cfRule type="top10" dxfId="290" priority="5" rank="1"/>
  </conditionalFormatting>
  <conditionalFormatting sqref="E4">
    <cfRule type="top10" dxfId="289" priority="6" rank="1"/>
  </conditionalFormatting>
  <hyperlinks>
    <hyperlink ref="Q1" location="'Texas 2022'!A1" display="Back to Ranking" xr:uid="{B8B5C71A-3BF2-48D2-ADBA-A4DAFDD2D0D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C967317-AD9F-4FFB-9E02-5CCED72C7EE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93010F-6ADA-4DD7-A6E3-FF9B4F50992F}">
  <sheetPr codeName="Sheet29"/>
  <dimension ref="A1:Q12"/>
  <sheetViews>
    <sheetView workbookViewId="0">
      <selection activeCell="Q1" sqref="Q1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22</v>
      </c>
    </row>
    <row r="2" spans="1:17" x14ac:dyDescent="0.3">
      <c r="A2" s="10" t="s">
        <v>63</v>
      </c>
      <c r="B2" s="11" t="s">
        <v>65</v>
      </c>
      <c r="C2" s="12">
        <v>44635</v>
      </c>
      <c r="D2" s="13" t="s">
        <v>60</v>
      </c>
      <c r="E2" s="14">
        <v>176</v>
      </c>
      <c r="F2" s="14">
        <v>171</v>
      </c>
      <c r="G2" s="14">
        <v>179</v>
      </c>
      <c r="H2" s="14">
        <v>181</v>
      </c>
      <c r="I2" s="14"/>
      <c r="J2" s="14"/>
      <c r="K2" s="15">
        <v>4</v>
      </c>
      <c r="L2" s="15">
        <v>707</v>
      </c>
      <c r="M2" s="16">
        <v>176.75</v>
      </c>
      <c r="N2" s="17">
        <v>4</v>
      </c>
      <c r="O2" s="18">
        <v>180.75</v>
      </c>
    </row>
    <row r="4" spans="1:17" x14ac:dyDescent="0.3">
      <c r="K4" s="8">
        <f>SUM(K2:K3)</f>
        <v>4</v>
      </c>
      <c r="L4" s="8">
        <f>SUM(L2:L3)</f>
        <v>707</v>
      </c>
      <c r="M4" s="7">
        <f>SUM(L4/K4)</f>
        <v>176.75</v>
      </c>
      <c r="N4" s="8">
        <f>SUM(N2:N3)</f>
        <v>4</v>
      </c>
      <c r="O4" s="9">
        <f>SUM(M4+N4)</f>
        <v>180.75</v>
      </c>
    </row>
    <row r="9" spans="1:17" ht="28.8" x14ac:dyDescent="0.3">
      <c r="A9" s="1" t="s">
        <v>1</v>
      </c>
      <c r="B9" s="2" t="s">
        <v>2</v>
      </c>
      <c r="C9" s="2" t="s">
        <v>3</v>
      </c>
      <c r="D9" s="3" t="s">
        <v>4</v>
      </c>
      <c r="E9" s="4" t="s">
        <v>5</v>
      </c>
      <c r="F9" s="4" t="s">
        <v>6</v>
      </c>
      <c r="G9" s="4" t="s">
        <v>7</v>
      </c>
      <c r="H9" s="4" t="s">
        <v>8</v>
      </c>
      <c r="I9" s="4" t="s">
        <v>9</v>
      </c>
      <c r="J9" s="4" t="s">
        <v>10</v>
      </c>
      <c r="K9" s="4" t="s">
        <v>11</v>
      </c>
      <c r="L9" s="3" t="s">
        <v>12</v>
      </c>
      <c r="M9" s="5" t="s">
        <v>13</v>
      </c>
      <c r="N9" s="2" t="s">
        <v>14</v>
      </c>
      <c r="O9" s="6" t="s">
        <v>15</v>
      </c>
    </row>
    <row r="10" spans="1:17" x14ac:dyDescent="0.3">
      <c r="A10" s="10" t="s">
        <v>87</v>
      </c>
      <c r="B10" s="11" t="s">
        <v>65</v>
      </c>
      <c r="C10" s="12">
        <v>44852</v>
      </c>
      <c r="D10" s="13" t="s">
        <v>60</v>
      </c>
      <c r="E10" s="14">
        <v>168</v>
      </c>
      <c r="F10" s="14">
        <v>165</v>
      </c>
      <c r="G10" s="14">
        <v>170</v>
      </c>
      <c r="H10" s="14">
        <v>171</v>
      </c>
      <c r="I10" s="14"/>
      <c r="J10" s="14"/>
      <c r="K10" s="15">
        <v>4</v>
      </c>
      <c r="L10" s="15">
        <v>674</v>
      </c>
      <c r="M10" s="16">
        <v>168.5</v>
      </c>
      <c r="N10" s="17">
        <v>2</v>
      </c>
      <c r="O10" s="18">
        <v>170.5</v>
      </c>
    </row>
    <row r="12" spans="1:17" x14ac:dyDescent="0.3">
      <c r="K12" s="8">
        <f>SUM(K10:K11)</f>
        <v>4</v>
      </c>
      <c r="L12" s="8">
        <f>SUM(L10:L11)</f>
        <v>674</v>
      </c>
      <c r="M12" s="7">
        <f>SUM(L12/K12)</f>
        <v>168.5</v>
      </c>
      <c r="N12" s="8">
        <f>SUM(N10:N11)</f>
        <v>2</v>
      </c>
      <c r="O12" s="9">
        <f>SUM(M12+N12)</f>
        <v>170.5</v>
      </c>
    </row>
  </sheetData>
  <protectedRanges>
    <protectedRange algorithmName="SHA-512" hashValue="ON39YdpmFHfN9f47KpiRvqrKx0V9+erV1CNkpWzYhW/Qyc6aT8rEyCrvauWSYGZK2ia3o7vd3akF07acHAFpOA==" saltValue="yVW9XmDwTqEnmpSGai0KYg==" spinCount="100000" sqref="B1 B9" name="Range1_2"/>
    <protectedRange algorithmName="SHA-512" hashValue="ON39YdpmFHfN9f47KpiRvqrKx0V9+erV1CNkpWzYhW/Qyc6aT8rEyCrvauWSYGZK2ia3o7vd3akF07acHAFpOA==" saltValue="yVW9XmDwTqEnmpSGai0KYg==" spinCount="100000" sqref="B2:C2 E2:J2" name="Range1_2_1_1"/>
    <protectedRange algorithmName="SHA-512" hashValue="ON39YdpmFHfN9f47KpiRvqrKx0V9+erV1CNkpWzYhW/Qyc6aT8rEyCrvauWSYGZK2ia3o7vd3akF07acHAFpOA==" saltValue="yVW9XmDwTqEnmpSGai0KYg==" spinCount="100000" sqref="D2" name="Range1_1_3_1_1"/>
    <protectedRange algorithmName="SHA-512" hashValue="ON39YdpmFHfN9f47KpiRvqrKx0V9+erV1CNkpWzYhW/Qyc6aT8rEyCrvauWSYGZK2ia3o7vd3akF07acHAFpOA==" saltValue="yVW9XmDwTqEnmpSGai0KYg==" spinCount="100000" sqref="E10:J10 B10:C10" name="Range1_33"/>
    <protectedRange algorithmName="SHA-512" hashValue="ON39YdpmFHfN9f47KpiRvqrKx0V9+erV1CNkpWzYhW/Qyc6aT8rEyCrvauWSYGZK2ia3o7vd3akF07acHAFpOA==" saltValue="yVW9XmDwTqEnmpSGai0KYg==" spinCount="100000" sqref="D10" name="Range1_1_34"/>
  </protectedRanges>
  <conditionalFormatting sqref="E2">
    <cfRule type="top10" dxfId="288" priority="12" rank="1"/>
  </conditionalFormatting>
  <conditionalFormatting sqref="F2">
    <cfRule type="top10" dxfId="287" priority="11" rank="1"/>
  </conditionalFormatting>
  <conditionalFormatting sqref="G2">
    <cfRule type="top10" dxfId="286" priority="10" rank="1"/>
  </conditionalFormatting>
  <conditionalFormatting sqref="H2">
    <cfRule type="top10" dxfId="285" priority="9" rank="1"/>
  </conditionalFormatting>
  <conditionalFormatting sqref="I2">
    <cfRule type="top10" dxfId="284" priority="8" rank="1"/>
  </conditionalFormatting>
  <conditionalFormatting sqref="J2">
    <cfRule type="top10" dxfId="283" priority="7" rank="1"/>
  </conditionalFormatting>
  <conditionalFormatting sqref="I10">
    <cfRule type="top10" dxfId="282" priority="6" rank="1"/>
  </conditionalFormatting>
  <conditionalFormatting sqref="H10">
    <cfRule type="top10" dxfId="281" priority="2" rank="1"/>
  </conditionalFormatting>
  <conditionalFormatting sqref="J10">
    <cfRule type="top10" dxfId="280" priority="3" rank="1"/>
  </conditionalFormatting>
  <conditionalFormatting sqref="G10">
    <cfRule type="top10" dxfId="279" priority="5" rank="1"/>
  </conditionalFormatting>
  <conditionalFormatting sqref="F10">
    <cfRule type="top10" dxfId="278" priority="4" rank="1"/>
  </conditionalFormatting>
  <conditionalFormatting sqref="E10">
    <cfRule type="top10" dxfId="277" priority="1" rank="1"/>
  </conditionalFormatting>
  <hyperlinks>
    <hyperlink ref="Q1" location="'Texas 2022'!A1" display="Back to Ranking" xr:uid="{7022C026-859E-47C4-B847-9D92C0794F8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5CA9B8E-9D0D-41E5-97D8-31F215102C37}">
          <x14:formula1>
            <xm:f>'C:\Users\abra2\Desktop\ABRA Files and More\AUTO BENCH REST ASSOCIATION FILE\ABRA 2019\Georgia\[Georgia Results 01 19 20.xlsm]DATA SHEET'!#REF!</xm:f>
          </x14:formula1>
          <xm:sqref>B1 B9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6FEB2-0C28-4917-AEEF-BFBFA0FA3562}">
  <sheetPr codeName="Sheet5"/>
  <dimension ref="A1:Q8"/>
  <sheetViews>
    <sheetView workbookViewId="0">
      <selection activeCell="A6" sqref="A6:O6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22</v>
      </c>
    </row>
    <row r="2" spans="1:17" x14ac:dyDescent="0.3">
      <c r="A2" s="10" t="s">
        <v>36</v>
      </c>
      <c r="B2" s="11" t="s">
        <v>35</v>
      </c>
      <c r="C2" s="12">
        <v>44618</v>
      </c>
      <c r="D2" s="13" t="s">
        <v>37</v>
      </c>
      <c r="E2" s="14">
        <v>193</v>
      </c>
      <c r="F2" s="14">
        <v>182</v>
      </c>
      <c r="G2" s="14">
        <v>183</v>
      </c>
      <c r="H2" s="14">
        <v>190</v>
      </c>
      <c r="I2" s="14"/>
      <c r="J2" s="14"/>
      <c r="K2" s="15">
        <v>4</v>
      </c>
      <c r="L2" s="15">
        <v>748</v>
      </c>
      <c r="M2" s="16">
        <v>187</v>
      </c>
      <c r="N2" s="17">
        <v>5</v>
      </c>
      <c r="O2" s="18">
        <v>192</v>
      </c>
    </row>
    <row r="3" spans="1:17" x14ac:dyDescent="0.3">
      <c r="A3" s="10" t="s">
        <v>36</v>
      </c>
      <c r="B3" s="11" t="s">
        <v>35</v>
      </c>
      <c r="C3" s="12">
        <v>44646</v>
      </c>
      <c r="D3" s="13" t="s">
        <v>37</v>
      </c>
      <c r="E3" s="14">
        <v>177</v>
      </c>
      <c r="F3" s="14">
        <v>174</v>
      </c>
      <c r="G3" s="14">
        <v>163</v>
      </c>
      <c r="H3" s="14">
        <v>166</v>
      </c>
      <c r="I3" s="14"/>
      <c r="J3" s="14"/>
      <c r="K3" s="15">
        <v>4</v>
      </c>
      <c r="L3" s="15">
        <v>680</v>
      </c>
      <c r="M3" s="16">
        <v>170</v>
      </c>
      <c r="N3" s="17">
        <v>3</v>
      </c>
      <c r="O3" s="18">
        <v>173</v>
      </c>
    </row>
    <row r="4" spans="1:17" x14ac:dyDescent="0.3">
      <c r="A4" s="10" t="s">
        <v>36</v>
      </c>
      <c r="B4" s="11" t="s">
        <v>35</v>
      </c>
      <c r="C4" s="12">
        <v>44674</v>
      </c>
      <c r="D4" s="13" t="s">
        <v>37</v>
      </c>
      <c r="E4" s="14">
        <v>181</v>
      </c>
      <c r="F4" s="14">
        <v>179</v>
      </c>
      <c r="G4" s="14">
        <v>178</v>
      </c>
      <c r="H4" s="14">
        <v>175</v>
      </c>
      <c r="I4" s="14"/>
      <c r="J4" s="14"/>
      <c r="K4" s="15">
        <v>4</v>
      </c>
      <c r="L4" s="15">
        <v>713</v>
      </c>
      <c r="M4" s="16">
        <v>178.25</v>
      </c>
      <c r="N4" s="17">
        <v>3</v>
      </c>
      <c r="O4" s="18">
        <v>181.25</v>
      </c>
    </row>
    <row r="5" spans="1:17" x14ac:dyDescent="0.3">
      <c r="A5" s="10" t="s">
        <v>36</v>
      </c>
      <c r="B5" s="11" t="s">
        <v>35</v>
      </c>
      <c r="C5" s="12">
        <v>44751</v>
      </c>
      <c r="D5" s="13" t="s">
        <v>37</v>
      </c>
      <c r="E5" s="14">
        <v>180</v>
      </c>
      <c r="F5" s="14">
        <v>184</v>
      </c>
      <c r="G5" s="14">
        <v>177</v>
      </c>
      <c r="H5" s="14">
        <v>176.001</v>
      </c>
      <c r="I5" s="14"/>
      <c r="J5" s="14"/>
      <c r="K5" s="15">
        <v>4</v>
      </c>
      <c r="L5" s="15">
        <v>717.00099999999998</v>
      </c>
      <c r="M5" s="16">
        <v>179.25024999999999</v>
      </c>
      <c r="N5" s="17">
        <v>2</v>
      </c>
      <c r="O5" s="18">
        <v>181.25024999999999</v>
      </c>
    </row>
    <row r="6" spans="1:17" x14ac:dyDescent="0.3">
      <c r="A6" s="10" t="s">
        <v>36</v>
      </c>
      <c r="B6" s="11" t="s">
        <v>35</v>
      </c>
      <c r="C6" s="12">
        <v>44772</v>
      </c>
      <c r="D6" s="13" t="s">
        <v>37</v>
      </c>
      <c r="E6" s="14">
        <v>178</v>
      </c>
      <c r="F6" s="14">
        <v>180</v>
      </c>
      <c r="G6" s="14">
        <v>174</v>
      </c>
      <c r="H6" s="14">
        <v>173</v>
      </c>
      <c r="I6" s="14">
        <v>170</v>
      </c>
      <c r="J6" s="14">
        <v>181</v>
      </c>
      <c r="K6" s="15">
        <v>6</v>
      </c>
      <c r="L6" s="15">
        <v>1056</v>
      </c>
      <c r="M6" s="16">
        <v>176</v>
      </c>
      <c r="N6" s="17">
        <v>4</v>
      </c>
      <c r="O6" s="18">
        <v>180</v>
      </c>
    </row>
    <row r="8" spans="1:17" x14ac:dyDescent="0.3">
      <c r="K8" s="8">
        <f>SUM(K2:K7)</f>
        <v>22</v>
      </c>
      <c r="L8" s="8">
        <f>SUM(L2:L7)</f>
        <v>3914.0010000000002</v>
      </c>
      <c r="M8" s="7">
        <f>SUM(L8/K8)</f>
        <v>177.90913636363638</v>
      </c>
      <c r="N8" s="8">
        <f>SUM(N2:N7)</f>
        <v>17</v>
      </c>
      <c r="O8" s="9">
        <f>SUM(M8+N8)</f>
        <v>194.90913636363638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"/>
    <protectedRange algorithmName="SHA-512" hashValue="ON39YdpmFHfN9f47KpiRvqrKx0V9+erV1CNkpWzYhW/Qyc6aT8rEyCrvauWSYGZK2ia3o7vd3akF07acHAFpOA==" saltValue="yVW9XmDwTqEnmpSGai0KYg==" spinCount="100000" sqref="I3:J3 B3:C3" name="Range1_10"/>
    <protectedRange algorithmName="SHA-512" hashValue="ON39YdpmFHfN9f47KpiRvqrKx0V9+erV1CNkpWzYhW/Qyc6aT8rEyCrvauWSYGZK2ia3o7vd3akF07acHAFpOA==" saltValue="yVW9XmDwTqEnmpSGai0KYg==" spinCount="100000" sqref="D3" name="Range1_1_8"/>
    <protectedRange algorithmName="SHA-512" hashValue="ON39YdpmFHfN9f47KpiRvqrKx0V9+erV1CNkpWzYhW/Qyc6aT8rEyCrvauWSYGZK2ia3o7vd3akF07acHAFpOA==" saltValue="yVW9XmDwTqEnmpSGai0KYg==" spinCount="100000" sqref="E3:H3" name="Range1_3_3"/>
    <protectedRange algorithmName="SHA-512" hashValue="ON39YdpmFHfN9f47KpiRvqrKx0V9+erV1CNkpWzYhW/Qyc6aT8rEyCrvauWSYGZK2ia3o7vd3akF07acHAFpOA==" saltValue="yVW9XmDwTqEnmpSGai0KYg==" spinCount="100000" sqref="I4:J4 B4:C4" name="Range1_7"/>
    <protectedRange algorithmName="SHA-512" hashValue="ON39YdpmFHfN9f47KpiRvqrKx0V9+erV1CNkpWzYhW/Qyc6aT8rEyCrvauWSYGZK2ia3o7vd3akF07acHAFpOA==" saltValue="yVW9XmDwTqEnmpSGai0KYg==" spinCount="100000" sqref="D4" name="Range1_1_6"/>
    <protectedRange algorithmName="SHA-512" hashValue="ON39YdpmFHfN9f47KpiRvqrKx0V9+erV1CNkpWzYhW/Qyc6aT8rEyCrvauWSYGZK2ia3o7vd3akF07acHAFpOA==" saltValue="yVW9XmDwTqEnmpSGai0KYg==" spinCount="100000" sqref="E4:H4" name="Range1_3_4"/>
    <protectedRange algorithmName="SHA-512" hashValue="ON39YdpmFHfN9f47KpiRvqrKx0V9+erV1CNkpWzYhW/Qyc6aT8rEyCrvauWSYGZK2ia3o7vd3akF07acHAFpOA==" saltValue="yVW9XmDwTqEnmpSGai0KYg==" spinCount="100000" sqref="I5:J5 B5:C5" name="Range1_16"/>
    <protectedRange algorithmName="SHA-512" hashValue="ON39YdpmFHfN9f47KpiRvqrKx0V9+erV1CNkpWzYhW/Qyc6aT8rEyCrvauWSYGZK2ia3o7vd3akF07acHAFpOA==" saltValue="yVW9XmDwTqEnmpSGai0KYg==" spinCount="100000" sqref="D5" name="Range1_1_25"/>
    <protectedRange algorithmName="SHA-512" hashValue="ON39YdpmFHfN9f47KpiRvqrKx0V9+erV1CNkpWzYhW/Qyc6aT8rEyCrvauWSYGZK2ia3o7vd3akF07acHAFpOA==" saltValue="yVW9XmDwTqEnmpSGai0KYg==" spinCount="100000" sqref="E5:H5" name="Range1_3_12"/>
    <protectedRange algorithmName="SHA-512" hashValue="ON39YdpmFHfN9f47KpiRvqrKx0V9+erV1CNkpWzYhW/Qyc6aT8rEyCrvauWSYGZK2ia3o7vd3akF07acHAFpOA==" saltValue="yVW9XmDwTqEnmpSGai0KYg==" spinCount="100000" sqref="I6:J6 B6:C6" name="Range1_8_4"/>
    <protectedRange algorithmName="SHA-512" hashValue="ON39YdpmFHfN9f47KpiRvqrKx0V9+erV1CNkpWzYhW/Qyc6aT8rEyCrvauWSYGZK2ia3o7vd3akF07acHAFpOA==" saltValue="yVW9XmDwTqEnmpSGai0KYg==" spinCount="100000" sqref="D6" name="Range1_1_5_3"/>
    <protectedRange algorithmName="SHA-512" hashValue="ON39YdpmFHfN9f47KpiRvqrKx0V9+erV1CNkpWzYhW/Qyc6aT8rEyCrvauWSYGZK2ia3o7vd3akF07acHAFpOA==" saltValue="yVW9XmDwTqEnmpSGai0KYg==" spinCount="100000" sqref="E6:H6" name="Range1_3_2_2"/>
  </protectedRanges>
  <conditionalFormatting sqref="F2">
    <cfRule type="top10" dxfId="3458" priority="29" rank="1"/>
  </conditionalFormatting>
  <conditionalFormatting sqref="G2">
    <cfRule type="top10" dxfId="3457" priority="28" rank="1"/>
  </conditionalFormatting>
  <conditionalFormatting sqref="H2">
    <cfRule type="top10" dxfId="3456" priority="27" rank="1"/>
  </conditionalFormatting>
  <conditionalFormatting sqref="I2">
    <cfRule type="top10" dxfId="3455" priority="25" rank="1"/>
  </conditionalFormatting>
  <conditionalFormatting sqref="J2">
    <cfRule type="top10" dxfId="3454" priority="26" rank="1"/>
  </conditionalFormatting>
  <conditionalFormatting sqref="E2">
    <cfRule type="top10" dxfId="3453" priority="30" rank="1"/>
  </conditionalFormatting>
  <conditionalFormatting sqref="F3">
    <cfRule type="top10" dxfId="3452" priority="23" rank="1"/>
  </conditionalFormatting>
  <conditionalFormatting sqref="G3">
    <cfRule type="top10" dxfId="3451" priority="22" rank="1"/>
  </conditionalFormatting>
  <conditionalFormatting sqref="H3">
    <cfRule type="top10" dxfId="3450" priority="21" rank="1"/>
  </conditionalFormatting>
  <conditionalFormatting sqref="I3">
    <cfRule type="top10" dxfId="3449" priority="19" rank="1"/>
  </conditionalFormatting>
  <conditionalFormatting sqref="J3">
    <cfRule type="top10" dxfId="3448" priority="20" rank="1"/>
  </conditionalFormatting>
  <conditionalFormatting sqref="E3">
    <cfRule type="top10" dxfId="3447" priority="24" rank="1"/>
  </conditionalFormatting>
  <conditionalFormatting sqref="F4">
    <cfRule type="top10" dxfId="3446" priority="17" rank="1"/>
  </conditionalFormatting>
  <conditionalFormatting sqref="G4">
    <cfRule type="top10" dxfId="3445" priority="16" rank="1"/>
  </conditionalFormatting>
  <conditionalFormatting sqref="H4">
    <cfRule type="top10" dxfId="3444" priority="15" rank="1"/>
  </conditionalFormatting>
  <conditionalFormatting sqref="I4">
    <cfRule type="top10" dxfId="3443" priority="13" rank="1"/>
  </conditionalFormatting>
  <conditionalFormatting sqref="J4">
    <cfRule type="top10" dxfId="3442" priority="14" rank="1"/>
  </conditionalFormatting>
  <conditionalFormatting sqref="E4">
    <cfRule type="top10" dxfId="3441" priority="18" rank="1"/>
  </conditionalFormatting>
  <conditionalFormatting sqref="F5">
    <cfRule type="top10" dxfId="3440" priority="11" rank="1"/>
  </conditionalFormatting>
  <conditionalFormatting sqref="G5">
    <cfRule type="top10" dxfId="3439" priority="10" rank="1"/>
  </conditionalFormatting>
  <conditionalFormatting sqref="H5">
    <cfRule type="top10" dxfId="3438" priority="9" rank="1"/>
  </conditionalFormatting>
  <conditionalFormatting sqref="I5">
    <cfRule type="top10" dxfId="3437" priority="7" rank="1"/>
  </conditionalFormatting>
  <conditionalFormatting sqref="J5">
    <cfRule type="top10" dxfId="3436" priority="8" rank="1"/>
  </conditionalFormatting>
  <conditionalFormatting sqref="E5">
    <cfRule type="top10" dxfId="3435" priority="12" rank="1"/>
  </conditionalFormatting>
  <conditionalFormatting sqref="F6">
    <cfRule type="top10" dxfId="3434" priority="5" rank="1"/>
  </conditionalFormatting>
  <conditionalFormatting sqref="G6">
    <cfRule type="top10" dxfId="3433" priority="4" rank="1"/>
  </conditionalFormatting>
  <conditionalFormatting sqref="H6">
    <cfRule type="top10" dxfId="3432" priority="3" rank="1"/>
  </conditionalFormatting>
  <conditionalFormatting sqref="I6">
    <cfRule type="top10" dxfId="3431" priority="1" rank="1"/>
  </conditionalFormatting>
  <conditionalFormatting sqref="J6">
    <cfRule type="top10" dxfId="3430" priority="2" rank="1"/>
  </conditionalFormatting>
  <conditionalFormatting sqref="E6">
    <cfRule type="top10" dxfId="3429" priority="6" rank="1"/>
  </conditionalFormatting>
  <hyperlinks>
    <hyperlink ref="Q1" location="'Texas 2022'!A1" display="Back to Ranking" xr:uid="{07ED9F29-86EE-4484-9C09-685BF75BBE0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9B304ED-EA01-485B-8B34-1A99C0412B0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2CE461-8CCD-455D-82F2-C466F64DAA47}">
  <sheetPr codeName="Sheet34"/>
  <dimension ref="A1:Q6"/>
  <sheetViews>
    <sheetView workbookViewId="0">
      <selection activeCell="A4" sqref="A4:O4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22</v>
      </c>
    </row>
    <row r="2" spans="1:17" x14ac:dyDescent="0.3">
      <c r="A2" s="10" t="s">
        <v>21</v>
      </c>
      <c r="B2" s="11" t="s">
        <v>73</v>
      </c>
      <c r="C2" s="12">
        <v>44646</v>
      </c>
      <c r="D2" s="13" t="s">
        <v>37</v>
      </c>
      <c r="E2" s="14">
        <v>170</v>
      </c>
      <c r="F2" s="14">
        <v>180</v>
      </c>
      <c r="G2" s="14">
        <v>184</v>
      </c>
      <c r="H2" s="14">
        <v>183</v>
      </c>
      <c r="I2" s="14"/>
      <c r="J2" s="14"/>
      <c r="K2" s="15">
        <v>4</v>
      </c>
      <c r="L2" s="15">
        <v>717</v>
      </c>
      <c r="M2" s="16">
        <v>179.25</v>
      </c>
      <c r="N2" s="17">
        <v>2</v>
      </c>
      <c r="O2" s="18">
        <v>181.25</v>
      </c>
    </row>
    <row r="3" spans="1:17" x14ac:dyDescent="0.3">
      <c r="A3" s="10" t="s">
        <v>21</v>
      </c>
      <c r="B3" s="11" t="s">
        <v>73</v>
      </c>
      <c r="C3" s="12">
        <v>44656</v>
      </c>
      <c r="D3" s="13" t="s">
        <v>37</v>
      </c>
      <c r="E3" s="14">
        <v>180</v>
      </c>
      <c r="F3" s="14">
        <v>181</v>
      </c>
      <c r="G3" s="14">
        <v>181</v>
      </c>
      <c r="H3" s="14">
        <v>182</v>
      </c>
      <c r="I3" s="14"/>
      <c r="J3" s="14"/>
      <c r="K3" s="15">
        <v>4</v>
      </c>
      <c r="L3" s="15">
        <v>724</v>
      </c>
      <c r="M3" s="16">
        <v>181</v>
      </c>
      <c r="N3" s="17">
        <v>3</v>
      </c>
      <c r="O3" s="18">
        <v>184</v>
      </c>
    </row>
    <row r="4" spans="1:17" x14ac:dyDescent="0.3">
      <c r="A4" s="10" t="s">
        <v>21</v>
      </c>
      <c r="B4" s="11" t="s">
        <v>73</v>
      </c>
      <c r="C4" s="12">
        <v>44660</v>
      </c>
      <c r="D4" s="13" t="s">
        <v>37</v>
      </c>
      <c r="E4" s="14">
        <v>184</v>
      </c>
      <c r="F4" s="14">
        <v>183.001</v>
      </c>
      <c r="G4" s="14">
        <v>185.001</v>
      </c>
      <c r="H4" s="14">
        <v>179</v>
      </c>
      <c r="I4" s="14"/>
      <c r="J4" s="14"/>
      <c r="K4" s="15">
        <v>4</v>
      </c>
      <c r="L4" s="15">
        <v>731.00199999999995</v>
      </c>
      <c r="M4" s="16">
        <v>182.75049999999999</v>
      </c>
      <c r="N4" s="17">
        <v>4</v>
      </c>
      <c r="O4" s="18">
        <v>186.75049999999999</v>
      </c>
    </row>
    <row r="6" spans="1:17" x14ac:dyDescent="0.3">
      <c r="K6" s="8">
        <f>SUM(K2:K5)</f>
        <v>12</v>
      </c>
      <c r="L6" s="8">
        <f>SUM(L2:L5)</f>
        <v>2172.002</v>
      </c>
      <c r="M6" s="7">
        <f>SUM(L6/K6)</f>
        <v>181.00016666666667</v>
      </c>
      <c r="N6" s="8">
        <f>SUM(N2:N5)</f>
        <v>9</v>
      </c>
      <c r="O6" s="9">
        <f>SUM(M6+N6)</f>
        <v>190.00016666666667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4_3"/>
    <protectedRange algorithmName="SHA-512" hashValue="ON39YdpmFHfN9f47KpiRvqrKx0V9+erV1CNkpWzYhW/Qyc6aT8rEyCrvauWSYGZK2ia3o7vd3akF07acHAFpOA==" saltValue="yVW9XmDwTqEnmpSGai0KYg==" spinCount="100000" sqref="D2" name="Range1_1_2_3"/>
    <protectedRange algorithmName="SHA-512" hashValue="ON39YdpmFHfN9f47KpiRvqrKx0V9+erV1CNkpWzYhW/Qyc6aT8rEyCrvauWSYGZK2ia3o7vd3akF07acHAFpOA==" saltValue="yVW9XmDwTqEnmpSGai0KYg==" spinCount="100000" sqref="E3:J3 B3:C3" name="Range1_4"/>
    <protectedRange algorithmName="SHA-512" hashValue="ON39YdpmFHfN9f47KpiRvqrKx0V9+erV1CNkpWzYhW/Qyc6aT8rEyCrvauWSYGZK2ia3o7vd3akF07acHAFpOA==" saltValue="yVW9XmDwTqEnmpSGai0KYg==" spinCount="100000" sqref="D3" name="Range1_1_2"/>
    <protectedRange algorithmName="SHA-512" hashValue="ON39YdpmFHfN9f47KpiRvqrKx0V9+erV1CNkpWzYhW/Qyc6aT8rEyCrvauWSYGZK2ia3o7vd3akF07acHAFpOA==" saltValue="yVW9XmDwTqEnmpSGai0KYg==" spinCount="100000" sqref="E4:J4 B4:C4" name="Range1_4_1"/>
    <protectedRange algorithmName="SHA-512" hashValue="ON39YdpmFHfN9f47KpiRvqrKx0V9+erV1CNkpWzYhW/Qyc6aT8rEyCrvauWSYGZK2ia3o7vd3akF07acHAFpOA==" saltValue="yVW9XmDwTqEnmpSGai0KYg==" spinCount="100000" sqref="D4" name="Range1_1_2_1"/>
  </protectedRanges>
  <conditionalFormatting sqref="E2">
    <cfRule type="top10" dxfId="276" priority="18" rank="1"/>
  </conditionalFormatting>
  <conditionalFormatting sqref="F2">
    <cfRule type="top10" dxfId="275" priority="17" rank="1"/>
  </conditionalFormatting>
  <conditionalFormatting sqref="G2">
    <cfRule type="top10" dxfId="274" priority="16" rank="1"/>
  </conditionalFormatting>
  <conditionalFormatting sqref="H2">
    <cfRule type="top10" dxfId="273" priority="15" rank="1"/>
  </conditionalFormatting>
  <conditionalFormatting sqref="I2">
    <cfRule type="top10" dxfId="272" priority="14" rank="1"/>
  </conditionalFormatting>
  <conditionalFormatting sqref="J2">
    <cfRule type="top10" dxfId="271" priority="13" rank="1"/>
  </conditionalFormatting>
  <conditionalFormatting sqref="E3">
    <cfRule type="top10" dxfId="270" priority="12" rank="1"/>
  </conditionalFormatting>
  <conditionalFormatting sqref="F3">
    <cfRule type="top10" dxfId="269" priority="11" rank="1"/>
  </conditionalFormatting>
  <conditionalFormatting sqref="G3">
    <cfRule type="top10" dxfId="268" priority="10" rank="1"/>
  </conditionalFormatting>
  <conditionalFormatting sqref="H3">
    <cfRule type="top10" dxfId="267" priority="9" rank="1"/>
  </conditionalFormatting>
  <conditionalFormatting sqref="I3">
    <cfRule type="top10" dxfId="266" priority="8" rank="1"/>
  </conditionalFormatting>
  <conditionalFormatting sqref="J3">
    <cfRule type="top10" dxfId="265" priority="7" rank="1"/>
  </conditionalFormatting>
  <conditionalFormatting sqref="E4">
    <cfRule type="top10" dxfId="264" priority="6" rank="1"/>
  </conditionalFormatting>
  <conditionalFormatting sqref="F4">
    <cfRule type="top10" dxfId="263" priority="5" rank="1"/>
  </conditionalFormatting>
  <conditionalFormatting sqref="G4">
    <cfRule type="top10" dxfId="262" priority="4" rank="1"/>
  </conditionalFormatting>
  <conditionalFormatting sqref="H4">
    <cfRule type="top10" dxfId="261" priority="3" rank="1"/>
  </conditionalFormatting>
  <conditionalFormatting sqref="I4">
    <cfRule type="top10" dxfId="260" priority="2" rank="1"/>
  </conditionalFormatting>
  <conditionalFormatting sqref="J4">
    <cfRule type="top10" dxfId="259" priority="1" rank="1"/>
  </conditionalFormatting>
  <hyperlinks>
    <hyperlink ref="Q1" location="'Texas 2022'!A1" display="Back to Ranking" xr:uid="{416391D5-10E8-48FC-BDE0-DC0C155D104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7806895-16FD-41D8-B6B5-DA79455E8D6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ACB646-266F-414E-A038-92E14C857844}">
  <sheetPr codeName="Sheet30"/>
  <dimension ref="A1:Q12"/>
  <sheetViews>
    <sheetView workbookViewId="0">
      <selection activeCell="D25" sqref="D25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22</v>
      </c>
    </row>
    <row r="2" spans="1:17" x14ac:dyDescent="0.3">
      <c r="A2" s="10" t="s">
        <v>23</v>
      </c>
      <c r="B2" s="11" t="s">
        <v>54</v>
      </c>
      <c r="C2" s="12">
        <v>44632</v>
      </c>
      <c r="D2" s="13" t="s">
        <v>51</v>
      </c>
      <c r="E2" s="14">
        <v>173</v>
      </c>
      <c r="F2" s="14">
        <v>176</v>
      </c>
      <c r="G2" s="14">
        <v>175</v>
      </c>
      <c r="H2" s="14">
        <v>176</v>
      </c>
      <c r="I2" s="14"/>
      <c r="J2" s="14"/>
      <c r="K2" s="15">
        <v>4</v>
      </c>
      <c r="L2" s="15">
        <v>700</v>
      </c>
      <c r="M2" s="16">
        <v>175</v>
      </c>
      <c r="N2" s="17">
        <v>3</v>
      </c>
      <c r="O2" s="18">
        <v>178</v>
      </c>
    </row>
    <row r="4" spans="1:17" x14ac:dyDescent="0.3">
      <c r="K4" s="8">
        <f>SUM(K2:K3)</f>
        <v>4</v>
      </c>
      <c r="L4" s="8">
        <f>SUM(L2:L3)</f>
        <v>700</v>
      </c>
      <c r="M4" s="7">
        <f>SUM(L4/K4)</f>
        <v>175</v>
      </c>
      <c r="N4" s="8">
        <f>SUM(N2:N3)</f>
        <v>3</v>
      </c>
      <c r="O4" s="9">
        <f>SUM(M4+N4)</f>
        <v>178</v>
      </c>
    </row>
    <row r="9" spans="1:17" ht="28.8" x14ac:dyDescent="0.3">
      <c r="A9" s="1" t="s">
        <v>1</v>
      </c>
      <c r="B9" s="2" t="s">
        <v>2</v>
      </c>
      <c r="C9" s="2" t="s">
        <v>3</v>
      </c>
      <c r="D9" s="3" t="s">
        <v>4</v>
      </c>
      <c r="E9" s="4" t="s">
        <v>5</v>
      </c>
      <c r="F9" s="4" t="s">
        <v>6</v>
      </c>
      <c r="G9" s="4" t="s">
        <v>7</v>
      </c>
      <c r="H9" s="4" t="s">
        <v>8</v>
      </c>
      <c r="I9" s="4" t="s">
        <v>9</v>
      </c>
      <c r="J9" s="4" t="s">
        <v>10</v>
      </c>
      <c r="K9" s="4" t="s">
        <v>11</v>
      </c>
      <c r="L9" s="3" t="s">
        <v>12</v>
      </c>
      <c r="M9" s="5" t="s">
        <v>13</v>
      </c>
      <c r="N9" s="2" t="s">
        <v>14</v>
      </c>
      <c r="O9" s="6" t="s">
        <v>15</v>
      </c>
    </row>
    <row r="10" spans="1:17" x14ac:dyDescent="0.3">
      <c r="A10" s="10" t="s">
        <v>36</v>
      </c>
      <c r="B10" s="11" t="s">
        <v>54</v>
      </c>
      <c r="C10" s="12">
        <v>44667</v>
      </c>
      <c r="D10" s="13" t="s">
        <v>51</v>
      </c>
      <c r="E10" s="14">
        <v>182</v>
      </c>
      <c r="F10" s="14">
        <v>187</v>
      </c>
      <c r="G10" s="14">
        <v>182</v>
      </c>
      <c r="H10" s="14">
        <v>185</v>
      </c>
      <c r="I10" s="14"/>
      <c r="J10" s="14"/>
      <c r="K10" s="15">
        <v>4</v>
      </c>
      <c r="L10" s="15">
        <v>736</v>
      </c>
      <c r="M10" s="16">
        <v>184</v>
      </c>
      <c r="N10" s="17">
        <v>3</v>
      </c>
      <c r="O10" s="18">
        <v>187</v>
      </c>
    </row>
    <row r="11" spans="1:17" x14ac:dyDescent="0.3">
      <c r="A11" s="10" t="s">
        <v>36</v>
      </c>
      <c r="B11" s="11" t="s">
        <v>54</v>
      </c>
      <c r="C11" s="12">
        <v>44695</v>
      </c>
      <c r="D11" s="13" t="s">
        <v>51</v>
      </c>
      <c r="E11" s="14">
        <v>182</v>
      </c>
      <c r="F11" s="14">
        <v>172</v>
      </c>
      <c r="G11" s="14">
        <v>178</v>
      </c>
      <c r="H11" s="14">
        <v>176</v>
      </c>
      <c r="I11" s="14"/>
      <c r="J11" s="14"/>
      <c r="K11" s="15">
        <v>4</v>
      </c>
      <c r="L11" s="15">
        <v>708</v>
      </c>
      <c r="M11" s="16">
        <v>177</v>
      </c>
      <c r="N11" s="17">
        <v>5</v>
      </c>
      <c r="O11" s="18">
        <v>182</v>
      </c>
    </row>
    <row r="12" spans="1:17" x14ac:dyDescent="0.3">
      <c r="K12" s="8">
        <f>SUM(K10:K11)</f>
        <v>8</v>
      </c>
      <c r="L12" s="8">
        <f>SUM(L10:L11)</f>
        <v>1444</v>
      </c>
      <c r="M12" s="7">
        <f>SUM(L12/K12)</f>
        <v>180.5</v>
      </c>
      <c r="N12" s="8">
        <f>SUM(N10:N11)</f>
        <v>8</v>
      </c>
      <c r="O12" s="9">
        <f>SUM(M12+N12)</f>
        <v>188.5</v>
      </c>
    </row>
  </sheetData>
  <protectedRanges>
    <protectedRange algorithmName="SHA-512" hashValue="ON39YdpmFHfN9f47KpiRvqrKx0V9+erV1CNkpWzYhW/Qyc6aT8rEyCrvauWSYGZK2ia3o7vd3akF07acHAFpOA==" saltValue="yVW9XmDwTqEnmpSGai0KYg==" spinCount="100000" sqref="B1 B9" name="Range1_2"/>
    <protectedRange algorithmName="SHA-512" hashValue="ON39YdpmFHfN9f47KpiRvqrKx0V9+erV1CNkpWzYhW/Qyc6aT8rEyCrvauWSYGZK2ia3o7vd3akF07acHAFpOA==" saltValue="yVW9XmDwTqEnmpSGai0KYg==" spinCount="100000" sqref="E2:J2 B2:C2" name="Range1_8_1"/>
    <protectedRange algorithmName="SHA-512" hashValue="ON39YdpmFHfN9f47KpiRvqrKx0V9+erV1CNkpWzYhW/Qyc6aT8rEyCrvauWSYGZK2ia3o7vd3akF07acHAFpOA==" saltValue="yVW9XmDwTqEnmpSGai0KYg==" spinCount="100000" sqref="D2" name="Range1_1_6_1"/>
    <protectedRange algorithmName="SHA-512" hashValue="ON39YdpmFHfN9f47KpiRvqrKx0V9+erV1CNkpWzYhW/Qyc6aT8rEyCrvauWSYGZK2ia3o7vd3akF07acHAFpOA==" saltValue="yVW9XmDwTqEnmpSGai0KYg==" spinCount="100000" sqref="I10:J10 B10:C10" name="Range1_19"/>
    <protectedRange algorithmName="SHA-512" hashValue="ON39YdpmFHfN9f47KpiRvqrKx0V9+erV1CNkpWzYhW/Qyc6aT8rEyCrvauWSYGZK2ia3o7vd3akF07acHAFpOA==" saltValue="yVW9XmDwTqEnmpSGai0KYg==" spinCount="100000" sqref="D10" name="Range1_1_19"/>
    <protectedRange algorithmName="SHA-512" hashValue="ON39YdpmFHfN9f47KpiRvqrKx0V9+erV1CNkpWzYhW/Qyc6aT8rEyCrvauWSYGZK2ia3o7vd3akF07acHAFpOA==" saltValue="yVW9XmDwTqEnmpSGai0KYg==" spinCount="100000" sqref="E10:H10" name="Range1_3_6"/>
    <protectedRange algorithmName="SHA-512" hashValue="ON39YdpmFHfN9f47KpiRvqrKx0V9+erV1CNkpWzYhW/Qyc6aT8rEyCrvauWSYGZK2ia3o7vd3akF07acHAFpOA==" saltValue="yVW9XmDwTqEnmpSGai0KYg==" spinCount="100000" sqref="I11:J11 B11:C11" name="Range1_11"/>
    <protectedRange algorithmName="SHA-512" hashValue="ON39YdpmFHfN9f47KpiRvqrKx0V9+erV1CNkpWzYhW/Qyc6aT8rEyCrvauWSYGZK2ia3o7vd3akF07acHAFpOA==" saltValue="yVW9XmDwTqEnmpSGai0KYg==" spinCount="100000" sqref="D11" name="Range1_1_15"/>
    <protectedRange algorithmName="SHA-512" hashValue="ON39YdpmFHfN9f47KpiRvqrKx0V9+erV1CNkpWzYhW/Qyc6aT8rEyCrvauWSYGZK2ia3o7vd3akF07acHAFpOA==" saltValue="yVW9XmDwTqEnmpSGai0KYg==" spinCount="100000" sqref="E11:H11" name="Range1_3_10"/>
  </protectedRanges>
  <conditionalFormatting sqref="J2">
    <cfRule type="top10" dxfId="258" priority="19" rank="1"/>
  </conditionalFormatting>
  <conditionalFormatting sqref="I2">
    <cfRule type="top10" dxfId="257" priority="20" rank="1"/>
  </conditionalFormatting>
  <conditionalFormatting sqref="H2">
    <cfRule type="top10" dxfId="256" priority="21" rank="1"/>
  </conditionalFormatting>
  <conditionalFormatting sqref="G2">
    <cfRule type="top10" dxfId="255" priority="22" rank="1"/>
  </conditionalFormatting>
  <conditionalFormatting sqref="F2">
    <cfRule type="top10" dxfId="254" priority="23" rank="1"/>
  </conditionalFormatting>
  <conditionalFormatting sqref="E2">
    <cfRule type="top10" dxfId="253" priority="24" rank="1"/>
  </conditionalFormatting>
  <conditionalFormatting sqref="F10">
    <cfRule type="top10" dxfId="252" priority="11" rank="1"/>
  </conditionalFormatting>
  <conditionalFormatting sqref="G10">
    <cfRule type="top10" dxfId="251" priority="10" rank="1"/>
  </conditionalFormatting>
  <conditionalFormatting sqref="H10">
    <cfRule type="top10" dxfId="250" priority="9" rank="1"/>
  </conditionalFormatting>
  <conditionalFormatting sqref="I10">
    <cfRule type="top10" dxfId="249" priority="7" rank="1"/>
  </conditionalFormatting>
  <conditionalFormatting sqref="J10">
    <cfRule type="top10" dxfId="248" priority="8" rank="1"/>
  </conditionalFormatting>
  <conditionalFormatting sqref="E10">
    <cfRule type="top10" dxfId="247" priority="12" rank="1"/>
  </conditionalFormatting>
  <conditionalFormatting sqref="F11">
    <cfRule type="top10" dxfId="246" priority="5" rank="1"/>
  </conditionalFormatting>
  <conditionalFormatting sqref="G11">
    <cfRule type="top10" dxfId="245" priority="4" rank="1"/>
  </conditionalFormatting>
  <conditionalFormatting sqref="H11">
    <cfRule type="top10" dxfId="244" priority="3" rank="1"/>
  </conditionalFormatting>
  <conditionalFormatting sqref="I11">
    <cfRule type="top10" dxfId="243" priority="1" rank="1"/>
  </conditionalFormatting>
  <conditionalFormatting sqref="J11">
    <cfRule type="top10" dxfId="242" priority="2" rank="1"/>
  </conditionalFormatting>
  <conditionalFormatting sqref="E11">
    <cfRule type="top10" dxfId="241" priority="6" rank="1"/>
  </conditionalFormatting>
  <hyperlinks>
    <hyperlink ref="Q1" location="'Texas 2022'!A1" display="Back to Ranking" xr:uid="{E3AD9619-2D03-488A-A82F-99780A4254B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8950071-1307-4D37-AB48-5479C3503128}">
          <x14:formula1>
            <xm:f>'C:\Users\abra2\Desktop\ABRA Files and More\AUTO BENCH REST ASSOCIATION FILE\ABRA 2019\Georgia\[Georgia Results 01 19 20.xlsm]DATA SHEET'!#REF!</xm:f>
          </x14:formula1>
          <xm:sqref>B1 B9</xm:sqref>
        </x14:dataValidation>
      </x14:dataValidations>
    </ext>
  </extLst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475E5-4841-40F4-8EEB-AE3D7193FC75}">
  <dimension ref="A1:Q4"/>
  <sheetViews>
    <sheetView workbookViewId="0">
      <selection activeCell="Q1" sqref="Q1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22</v>
      </c>
    </row>
    <row r="2" spans="1:17" x14ac:dyDescent="0.3">
      <c r="A2" s="10" t="s">
        <v>21</v>
      </c>
      <c r="B2" s="11" t="s">
        <v>106</v>
      </c>
      <c r="C2" s="12">
        <v>44751</v>
      </c>
      <c r="D2" s="13" t="s">
        <v>51</v>
      </c>
      <c r="E2" s="14">
        <v>162</v>
      </c>
      <c r="F2" s="14">
        <v>166</v>
      </c>
      <c r="G2" s="14">
        <v>165</v>
      </c>
      <c r="H2" s="14">
        <v>152</v>
      </c>
      <c r="I2" s="14"/>
      <c r="J2" s="14"/>
      <c r="K2" s="15">
        <v>4</v>
      </c>
      <c r="L2" s="15">
        <v>645</v>
      </c>
      <c r="M2" s="16">
        <v>161.25</v>
      </c>
      <c r="N2" s="17">
        <v>4</v>
      </c>
      <c r="O2" s="18">
        <v>165.25</v>
      </c>
    </row>
    <row r="4" spans="1:17" x14ac:dyDescent="0.3">
      <c r="K4" s="8">
        <f>SUM(K2:K3)</f>
        <v>4</v>
      </c>
      <c r="L4" s="8">
        <f>SUM(L2:L3)</f>
        <v>645</v>
      </c>
      <c r="M4" s="7">
        <f>SUM(L4/K4)</f>
        <v>161.25</v>
      </c>
      <c r="N4" s="8">
        <f>SUM(N2:N3)</f>
        <v>4</v>
      </c>
      <c r="O4" s="9">
        <f>SUM(M4+N4)</f>
        <v>165.25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32"/>
    <protectedRange algorithmName="SHA-512" hashValue="ON39YdpmFHfN9f47KpiRvqrKx0V9+erV1CNkpWzYhW/Qyc6aT8rEyCrvauWSYGZK2ia3o7vd3akF07acHAFpOA==" saltValue="yVW9XmDwTqEnmpSGai0KYg==" spinCount="100000" sqref="D2" name="Range1_1_28"/>
  </protectedRanges>
  <conditionalFormatting sqref="E2">
    <cfRule type="top10" dxfId="240" priority="6" rank="1"/>
  </conditionalFormatting>
  <conditionalFormatting sqref="F2">
    <cfRule type="top10" dxfId="239" priority="5" rank="1"/>
  </conditionalFormatting>
  <conditionalFormatting sqref="G2">
    <cfRule type="top10" dxfId="238" priority="4" rank="1"/>
  </conditionalFormatting>
  <conditionalFormatting sqref="H2">
    <cfRule type="top10" dxfId="237" priority="3" rank="1"/>
  </conditionalFormatting>
  <conditionalFormatting sqref="I2">
    <cfRule type="top10" dxfId="236" priority="2" rank="1"/>
  </conditionalFormatting>
  <conditionalFormatting sqref="J2">
    <cfRule type="top10" dxfId="235" priority="1" rank="1"/>
  </conditionalFormatting>
  <hyperlinks>
    <hyperlink ref="Q1" location="'Texas 2022'!A1" display="Back to Ranking" xr:uid="{62FE918E-FEE2-4E5E-BD41-23CEA6DC6C1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CAC328F-9C88-4697-B49F-E01A5FE17D3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FEBCF-88E2-4E3D-AD7C-16BB370F1C9C}">
  <dimension ref="A1:Q8"/>
  <sheetViews>
    <sheetView workbookViewId="0"/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22</v>
      </c>
    </row>
    <row r="2" spans="1:17" x14ac:dyDescent="0.3">
      <c r="A2" s="10" t="s">
        <v>21</v>
      </c>
      <c r="B2" s="11" t="s">
        <v>89</v>
      </c>
      <c r="C2" s="12">
        <v>44660</v>
      </c>
      <c r="D2" s="13" t="s">
        <v>37</v>
      </c>
      <c r="E2" s="14">
        <v>182</v>
      </c>
      <c r="F2" s="14">
        <v>181</v>
      </c>
      <c r="G2" s="14">
        <v>177</v>
      </c>
      <c r="H2" s="14">
        <v>182</v>
      </c>
      <c r="I2" s="14"/>
      <c r="J2" s="14"/>
      <c r="K2" s="15">
        <v>4</v>
      </c>
      <c r="L2" s="15">
        <v>722</v>
      </c>
      <c r="M2" s="16">
        <v>180.5</v>
      </c>
      <c r="N2" s="17">
        <v>2</v>
      </c>
      <c r="O2" s="18">
        <v>182.5</v>
      </c>
    </row>
    <row r="3" spans="1:17" x14ac:dyDescent="0.3">
      <c r="A3" s="39" t="s">
        <v>21</v>
      </c>
      <c r="B3" s="11" t="s">
        <v>89</v>
      </c>
      <c r="C3" s="12">
        <v>44695</v>
      </c>
      <c r="D3" s="13" t="s">
        <v>37</v>
      </c>
      <c r="E3" s="14">
        <v>188</v>
      </c>
      <c r="F3" s="14">
        <v>187.001</v>
      </c>
      <c r="G3" s="14">
        <v>179</v>
      </c>
      <c r="H3" s="14">
        <v>191</v>
      </c>
      <c r="I3" s="14"/>
      <c r="J3" s="14"/>
      <c r="K3" s="15">
        <v>4</v>
      </c>
      <c r="L3" s="15">
        <v>745.00099999999998</v>
      </c>
      <c r="M3" s="16">
        <v>186.25024999999999</v>
      </c>
      <c r="N3" s="17">
        <v>2</v>
      </c>
      <c r="O3" s="18">
        <v>188.25024999999999</v>
      </c>
    </row>
    <row r="4" spans="1:17" x14ac:dyDescent="0.3">
      <c r="A4" s="10" t="s">
        <v>21</v>
      </c>
      <c r="B4" s="11" t="s">
        <v>89</v>
      </c>
      <c r="C4" s="12">
        <v>44709</v>
      </c>
      <c r="D4" s="13" t="s">
        <v>37</v>
      </c>
      <c r="E4" s="14">
        <v>168</v>
      </c>
      <c r="F4" s="14">
        <v>167</v>
      </c>
      <c r="G4" s="14">
        <v>175</v>
      </c>
      <c r="H4" s="14">
        <v>185</v>
      </c>
      <c r="I4" s="14"/>
      <c r="J4" s="14"/>
      <c r="K4" s="15">
        <v>4</v>
      </c>
      <c r="L4" s="15">
        <v>695</v>
      </c>
      <c r="M4" s="16">
        <v>173.75</v>
      </c>
      <c r="N4" s="17">
        <v>2</v>
      </c>
      <c r="O4" s="18">
        <v>175.75</v>
      </c>
    </row>
    <row r="5" spans="1:17" x14ac:dyDescent="0.3">
      <c r="A5" s="10" t="s">
        <v>21</v>
      </c>
      <c r="B5" s="11" t="s">
        <v>89</v>
      </c>
      <c r="C5" s="12">
        <v>44772</v>
      </c>
      <c r="D5" s="13" t="s">
        <v>37</v>
      </c>
      <c r="E5" s="14">
        <v>183</v>
      </c>
      <c r="F5" s="14">
        <v>189</v>
      </c>
      <c r="G5" s="14">
        <v>181</v>
      </c>
      <c r="H5" s="14">
        <v>185</v>
      </c>
      <c r="I5" s="14">
        <v>178</v>
      </c>
      <c r="J5" s="14">
        <v>180</v>
      </c>
      <c r="K5" s="15">
        <v>6</v>
      </c>
      <c r="L5" s="15">
        <v>1096</v>
      </c>
      <c r="M5" s="16">
        <v>182.66666666666666</v>
      </c>
      <c r="N5" s="17">
        <v>4</v>
      </c>
      <c r="O5" s="18">
        <v>186.66666666666666</v>
      </c>
    </row>
    <row r="6" spans="1:17" x14ac:dyDescent="0.3">
      <c r="A6" s="10" t="s">
        <v>21</v>
      </c>
      <c r="B6" s="11" t="s">
        <v>89</v>
      </c>
      <c r="C6" s="12">
        <v>44786</v>
      </c>
      <c r="D6" s="13" t="s">
        <v>37</v>
      </c>
      <c r="E6" s="14">
        <v>187</v>
      </c>
      <c r="F6" s="14">
        <v>185</v>
      </c>
      <c r="G6" s="14">
        <v>180</v>
      </c>
      <c r="H6" s="14">
        <v>192</v>
      </c>
      <c r="I6" s="14"/>
      <c r="J6" s="14"/>
      <c r="K6" s="15">
        <v>4</v>
      </c>
      <c r="L6" s="15">
        <v>744</v>
      </c>
      <c r="M6" s="16">
        <v>186</v>
      </c>
      <c r="N6" s="17">
        <v>2</v>
      </c>
      <c r="O6" s="18">
        <v>188</v>
      </c>
    </row>
    <row r="8" spans="1:17" x14ac:dyDescent="0.3">
      <c r="K8" s="8">
        <f>SUM(K2:K7)</f>
        <v>22</v>
      </c>
      <c r="L8" s="8">
        <f>SUM(L2:L7)</f>
        <v>4002.0010000000002</v>
      </c>
      <c r="M8" s="7">
        <f>SUM(L8/K8)</f>
        <v>181.90913636363638</v>
      </c>
      <c r="N8" s="8">
        <f>SUM(N2:N7)</f>
        <v>12</v>
      </c>
      <c r="O8" s="9">
        <f>SUM(M8+N8)</f>
        <v>193.90913636363638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4_1_1"/>
    <protectedRange algorithmName="SHA-512" hashValue="ON39YdpmFHfN9f47KpiRvqrKx0V9+erV1CNkpWzYhW/Qyc6aT8rEyCrvauWSYGZK2ia3o7vd3akF07acHAFpOA==" saltValue="yVW9XmDwTqEnmpSGai0KYg==" spinCount="100000" sqref="D2" name="Range1_1_2_1_1"/>
    <protectedRange algorithmName="SHA-512" hashValue="ON39YdpmFHfN9f47KpiRvqrKx0V9+erV1CNkpWzYhW/Qyc6aT8rEyCrvauWSYGZK2ia3o7vd3akF07acHAFpOA==" saltValue="yVW9XmDwTqEnmpSGai0KYg==" spinCount="100000" sqref="E3:J3 B3:C3" name="Range1_4_7"/>
    <protectedRange algorithmName="SHA-512" hashValue="ON39YdpmFHfN9f47KpiRvqrKx0V9+erV1CNkpWzYhW/Qyc6aT8rEyCrvauWSYGZK2ia3o7vd3akF07acHAFpOA==" saltValue="yVW9XmDwTqEnmpSGai0KYg==" spinCount="100000" sqref="D3" name="Range1_1_2_8"/>
    <protectedRange algorithmName="SHA-512" hashValue="ON39YdpmFHfN9f47KpiRvqrKx0V9+erV1CNkpWzYhW/Qyc6aT8rEyCrvauWSYGZK2ia3o7vd3akF07acHAFpOA==" saltValue="yVW9XmDwTqEnmpSGai0KYg==" spinCount="100000" sqref="E4:J4 B4:C4" name="Range1_9_2"/>
    <protectedRange algorithmName="SHA-512" hashValue="ON39YdpmFHfN9f47KpiRvqrKx0V9+erV1CNkpWzYhW/Qyc6aT8rEyCrvauWSYGZK2ia3o7vd3akF07acHAFpOA==" saltValue="yVW9XmDwTqEnmpSGai0KYg==" spinCount="100000" sqref="D4" name="Range1_1_8_1"/>
    <protectedRange algorithmName="SHA-512" hashValue="ON39YdpmFHfN9f47KpiRvqrKx0V9+erV1CNkpWzYhW/Qyc6aT8rEyCrvauWSYGZK2ia3o7vd3akF07acHAFpOA==" saltValue="yVW9XmDwTqEnmpSGai0KYg==" spinCount="100000" sqref="E5:J5 B5:C5" name="Range1_4_2_2"/>
    <protectedRange algorithmName="SHA-512" hashValue="ON39YdpmFHfN9f47KpiRvqrKx0V9+erV1CNkpWzYhW/Qyc6aT8rEyCrvauWSYGZK2ia3o7vd3akF07acHAFpOA==" saltValue="yVW9XmDwTqEnmpSGai0KYg==" spinCount="100000" sqref="D5" name="Range1_1_2_2_3"/>
    <protectedRange algorithmName="SHA-512" hashValue="ON39YdpmFHfN9f47KpiRvqrKx0V9+erV1CNkpWzYhW/Qyc6aT8rEyCrvauWSYGZK2ia3o7vd3akF07acHAFpOA==" saltValue="yVW9XmDwTqEnmpSGai0KYg==" spinCount="100000" sqref="E6:J6 B6:C6" name="Range1_4_12"/>
    <protectedRange algorithmName="SHA-512" hashValue="ON39YdpmFHfN9f47KpiRvqrKx0V9+erV1CNkpWzYhW/Qyc6aT8rEyCrvauWSYGZK2ia3o7vd3akF07acHAFpOA==" saltValue="yVW9XmDwTqEnmpSGai0KYg==" spinCount="100000" sqref="D6" name="Range1_1_2_15"/>
  </protectedRanges>
  <conditionalFormatting sqref="E2">
    <cfRule type="top10" dxfId="234" priority="30" rank="1"/>
  </conditionalFormatting>
  <conditionalFormatting sqref="F2">
    <cfRule type="top10" dxfId="233" priority="29" rank="1"/>
  </conditionalFormatting>
  <conditionalFormatting sqref="G2">
    <cfRule type="top10" dxfId="232" priority="28" rank="1"/>
  </conditionalFormatting>
  <conditionalFormatting sqref="H2">
    <cfRule type="top10" dxfId="231" priority="27" rank="1"/>
  </conditionalFormatting>
  <conditionalFormatting sqref="I2">
    <cfRule type="top10" dxfId="230" priority="26" rank="1"/>
  </conditionalFormatting>
  <conditionalFormatting sqref="J2">
    <cfRule type="top10" dxfId="229" priority="25" rank="1"/>
  </conditionalFormatting>
  <conditionalFormatting sqref="E3">
    <cfRule type="top10" dxfId="228" priority="24" rank="1"/>
  </conditionalFormatting>
  <conditionalFormatting sqref="F3">
    <cfRule type="top10" dxfId="227" priority="23" rank="1"/>
  </conditionalFormatting>
  <conditionalFormatting sqref="G3">
    <cfRule type="top10" dxfId="226" priority="22" rank="1"/>
  </conditionalFormatting>
  <conditionalFormatting sqref="H3">
    <cfRule type="top10" dxfId="225" priority="21" rank="1"/>
  </conditionalFormatting>
  <conditionalFormatting sqref="I3">
    <cfRule type="top10" dxfId="224" priority="20" rank="1"/>
  </conditionalFormatting>
  <conditionalFormatting sqref="J3">
    <cfRule type="top10" dxfId="223" priority="19" rank="1"/>
  </conditionalFormatting>
  <conditionalFormatting sqref="E4">
    <cfRule type="top10" dxfId="222" priority="18" rank="1"/>
  </conditionalFormatting>
  <conditionalFormatting sqref="F4">
    <cfRule type="top10" dxfId="221" priority="17" rank="1"/>
  </conditionalFormatting>
  <conditionalFormatting sqref="G4">
    <cfRule type="top10" dxfId="220" priority="16" rank="1"/>
  </conditionalFormatting>
  <conditionalFormatting sqref="H4">
    <cfRule type="top10" dxfId="219" priority="15" rank="1"/>
  </conditionalFormatting>
  <conditionalFormatting sqref="I4">
    <cfRule type="top10" dxfId="218" priority="14" rank="1"/>
  </conditionalFormatting>
  <conditionalFormatting sqref="J4">
    <cfRule type="top10" dxfId="217" priority="13" rank="1"/>
  </conditionalFormatting>
  <conditionalFormatting sqref="E5">
    <cfRule type="top10" dxfId="216" priority="12" rank="1"/>
  </conditionalFormatting>
  <conditionalFormatting sqref="F5">
    <cfRule type="top10" dxfId="215" priority="11" rank="1"/>
  </conditionalFormatting>
  <conditionalFormatting sqref="G5">
    <cfRule type="top10" dxfId="214" priority="10" rank="1"/>
  </conditionalFormatting>
  <conditionalFormatting sqref="H5">
    <cfRule type="top10" dxfId="213" priority="9" rank="1"/>
  </conditionalFormatting>
  <conditionalFormatting sqref="I5">
    <cfRule type="top10" dxfId="212" priority="8" rank="1"/>
  </conditionalFormatting>
  <conditionalFormatting sqref="J5">
    <cfRule type="top10" dxfId="211" priority="7" rank="1"/>
  </conditionalFormatting>
  <conditionalFormatting sqref="E6">
    <cfRule type="top10" dxfId="210" priority="6" rank="1"/>
  </conditionalFormatting>
  <conditionalFormatting sqref="F6">
    <cfRule type="top10" dxfId="209" priority="5" rank="1"/>
  </conditionalFormatting>
  <conditionalFormatting sqref="G6">
    <cfRule type="top10" dxfId="208" priority="4" rank="1"/>
  </conditionalFormatting>
  <conditionalFormatting sqref="H6">
    <cfRule type="top10" dxfId="207" priority="3" rank="1"/>
  </conditionalFormatting>
  <conditionalFormatting sqref="I6">
    <cfRule type="top10" dxfId="206" priority="2" rank="1"/>
  </conditionalFormatting>
  <conditionalFormatting sqref="J6">
    <cfRule type="top10" dxfId="205" priority="1" rank="1"/>
  </conditionalFormatting>
  <hyperlinks>
    <hyperlink ref="Q1" location="'Texas 2022'!A1" display="Back to Ranking" xr:uid="{43AA99B1-9FEA-4FE9-B4DE-28660E4F8EB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0665FEB-D471-4F28-B626-8AEB254AEA2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F5304-3A4C-4A06-9111-94FDDBBA53C0}">
  <sheetPr codeName="Sheet31"/>
  <dimension ref="A1:Q31"/>
  <sheetViews>
    <sheetView topLeftCell="A18" workbookViewId="0">
      <selection activeCell="A29" sqref="A29:O29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22</v>
      </c>
    </row>
    <row r="2" spans="1:17" x14ac:dyDescent="0.3">
      <c r="A2" s="10" t="s">
        <v>45</v>
      </c>
      <c r="B2" s="11" t="s">
        <v>44</v>
      </c>
      <c r="C2" s="12">
        <v>44618</v>
      </c>
      <c r="D2" s="13" t="s">
        <v>37</v>
      </c>
      <c r="E2" s="14">
        <v>181.001</v>
      </c>
      <c r="F2" s="14">
        <v>179</v>
      </c>
      <c r="G2" s="14">
        <v>183</v>
      </c>
      <c r="H2" s="14">
        <v>180</v>
      </c>
      <c r="I2" s="14"/>
      <c r="J2" s="14"/>
      <c r="K2" s="15">
        <v>4</v>
      </c>
      <c r="L2" s="15">
        <v>723.00099999999998</v>
      </c>
      <c r="M2" s="16">
        <v>180.75024999999999</v>
      </c>
      <c r="N2" s="17">
        <v>8</v>
      </c>
      <c r="O2" s="18">
        <v>188.75024999999999</v>
      </c>
    </row>
    <row r="3" spans="1:17" x14ac:dyDescent="0.3">
      <c r="A3" s="10" t="s">
        <v>45</v>
      </c>
      <c r="B3" s="11" t="s">
        <v>44</v>
      </c>
      <c r="C3" s="12">
        <v>44632</v>
      </c>
      <c r="D3" s="13" t="s">
        <v>37</v>
      </c>
      <c r="E3" s="14">
        <v>177</v>
      </c>
      <c r="F3" s="14">
        <v>184</v>
      </c>
      <c r="G3" s="14">
        <v>184</v>
      </c>
      <c r="H3" s="14">
        <v>179</v>
      </c>
      <c r="I3" s="14"/>
      <c r="J3" s="14"/>
      <c r="K3" s="15">
        <v>4</v>
      </c>
      <c r="L3" s="15">
        <v>724</v>
      </c>
      <c r="M3" s="16">
        <v>181</v>
      </c>
      <c r="N3" s="17">
        <v>11</v>
      </c>
      <c r="O3" s="18">
        <v>192</v>
      </c>
    </row>
    <row r="4" spans="1:17" x14ac:dyDescent="0.3">
      <c r="A4" s="10" t="s">
        <v>45</v>
      </c>
      <c r="B4" s="11" t="s">
        <v>44</v>
      </c>
      <c r="C4" s="12">
        <v>44646</v>
      </c>
      <c r="D4" s="13" t="s">
        <v>37</v>
      </c>
      <c r="E4" s="14">
        <v>178</v>
      </c>
      <c r="F4" s="14">
        <v>174</v>
      </c>
      <c r="G4" s="14">
        <v>171</v>
      </c>
      <c r="H4" s="14">
        <v>167</v>
      </c>
      <c r="I4" s="14"/>
      <c r="J4" s="14"/>
      <c r="K4" s="15">
        <v>4</v>
      </c>
      <c r="L4" s="15">
        <v>690</v>
      </c>
      <c r="M4" s="16">
        <v>172.5</v>
      </c>
      <c r="N4" s="17">
        <v>5</v>
      </c>
      <c r="O4" s="18">
        <v>177.5</v>
      </c>
    </row>
    <row r="5" spans="1:17" x14ac:dyDescent="0.3">
      <c r="A5" s="10" t="s">
        <v>45</v>
      </c>
      <c r="B5" s="11" t="s">
        <v>44</v>
      </c>
      <c r="C5" s="12">
        <v>44656</v>
      </c>
      <c r="D5" s="13" t="s">
        <v>37</v>
      </c>
      <c r="E5" s="14">
        <v>167</v>
      </c>
      <c r="F5" s="14">
        <v>168</v>
      </c>
      <c r="G5" s="14">
        <v>179</v>
      </c>
      <c r="H5" s="14">
        <v>175</v>
      </c>
      <c r="I5" s="14"/>
      <c r="J5" s="14"/>
      <c r="K5" s="15">
        <v>4</v>
      </c>
      <c r="L5" s="15">
        <v>689</v>
      </c>
      <c r="M5" s="16">
        <v>172.25</v>
      </c>
      <c r="N5" s="17">
        <v>6</v>
      </c>
      <c r="O5" s="18">
        <v>178.25</v>
      </c>
    </row>
    <row r="6" spans="1:17" x14ac:dyDescent="0.3">
      <c r="A6" s="10" t="s">
        <v>45</v>
      </c>
      <c r="B6" s="11" t="s">
        <v>44</v>
      </c>
      <c r="C6" s="12">
        <v>44660</v>
      </c>
      <c r="D6" s="13" t="s">
        <v>37</v>
      </c>
      <c r="E6" s="14">
        <v>173</v>
      </c>
      <c r="F6" s="14">
        <v>168.001</v>
      </c>
      <c r="G6" s="14">
        <v>175</v>
      </c>
      <c r="H6" s="14">
        <v>172.001</v>
      </c>
      <c r="I6" s="14"/>
      <c r="J6" s="14"/>
      <c r="K6" s="15">
        <v>4</v>
      </c>
      <c r="L6" s="15">
        <v>688.00199999999995</v>
      </c>
      <c r="M6" s="16">
        <v>172.00049999999999</v>
      </c>
      <c r="N6" s="17">
        <v>7</v>
      </c>
      <c r="O6" s="18">
        <v>179.00049999999999</v>
      </c>
    </row>
    <row r="7" spans="1:17" x14ac:dyDescent="0.3">
      <c r="A7" s="10" t="s">
        <v>45</v>
      </c>
      <c r="B7" s="11" t="s">
        <v>44</v>
      </c>
      <c r="C7" s="12">
        <v>44674</v>
      </c>
      <c r="D7" s="13" t="s">
        <v>37</v>
      </c>
      <c r="E7" s="14">
        <v>169</v>
      </c>
      <c r="F7" s="14">
        <v>175</v>
      </c>
      <c r="G7" s="14">
        <v>176</v>
      </c>
      <c r="H7" s="14">
        <v>177</v>
      </c>
      <c r="I7" s="14"/>
      <c r="J7" s="14"/>
      <c r="K7" s="15">
        <v>4</v>
      </c>
      <c r="L7" s="15">
        <v>697</v>
      </c>
      <c r="M7" s="16">
        <v>174.25</v>
      </c>
      <c r="N7" s="17">
        <v>4</v>
      </c>
      <c r="O7" s="18">
        <v>178.25</v>
      </c>
    </row>
    <row r="8" spans="1:17" x14ac:dyDescent="0.3">
      <c r="A8" s="10" t="s">
        <v>45</v>
      </c>
      <c r="B8" s="11" t="s">
        <v>44</v>
      </c>
      <c r="C8" s="12">
        <v>44684</v>
      </c>
      <c r="D8" s="13" t="s">
        <v>37</v>
      </c>
      <c r="E8" s="14">
        <v>183</v>
      </c>
      <c r="F8" s="14">
        <v>171</v>
      </c>
      <c r="G8" s="14">
        <v>183</v>
      </c>
      <c r="H8" s="14">
        <v>172</v>
      </c>
      <c r="I8" s="14"/>
      <c r="J8" s="14"/>
      <c r="K8" s="15">
        <v>4</v>
      </c>
      <c r="L8" s="15">
        <v>709</v>
      </c>
      <c r="M8" s="16">
        <v>177.25</v>
      </c>
      <c r="N8" s="17">
        <v>2</v>
      </c>
      <c r="O8" s="18">
        <v>179.25</v>
      </c>
    </row>
    <row r="9" spans="1:17" x14ac:dyDescent="0.3">
      <c r="A9" s="39" t="s">
        <v>45</v>
      </c>
      <c r="B9" s="11" t="s">
        <v>44</v>
      </c>
      <c r="C9" s="12">
        <v>44695</v>
      </c>
      <c r="D9" s="13" t="s">
        <v>37</v>
      </c>
      <c r="E9" s="14">
        <v>180</v>
      </c>
      <c r="F9" s="14">
        <v>178</v>
      </c>
      <c r="G9" s="14">
        <v>176</v>
      </c>
      <c r="H9" s="14">
        <v>181</v>
      </c>
      <c r="I9" s="14"/>
      <c r="J9" s="14"/>
      <c r="K9" s="15">
        <v>4</v>
      </c>
      <c r="L9" s="15">
        <v>715</v>
      </c>
      <c r="M9" s="16">
        <v>178.75</v>
      </c>
      <c r="N9" s="17">
        <v>5</v>
      </c>
      <c r="O9" s="18">
        <v>183.75</v>
      </c>
    </row>
    <row r="10" spans="1:17" x14ac:dyDescent="0.3">
      <c r="A10" s="65" t="s">
        <v>45</v>
      </c>
      <c r="B10" s="66" t="s">
        <v>44</v>
      </c>
      <c r="C10" s="67">
        <v>44709</v>
      </c>
      <c r="D10" s="68" t="s">
        <v>37</v>
      </c>
      <c r="E10" s="69">
        <v>177</v>
      </c>
      <c r="F10" s="69">
        <v>170</v>
      </c>
      <c r="G10" s="69">
        <v>168</v>
      </c>
      <c r="H10" s="69">
        <v>175</v>
      </c>
      <c r="I10" s="69"/>
      <c r="J10" s="69"/>
      <c r="K10" s="70">
        <v>4</v>
      </c>
      <c r="L10" s="70">
        <v>690</v>
      </c>
      <c r="M10" s="71">
        <v>172.5</v>
      </c>
      <c r="N10" s="72">
        <v>6</v>
      </c>
      <c r="O10" s="73">
        <v>178.5</v>
      </c>
    </row>
    <row r="11" spans="1:17" x14ac:dyDescent="0.3">
      <c r="A11" s="60" t="s">
        <v>45</v>
      </c>
      <c r="B11" s="60" t="s">
        <v>44</v>
      </c>
      <c r="C11" s="61">
        <v>44710</v>
      </c>
      <c r="D11" s="60" t="s">
        <v>101</v>
      </c>
      <c r="E11" s="60">
        <v>182</v>
      </c>
      <c r="F11" s="60">
        <v>174</v>
      </c>
      <c r="G11" s="60">
        <v>176</v>
      </c>
      <c r="H11" s="60">
        <v>177</v>
      </c>
      <c r="I11" s="74"/>
      <c r="J11" s="74"/>
      <c r="K11" s="60">
        <v>4</v>
      </c>
      <c r="L11" s="60">
        <v>709</v>
      </c>
      <c r="M11" s="64">
        <v>177.25</v>
      </c>
      <c r="N11" s="60">
        <v>3</v>
      </c>
      <c r="O11" s="64">
        <v>180.25</v>
      </c>
    </row>
    <row r="12" spans="1:17" x14ac:dyDescent="0.3">
      <c r="A12" s="10" t="s">
        <v>45</v>
      </c>
      <c r="B12" s="11" t="s">
        <v>44</v>
      </c>
      <c r="C12" s="12">
        <v>44719</v>
      </c>
      <c r="D12" s="13" t="s">
        <v>37</v>
      </c>
      <c r="E12" s="14">
        <v>175</v>
      </c>
      <c r="F12" s="14">
        <v>177</v>
      </c>
      <c r="G12" s="14">
        <v>181</v>
      </c>
      <c r="H12" s="14">
        <v>179</v>
      </c>
      <c r="I12" s="14"/>
      <c r="J12" s="14"/>
      <c r="K12" s="15">
        <v>4</v>
      </c>
      <c r="L12" s="15">
        <v>712</v>
      </c>
      <c r="M12" s="16">
        <v>178</v>
      </c>
      <c r="N12" s="17">
        <v>2</v>
      </c>
      <c r="O12" s="18">
        <v>180</v>
      </c>
    </row>
    <row r="13" spans="1:17" x14ac:dyDescent="0.3">
      <c r="A13" s="10" t="s">
        <v>45</v>
      </c>
      <c r="B13" s="11" t="s">
        <v>44</v>
      </c>
      <c r="C13" s="12">
        <v>44723</v>
      </c>
      <c r="D13" s="13" t="s">
        <v>37</v>
      </c>
      <c r="E13" s="14">
        <v>182</v>
      </c>
      <c r="F13" s="14">
        <v>184</v>
      </c>
      <c r="G13" s="14">
        <v>181</v>
      </c>
      <c r="H13" s="14">
        <v>177</v>
      </c>
      <c r="I13" s="14"/>
      <c r="J13" s="14"/>
      <c r="K13" s="15">
        <v>4</v>
      </c>
      <c r="L13" s="15">
        <v>724</v>
      </c>
      <c r="M13" s="16">
        <v>181</v>
      </c>
      <c r="N13" s="17">
        <v>6</v>
      </c>
      <c r="O13" s="18">
        <v>187</v>
      </c>
    </row>
    <row r="14" spans="1:17" x14ac:dyDescent="0.3">
      <c r="A14" s="10" t="s">
        <v>45</v>
      </c>
      <c r="B14" s="11" t="s">
        <v>44</v>
      </c>
      <c r="C14" s="12">
        <v>44731</v>
      </c>
      <c r="D14" s="13" t="s">
        <v>37</v>
      </c>
      <c r="E14" s="14">
        <v>176.001</v>
      </c>
      <c r="F14" s="14">
        <v>174</v>
      </c>
      <c r="G14" s="14">
        <v>177</v>
      </c>
      <c r="H14" s="14">
        <v>184</v>
      </c>
      <c r="I14" s="14">
        <v>182</v>
      </c>
      <c r="J14" s="14">
        <v>175</v>
      </c>
      <c r="K14" s="15">
        <v>6</v>
      </c>
      <c r="L14" s="15">
        <v>1068.001</v>
      </c>
      <c r="M14" s="16">
        <v>178.00016666666667</v>
      </c>
      <c r="N14" s="17">
        <v>10</v>
      </c>
      <c r="O14" s="18">
        <v>188.00016666666667</v>
      </c>
    </row>
    <row r="15" spans="1:17" x14ac:dyDescent="0.3">
      <c r="A15" s="10" t="s">
        <v>45</v>
      </c>
      <c r="B15" s="11" t="s">
        <v>44</v>
      </c>
      <c r="C15" s="12">
        <v>44737</v>
      </c>
      <c r="D15" s="13" t="s">
        <v>37</v>
      </c>
      <c r="E15" s="14">
        <v>180</v>
      </c>
      <c r="F15" s="14">
        <v>174</v>
      </c>
      <c r="G15" s="14">
        <v>182</v>
      </c>
      <c r="H15" s="14">
        <v>179</v>
      </c>
      <c r="I15" s="14"/>
      <c r="J15" s="14"/>
      <c r="K15" s="15">
        <v>4</v>
      </c>
      <c r="L15" s="15">
        <v>715</v>
      </c>
      <c r="M15" s="16">
        <v>178.75</v>
      </c>
      <c r="N15" s="17">
        <v>3</v>
      </c>
      <c r="O15" s="18">
        <v>181.75</v>
      </c>
    </row>
    <row r="16" spans="1:17" x14ac:dyDescent="0.3">
      <c r="A16" s="10" t="s">
        <v>45</v>
      </c>
      <c r="B16" s="11" t="s">
        <v>44</v>
      </c>
      <c r="C16" s="12">
        <v>44747</v>
      </c>
      <c r="D16" s="13" t="s">
        <v>37</v>
      </c>
      <c r="E16" s="14">
        <v>174</v>
      </c>
      <c r="F16" s="14">
        <v>167</v>
      </c>
      <c r="G16" s="14">
        <v>166</v>
      </c>
      <c r="H16" s="14">
        <v>176</v>
      </c>
      <c r="I16" s="14"/>
      <c r="J16" s="14"/>
      <c r="K16" s="15">
        <v>4</v>
      </c>
      <c r="L16" s="15">
        <v>683</v>
      </c>
      <c r="M16" s="16">
        <v>170.75</v>
      </c>
      <c r="N16" s="17">
        <v>2</v>
      </c>
      <c r="O16" s="18">
        <v>172.75</v>
      </c>
    </row>
    <row r="17" spans="1:15" x14ac:dyDescent="0.3">
      <c r="A17" s="10" t="s">
        <v>45</v>
      </c>
      <c r="B17" s="11" t="s">
        <v>44</v>
      </c>
      <c r="C17" s="12">
        <v>44751</v>
      </c>
      <c r="D17" s="13" t="s">
        <v>37</v>
      </c>
      <c r="E17" s="14">
        <v>179</v>
      </c>
      <c r="F17" s="14">
        <v>175</v>
      </c>
      <c r="G17" s="14">
        <v>186</v>
      </c>
      <c r="H17" s="14">
        <v>182</v>
      </c>
      <c r="I17" s="14"/>
      <c r="J17" s="14"/>
      <c r="K17" s="15">
        <v>4</v>
      </c>
      <c r="L17" s="15">
        <v>722</v>
      </c>
      <c r="M17" s="16">
        <v>180.5</v>
      </c>
      <c r="N17" s="17">
        <v>3</v>
      </c>
      <c r="O17" s="18">
        <v>183.5</v>
      </c>
    </row>
    <row r="18" spans="1:15" x14ac:dyDescent="0.3">
      <c r="A18" s="10" t="s">
        <v>45</v>
      </c>
      <c r="B18" s="11" t="s">
        <v>44</v>
      </c>
      <c r="C18" s="12">
        <v>44772</v>
      </c>
      <c r="D18" s="13" t="s">
        <v>37</v>
      </c>
      <c r="E18" s="14">
        <v>181</v>
      </c>
      <c r="F18" s="14">
        <v>183</v>
      </c>
      <c r="G18" s="14">
        <v>179.001</v>
      </c>
      <c r="H18" s="14">
        <v>176</v>
      </c>
      <c r="I18" s="14">
        <v>180</v>
      </c>
      <c r="J18" s="14">
        <v>184</v>
      </c>
      <c r="K18" s="15">
        <v>6</v>
      </c>
      <c r="L18" s="15">
        <v>1083.001</v>
      </c>
      <c r="M18" s="16">
        <v>180.50016666666667</v>
      </c>
      <c r="N18" s="17">
        <v>10</v>
      </c>
      <c r="O18" s="18">
        <v>190.50016666666667</v>
      </c>
    </row>
    <row r="19" spans="1:15" x14ac:dyDescent="0.3">
      <c r="A19" s="10" t="s">
        <v>45</v>
      </c>
      <c r="B19" s="11" t="s">
        <v>44</v>
      </c>
      <c r="C19" s="12">
        <v>44775</v>
      </c>
      <c r="D19" s="13" t="s">
        <v>37</v>
      </c>
      <c r="E19" s="14">
        <v>175</v>
      </c>
      <c r="F19" s="14">
        <v>182</v>
      </c>
      <c r="G19" s="14">
        <v>187</v>
      </c>
      <c r="H19" s="14">
        <v>186</v>
      </c>
      <c r="I19" s="14"/>
      <c r="J19" s="14"/>
      <c r="K19" s="15">
        <v>4</v>
      </c>
      <c r="L19" s="15">
        <v>730</v>
      </c>
      <c r="M19" s="16">
        <v>182.5</v>
      </c>
      <c r="N19" s="17">
        <v>6</v>
      </c>
      <c r="O19" s="18">
        <v>188.5</v>
      </c>
    </row>
    <row r="20" spans="1:15" x14ac:dyDescent="0.3">
      <c r="A20" s="10" t="s">
        <v>45</v>
      </c>
      <c r="B20" s="11" t="s">
        <v>44</v>
      </c>
      <c r="C20" s="12">
        <v>44786</v>
      </c>
      <c r="D20" s="13" t="s">
        <v>37</v>
      </c>
      <c r="E20" s="14">
        <v>185</v>
      </c>
      <c r="F20" s="14">
        <v>175</v>
      </c>
      <c r="G20" s="14">
        <v>189</v>
      </c>
      <c r="H20" s="14">
        <v>177</v>
      </c>
      <c r="I20" s="14"/>
      <c r="J20" s="14"/>
      <c r="K20" s="15">
        <v>4</v>
      </c>
      <c r="L20" s="15">
        <v>726</v>
      </c>
      <c r="M20" s="16">
        <v>181.5</v>
      </c>
      <c r="N20" s="17">
        <v>6</v>
      </c>
      <c r="O20" s="18">
        <v>187.5</v>
      </c>
    </row>
    <row r="21" spans="1:15" x14ac:dyDescent="0.3">
      <c r="A21" s="10" t="s">
        <v>45</v>
      </c>
      <c r="B21" s="11" t="s">
        <v>44</v>
      </c>
      <c r="C21" s="12">
        <v>44800</v>
      </c>
      <c r="D21" s="13" t="s">
        <v>37</v>
      </c>
      <c r="E21" s="14">
        <v>180</v>
      </c>
      <c r="F21" s="14">
        <v>187</v>
      </c>
      <c r="G21" s="14">
        <v>185</v>
      </c>
      <c r="H21" s="14">
        <v>176</v>
      </c>
      <c r="I21" s="14"/>
      <c r="J21" s="14"/>
      <c r="K21" s="15">
        <v>4</v>
      </c>
      <c r="L21" s="15">
        <v>728</v>
      </c>
      <c r="M21" s="16">
        <v>182</v>
      </c>
      <c r="N21" s="17">
        <v>9</v>
      </c>
      <c r="O21" s="18">
        <v>191</v>
      </c>
    </row>
    <row r="22" spans="1:15" x14ac:dyDescent="0.3">
      <c r="A22" s="10" t="s">
        <v>45</v>
      </c>
      <c r="B22" s="11" t="s">
        <v>44</v>
      </c>
      <c r="C22" s="12">
        <v>44810</v>
      </c>
      <c r="D22" s="13" t="s">
        <v>37</v>
      </c>
      <c r="E22" s="14">
        <v>186</v>
      </c>
      <c r="F22" s="14">
        <v>175</v>
      </c>
      <c r="G22" s="14">
        <v>188</v>
      </c>
      <c r="H22" s="14">
        <v>188</v>
      </c>
      <c r="I22" s="14"/>
      <c r="J22" s="14"/>
      <c r="K22" s="15">
        <v>4</v>
      </c>
      <c r="L22" s="15">
        <v>737</v>
      </c>
      <c r="M22" s="16">
        <v>184.25</v>
      </c>
      <c r="N22" s="17">
        <v>5</v>
      </c>
      <c r="O22" s="18">
        <v>189.25</v>
      </c>
    </row>
    <row r="23" spans="1:15" x14ac:dyDescent="0.3">
      <c r="A23" s="10" t="s">
        <v>45</v>
      </c>
      <c r="B23" s="11" t="s">
        <v>44</v>
      </c>
      <c r="C23" s="12">
        <v>44814</v>
      </c>
      <c r="D23" s="13" t="s">
        <v>37</v>
      </c>
      <c r="E23" s="14">
        <v>177</v>
      </c>
      <c r="F23" s="14">
        <v>179</v>
      </c>
      <c r="G23" s="14">
        <v>178</v>
      </c>
      <c r="H23" s="14">
        <v>184</v>
      </c>
      <c r="I23" s="14"/>
      <c r="J23" s="14"/>
      <c r="K23" s="15">
        <v>4</v>
      </c>
      <c r="L23" s="15">
        <v>718</v>
      </c>
      <c r="M23" s="16">
        <v>179.5</v>
      </c>
      <c r="N23" s="17">
        <v>2</v>
      </c>
      <c r="O23" s="18">
        <v>181.5</v>
      </c>
    </row>
    <row r="24" spans="1:15" x14ac:dyDescent="0.3">
      <c r="A24" s="10" t="s">
        <v>45</v>
      </c>
      <c r="B24" s="11" t="s">
        <v>44</v>
      </c>
      <c r="C24" s="12">
        <v>44828</v>
      </c>
      <c r="D24" s="13" t="s">
        <v>37</v>
      </c>
      <c r="E24" s="14">
        <v>189</v>
      </c>
      <c r="F24" s="14">
        <v>182</v>
      </c>
      <c r="G24" s="14">
        <v>180.001</v>
      </c>
      <c r="H24" s="14">
        <v>180.001</v>
      </c>
      <c r="I24" s="14"/>
      <c r="J24" s="14"/>
      <c r="K24" s="15">
        <v>4</v>
      </c>
      <c r="L24" s="15">
        <v>731.00199999999995</v>
      </c>
      <c r="M24" s="16">
        <v>182.75049999999999</v>
      </c>
      <c r="N24" s="17">
        <v>9</v>
      </c>
      <c r="O24" s="18">
        <v>191.75049999999999</v>
      </c>
    </row>
    <row r="25" spans="1:15" x14ac:dyDescent="0.3">
      <c r="A25" s="10" t="s">
        <v>45</v>
      </c>
      <c r="B25" s="11" t="s">
        <v>44</v>
      </c>
      <c r="C25" s="12">
        <v>44838</v>
      </c>
      <c r="D25" s="13" t="s">
        <v>37</v>
      </c>
      <c r="E25" s="14">
        <v>178</v>
      </c>
      <c r="F25" s="14">
        <v>176</v>
      </c>
      <c r="G25" s="14">
        <v>183.001</v>
      </c>
      <c r="H25" s="14">
        <v>182</v>
      </c>
      <c r="I25" s="14"/>
      <c r="J25" s="14"/>
      <c r="K25" s="15">
        <v>4</v>
      </c>
      <c r="L25" s="15">
        <v>719.00099999999998</v>
      </c>
      <c r="M25" s="16">
        <v>179.75024999999999</v>
      </c>
      <c r="N25" s="17">
        <v>2</v>
      </c>
      <c r="O25" s="18">
        <v>181.75024999999999</v>
      </c>
    </row>
    <row r="26" spans="1:15" x14ac:dyDescent="0.3">
      <c r="A26" s="10" t="s">
        <v>45</v>
      </c>
      <c r="B26" s="11" t="s">
        <v>44</v>
      </c>
      <c r="C26" s="12">
        <v>44842</v>
      </c>
      <c r="D26" s="13" t="s">
        <v>37</v>
      </c>
      <c r="E26" s="14">
        <v>169</v>
      </c>
      <c r="F26" s="14">
        <v>184</v>
      </c>
      <c r="G26" s="14">
        <v>179</v>
      </c>
      <c r="H26" s="14">
        <v>188</v>
      </c>
      <c r="I26" s="14"/>
      <c r="J26" s="14"/>
      <c r="K26" s="15">
        <v>4</v>
      </c>
      <c r="L26" s="15">
        <v>720</v>
      </c>
      <c r="M26" s="16">
        <v>180</v>
      </c>
      <c r="N26" s="17">
        <v>10</v>
      </c>
      <c r="O26" s="18">
        <v>190</v>
      </c>
    </row>
    <row r="27" spans="1:15" x14ac:dyDescent="0.3">
      <c r="A27" s="10" t="s">
        <v>45</v>
      </c>
      <c r="B27" s="11" t="s">
        <v>44</v>
      </c>
      <c r="C27" s="12">
        <v>44863</v>
      </c>
      <c r="D27" s="13" t="s">
        <v>37</v>
      </c>
      <c r="E27" s="14">
        <v>178</v>
      </c>
      <c r="F27" s="14">
        <v>184</v>
      </c>
      <c r="G27" s="14">
        <v>183</v>
      </c>
      <c r="H27" s="14">
        <v>175</v>
      </c>
      <c r="I27" s="14"/>
      <c r="J27" s="14"/>
      <c r="K27" s="15">
        <v>4</v>
      </c>
      <c r="L27" s="15">
        <v>720</v>
      </c>
      <c r="M27" s="16">
        <v>180</v>
      </c>
      <c r="N27" s="17">
        <v>6</v>
      </c>
      <c r="O27" s="18">
        <v>186</v>
      </c>
    </row>
    <row r="28" spans="1:15" x14ac:dyDescent="0.3">
      <c r="A28" s="10" t="s">
        <v>45</v>
      </c>
      <c r="B28" s="11" t="s">
        <v>44</v>
      </c>
      <c r="C28" s="12">
        <v>44870</v>
      </c>
      <c r="D28" s="13" t="s">
        <v>37</v>
      </c>
      <c r="E28" s="14">
        <v>182</v>
      </c>
      <c r="F28" s="14">
        <v>184.001</v>
      </c>
      <c r="G28" s="14">
        <v>172</v>
      </c>
      <c r="H28" s="14">
        <v>176</v>
      </c>
      <c r="I28" s="14"/>
      <c r="J28" s="14"/>
      <c r="K28" s="15">
        <v>4</v>
      </c>
      <c r="L28" s="15">
        <v>714.00099999999998</v>
      </c>
      <c r="M28" s="16">
        <v>178.50024999999999</v>
      </c>
      <c r="N28" s="17">
        <v>5</v>
      </c>
      <c r="O28" s="18">
        <v>183.50024999999999</v>
      </c>
    </row>
    <row r="29" spans="1:15" x14ac:dyDescent="0.3">
      <c r="A29" s="10" t="s">
        <v>45</v>
      </c>
      <c r="B29" s="11" t="s">
        <v>44</v>
      </c>
      <c r="C29" s="12">
        <v>44876</v>
      </c>
      <c r="D29" s="13" t="s">
        <v>37</v>
      </c>
      <c r="E29" s="14">
        <v>180</v>
      </c>
      <c r="F29" s="14">
        <v>194</v>
      </c>
      <c r="G29" s="14">
        <v>187</v>
      </c>
      <c r="H29" s="14">
        <v>184</v>
      </c>
      <c r="I29" s="14">
        <v>182</v>
      </c>
      <c r="J29" s="14">
        <v>187</v>
      </c>
      <c r="K29" s="15">
        <v>6</v>
      </c>
      <c r="L29" s="15">
        <v>1114</v>
      </c>
      <c r="M29" s="16">
        <v>185.66666666666666</v>
      </c>
      <c r="N29" s="17">
        <v>18</v>
      </c>
      <c r="O29" s="18">
        <v>203.66666666666666</v>
      </c>
    </row>
    <row r="31" spans="1:15" x14ac:dyDescent="0.3">
      <c r="K31" s="8">
        <f>SUM(K2:K30)</f>
        <v>118</v>
      </c>
      <c r="L31" s="8">
        <f>SUM(L2:L30)</f>
        <v>21098.009000000002</v>
      </c>
      <c r="M31" s="7">
        <f>SUM(L31/K31)</f>
        <v>178.79668644067797</v>
      </c>
      <c r="N31" s="8">
        <f>SUM(N2:N30)</f>
        <v>171</v>
      </c>
      <c r="O31" s="9">
        <f>SUM(M31+N31)</f>
        <v>349.79668644067795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5_1_2"/>
    <protectedRange algorithmName="SHA-512" hashValue="ON39YdpmFHfN9f47KpiRvqrKx0V9+erV1CNkpWzYhW/Qyc6aT8rEyCrvauWSYGZK2ia3o7vd3akF07acHAFpOA==" saltValue="yVW9XmDwTqEnmpSGai0KYg==" spinCount="100000" sqref="D2" name="Range1_1_3_1_2"/>
    <protectedRange algorithmName="SHA-512" hashValue="ON39YdpmFHfN9f47KpiRvqrKx0V9+erV1CNkpWzYhW/Qyc6aT8rEyCrvauWSYGZK2ia3o7vd3akF07acHAFpOA==" saltValue="yVW9XmDwTqEnmpSGai0KYg==" spinCount="100000" sqref="E3:J3 B3:C3" name="Range1_5_2"/>
    <protectedRange algorithmName="SHA-512" hashValue="ON39YdpmFHfN9f47KpiRvqrKx0V9+erV1CNkpWzYhW/Qyc6aT8rEyCrvauWSYGZK2ia3o7vd3akF07acHAFpOA==" saltValue="yVW9XmDwTqEnmpSGai0KYg==" spinCount="100000" sqref="D3" name="Range1_1_3_2"/>
    <protectedRange algorithmName="SHA-512" hashValue="ON39YdpmFHfN9f47KpiRvqrKx0V9+erV1CNkpWzYhW/Qyc6aT8rEyCrvauWSYGZK2ia3o7vd3akF07acHAFpOA==" saltValue="yVW9XmDwTqEnmpSGai0KYg==" spinCount="100000" sqref="E4:J4 B4:C4" name="Range1_5_3"/>
    <protectedRange algorithmName="SHA-512" hashValue="ON39YdpmFHfN9f47KpiRvqrKx0V9+erV1CNkpWzYhW/Qyc6aT8rEyCrvauWSYGZK2ia3o7vd3akF07acHAFpOA==" saltValue="yVW9XmDwTqEnmpSGai0KYg==" spinCount="100000" sqref="D4" name="Range1_1_3_3"/>
    <protectedRange algorithmName="SHA-512" hashValue="ON39YdpmFHfN9f47KpiRvqrKx0V9+erV1CNkpWzYhW/Qyc6aT8rEyCrvauWSYGZK2ia3o7vd3akF07acHAFpOA==" saltValue="yVW9XmDwTqEnmpSGai0KYg==" spinCount="100000" sqref="E5:J5 B5:C5" name="Range1_5"/>
    <protectedRange algorithmName="SHA-512" hashValue="ON39YdpmFHfN9f47KpiRvqrKx0V9+erV1CNkpWzYhW/Qyc6aT8rEyCrvauWSYGZK2ia3o7vd3akF07acHAFpOA==" saltValue="yVW9XmDwTqEnmpSGai0KYg==" spinCount="100000" sqref="D5" name="Range1_1_3"/>
    <protectedRange algorithmName="SHA-512" hashValue="ON39YdpmFHfN9f47KpiRvqrKx0V9+erV1CNkpWzYhW/Qyc6aT8rEyCrvauWSYGZK2ia3o7vd3akF07acHAFpOA==" saltValue="yVW9XmDwTqEnmpSGai0KYg==" spinCount="100000" sqref="E6:J6 B6:C6" name="Range1_5_1"/>
    <protectedRange algorithmName="SHA-512" hashValue="ON39YdpmFHfN9f47KpiRvqrKx0V9+erV1CNkpWzYhW/Qyc6aT8rEyCrvauWSYGZK2ia3o7vd3akF07acHAFpOA==" saltValue="yVW9XmDwTqEnmpSGai0KYg==" spinCount="100000" sqref="D6" name="Range1_1_3_1"/>
    <protectedRange algorithmName="SHA-512" hashValue="ON39YdpmFHfN9f47KpiRvqrKx0V9+erV1CNkpWzYhW/Qyc6aT8rEyCrvauWSYGZK2ia3o7vd3akF07acHAFpOA==" saltValue="yVW9XmDwTqEnmpSGai0KYg==" spinCount="100000" sqref="E7:J7 B7:C7" name="Range1_5_4"/>
    <protectedRange algorithmName="SHA-512" hashValue="ON39YdpmFHfN9f47KpiRvqrKx0V9+erV1CNkpWzYhW/Qyc6aT8rEyCrvauWSYGZK2ia3o7vd3akF07acHAFpOA==" saltValue="yVW9XmDwTqEnmpSGai0KYg==" spinCount="100000" sqref="D7" name="Range1_1_3_2_1"/>
    <protectedRange algorithmName="SHA-512" hashValue="ON39YdpmFHfN9f47KpiRvqrKx0V9+erV1CNkpWzYhW/Qyc6aT8rEyCrvauWSYGZK2ia3o7vd3akF07acHAFpOA==" saltValue="yVW9XmDwTqEnmpSGai0KYg==" spinCount="100000" sqref="E8:J8 B8:C8" name="Range1_10_1"/>
    <protectedRange algorithmName="SHA-512" hashValue="ON39YdpmFHfN9f47KpiRvqrKx0V9+erV1CNkpWzYhW/Qyc6aT8rEyCrvauWSYGZK2ia3o7vd3akF07acHAFpOA==" saltValue="yVW9XmDwTqEnmpSGai0KYg==" spinCount="100000" sqref="D8" name="Range1_1_7_1"/>
    <protectedRange algorithmName="SHA-512" hashValue="ON39YdpmFHfN9f47KpiRvqrKx0V9+erV1CNkpWzYhW/Qyc6aT8rEyCrvauWSYGZK2ia3o7vd3akF07acHAFpOA==" saltValue="yVW9XmDwTqEnmpSGai0KYg==" spinCount="100000" sqref="E9:J9 B9:C9" name="Range1_5_7"/>
    <protectedRange algorithmName="SHA-512" hashValue="ON39YdpmFHfN9f47KpiRvqrKx0V9+erV1CNkpWzYhW/Qyc6aT8rEyCrvauWSYGZK2ia3o7vd3akF07acHAFpOA==" saltValue="yVW9XmDwTqEnmpSGai0KYg==" spinCount="100000" sqref="D9" name="Range1_1_3_6"/>
    <protectedRange algorithmName="SHA-512" hashValue="ON39YdpmFHfN9f47KpiRvqrKx0V9+erV1CNkpWzYhW/Qyc6aT8rEyCrvauWSYGZK2ia3o7vd3akF07acHAFpOA==" saltValue="yVW9XmDwTqEnmpSGai0KYg==" spinCount="100000" sqref="E10:J10 B10:C10" name="Range1_10_2"/>
    <protectedRange algorithmName="SHA-512" hashValue="ON39YdpmFHfN9f47KpiRvqrKx0V9+erV1CNkpWzYhW/Qyc6aT8rEyCrvauWSYGZK2ia3o7vd3akF07acHAFpOA==" saltValue="yVW9XmDwTqEnmpSGai0KYg==" spinCount="100000" sqref="D10" name="Range1_1_9"/>
    <protectedRange algorithmName="SHA-512" hashValue="ON39YdpmFHfN9f47KpiRvqrKx0V9+erV1CNkpWzYhW/Qyc6aT8rEyCrvauWSYGZK2ia3o7vd3akF07acHAFpOA==" saltValue="yVW9XmDwTqEnmpSGai0KYg==" spinCount="100000" sqref="E12:J12 B12:C12" name="Range1_9_4"/>
    <protectedRange algorithmName="SHA-512" hashValue="ON39YdpmFHfN9f47KpiRvqrKx0V9+erV1CNkpWzYhW/Qyc6aT8rEyCrvauWSYGZK2ia3o7vd3akF07acHAFpOA==" saltValue="yVW9XmDwTqEnmpSGai0KYg==" spinCount="100000" sqref="D12" name="Range1_1_7_4"/>
    <protectedRange algorithmName="SHA-512" hashValue="ON39YdpmFHfN9f47KpiRvqrKx0V9+erV1CNkpWzYhW/Qyc6aT8rEyCrvauWSYGZK2ia3o7vd3akF07acHAFpOA==" saltValue="yVW9XmDwTqEnmpSGai0KYg==" spinCount="100000" sqref="E13:J13 B13:C13" name="Range1_5_2_1"/>
    <protectedRange algorithmName="SHA-512" hashValue="ON39YdpmFHfN9f47KpiRvqrKx0V9+erV1CNkpWzYhW/Qyc6aT8rEyCrvauWSYGZK2ia3o7vd3akF07acHAFpOA==" saltValue="yVW9XmDwTqEnmpSGai0KYg==" spinCount="100000" sqref="D13" name="Range1_1_3_4"/>
    <protectedRange algorithmName="SHA-512" hashValue="ON39YdpmFHfN9f47KpiRvqrKx0V9+erV1CNkpWzYhW/Qyc6aT8rEyCrvauWSYGZK2ia3o7vd3akF07acHAFpOA==" saltValue="yVW9XmDwTqEnmpSGai0KYg==" spinCount="100000" sqref="E14:J14 B14:C14" name="Range1_5_1_1"/>
    <protectedRange algorithmName="SHA-512" hashValue="ON39YdpmFHfN9f47KpiRvqrKx0V9+erV1CNkpWzYhW/Qyc6aT8rEyCrvauWSYGZK2ia3o7vd3akF07acHAFpOA==" saltValue="yVW9XmDwTqEnmpSGai0KYg==" spinCount="100000" sqref="D14" name="Range1_1_3_1_2_1"/>
    <protectedRange algorithmName="SHA-512" hashValue="ON39YdpmFHfN9f47KpiRvqrKx0V9+erV1CNkpWzYhW/Qyc6aT8rEyCrvauWSYGZK2ia3o7vd3akF07acHAFpOA==" saltValue="yVW9XmDwTqEnmpSGai0KYg==" spinCount="100000" sqref="E15:J15 B15:C15" name="Range1_5_2_1_1"/>
    <protectedRange algorithmName="SHA-512" hashValue="ON39YdpmFHfN9f47KpiRvqrKx0V9+erV1CNkpWzYhW/Qyc6aT8rEyCrvauWSYGZK2ia3o7vd3akF07acHAFpOA==" saltValue="yVW9XmDwTqEnmpSGai0KYg==" spinCount="100000" sqref="D15" name="Range1_1_3_2_1_1"/>
    <protectedRange algorithmName="SHA-512" hashValue="ON39YdpmFHfN9f47KpiRvqrKx0V9+erV1CNkpWzYhW/Qyc6aT8rEyCrvauWSYGZK2ia3o7vd3akF07acHAFpOA==" saltValue="yVW9XmDwTqEnmpSGai0KYg==" spinCount="100000" sqref="E16:J16 B16:C16" name="Range1_8_3"/>
    <protectedRange algorithmName="SHA-512" hashValue="ON39YdpmFHfN9f47KpiRvqrKx0V9+erV1CNkpWzYhW/Qyc6aT8rEyCrvauWSYGZK2ia3o7vd3akF07acHAFpOA==" saltValue="yVW9XmDwTqEnmpSGai0KYg==" spinCount="100000" sqref="D16" name="Range1_1_6_3"/>
    <protectedRange algorithmName="SHA-512" hashValue="ON39YdpmFHfN9f47KpiRvqrKx0V9+erV1CNkpWzYhW/Qyc6aT8rEyCrvauWSYGZK2ia3o7vd3akF07acHAFpOA==" saltValue="yVW9XmDwTqEnmpSGai0KYg==" spinCount="100000" sqref="E17:J17 B17:C17" name="Range1_5_6"/>
    <protectedRange algorithmName="SHA-512" hashValue="ON39YdpmFHfN9f47KpiRvqrKx0V9+erV1CNkpWzYhW/Qyc6aT8rEyCrvauWSYGZK2ia3o7vd3akF07acHAFpOA==" saltValue="yVW9XmDwTqEnmpSGai0KYg==" spinCount="100000" sqref="D17" name="Range1_1_3_7"/>
    <protectedRange algorithmName="SHA-512" hashValue="ON39YdpmFHfN9f47KpiRvqrKx0V9+erV1CNkpWzYhW/Qyc6aT8rEyCrvauWSYGZK2ia3o7vd3akF07acHAFpOA==" saltValue="yVW9XmDwTqEnmpSGai0KYg==" spinCount="100000" sqref="E18:J18 B18:C18" name="Range1_5_2_2"/>
    <protectedRange algorithmName="SHA-512" hashValue="ON39YdpmFHfN9f47KpiRvqrKx0V9+erV1CNkpWzYhW/Qyc6aT8rEyCrvauWSYGZK2ia3o7vd3akF07acHAFpOA==" saltValue="yVW9XmDwTqEnmpSGai0KYg==" spinCount="100000" sqref="D18" name="Range1_1_3_2_2"/>
    <protectedRange algorithmName="SHA-512" hashValue="ON39YdpmFHfN9f47KpiRvqrKx0V9+erV1CNkpWzYhW/Qyc6aT8rEyCrvauWSYGZK2ia3o7vd3akF07acHAFpOA==" saltValue="yVW9XmDwTqEnmpSGai0KYg==" spinCount="100000" sqref="E19:J19 B19:C19" name="Range1_5_1_2_1"/>
    <protectedRange algorithmName="SHA-512" hashValue="ON39YdpmFHfN9f47KpiRvqrKx0V9+erV1CNkpWzYhW/Qyc6aT8rEyCrvauWSYGZK2ia3o7vd3akF07acHAFpOA==" saltValue="yVW9XmDwTqEnmpSGai0KYg==" spinCount="100000" sqref="D19" name="Range1_1_3_1_3"/>
    <protectedRange algorithmName="SHA-512" hashValue="ON39YdpmFHfN9f47KpiRvqrKx0V9+erV1CNkpWzYhW/Qyc6aT8rEyCrvauWSYGZK2ia3o7vd3akF07acHAFpOA==" saltValue="yVW9XmDwTqEnmpSGai0KYg==" spinCount="100000" sqref="E20:J20 B20:C20" name="Range1_5_9"/>
    <protectedRange algorithmName="SHA-512" hashValue="ON39YdpmFHfN9f47KpiRvqrKx0V9+erV1CNkpWzYhW/Qyc6aT8rEyCrvauWSYGZK2ia3o7vd3akF07acHAFpOA==" saltValue="yVW9XmDwTqEnmpSGai0KYg==" spinCount="100000" sqref="D20" name="Range1_1_3_9"/>
    <protectedRange algorithmName="SHA-512" hashValue="ON39YdpmFHfN9f47KpiRvqrKx0V9+erV1CNkpWzYhW/Qyc6aT8rEyCrvauWSYGZK2ia3o7vd3akF07acHAFpOA==" saltValue="yVW9XmDwTqEnmpSGai0KYg==" spinCount="100000" sqref="E21:J21 B21:C21" name="Range1_5_3_1"/>
    <protectedRange algorithmName="SHA-512" hashValue="ON39YdpmFHfN9f47KpiRvqrKx0V9+erV1CNkpWzYhW/Qyc6aT8rEyCrvauWSYGZK2ia3o7vd3akF07acHAFpOA==" saltValue="yVW9XmDwTqEnmpSGai0KYg==" spinCount="100000" sqref="D21" name="Range1_1_3_3_1"/>
    <protectedRange algorithmName="SHA-512" hashValue="ON39YdpmFHfN9f47KpiRvqrKx0V9+erV1CNkpWzYhW/Qyc6aT8rEyCrvauWSYGZK2ia3o7vd3akF07acHAFpOA==" saltValue="yVW9XmDwTqEnmpSGai0KYg==" spinCount="100000" sqref="E23:J23 B23:C23" name="Range1_4"/>
    <protectedRange algorithmName="SHA-512" hashValue="ON39YdpmFHfN9f47KpiRvqrKx0V9+erV1CNkpWzYhW/Qyc6aT8rEyCrvauWSYGZK2ia3o7vd3akF07acHAFpOA==" saltValue="yVW9XmDwTqEnmpSGai0KYg==" spinCount="100000" sqref="D23" name="Range1_1_2"/>
    <protectedRange algorithmName="SHA-512" hashValue="ON39YdpmFHfN9f47KpiRvqrKx0V9+erV1CNkpWzYhW/Qyc6aT8rEyCrvauWSYGZK2ia3o7vd3akF07acHAFpOA==" saltValue="yVW9XmDwTqEnmpSGai0KYg==" spinCount="100000" sqref="E24:J24 B24:C24" name="Range1_5_1_3"/>
    <protectedRange algorithmName="SHA-512" hashValue="ON39YdpmFHfN9f47KpiRvqrKx0V9+erV1CNkpWzYhW/Qyc6aT8rEyCrvauWSYGZK2ia3o7vd3akF07acHAFpOA==" saltValue="yVW9XmDwTqEnmpSGai0KYg==" spinCount="100000" sqref="D24" name="Range1_1_3_1_1"/>
    <protectedRange algorithmName="SHA-512" hashValue="ON39YdpmFHfN9f47KpiRvqrKx0V9+erV1CNkpWzYhW/Qyc6aT8rEyCrvauWSYGZK2ia3o7vd3akF07acHAFpOA==" saltValue="yVW9XmDwTqEnmpSGai0KYg==" spinCount="100000" sqref="E25:J25 B25:C25" name="Range1_5_12"/>
    <protectedRange algorithmName="SHA-512" hashValue="ON39YdpmFHfN9f47KpiRvqrKx0V9+erV1CNkpWzYhW/Qyc6aT8rEyCrvauWSYGZK2ia3o7vd3akF07acHAFpOA==" saltValue="yVW9XmDwTqEnmpSGai0KYg==" spinCount="100000" sqref="D25" name="Range1_1_3_12"/>
    <protectedRange algorithmName="SHA-512" hashValue="ON39YdpmFHfN9f47KpiRvqrKx0V9+erV1CNkpWzYhW/Qyc6aT8rEyCrvauWSYGZK2ia3o7vd3akF07acHAFpOA==" saltValue="yVW9XmDwTqEnmpSGai0KYg==" spinCount="100000" sqref="E26:J26 B26:C26" name="Range1_5_13"/>
    <protectedRange algorithmName="SHA-512" hashValue="ON39YdpmFHfN9f47KpiRvqrKx0V9+erV1CNkpWzYhW/Qyc6aT8rEyCrvauWSYGZK2ia3o7vd3akF07acHAFpOA==" saltValue="yVW9XmDwTqEnmpSGai0KYg==" spinCount="100000" sqref="D26" name="Range1_1_3_13"/>
    <protectedRange algorithmName="SHA-512" hashValue="ON39YdpmFHfN9f47KpiRvqrKx0V9+erV1CNkpWzYhW/Qyc6aT8rEyCrvauWSYGZK2ia3o7vd3akF07acHAFpOA==" saltValue="yVW9XmDwTqEnmpSGai0KYg==" spinCount="100000" sqref="E27:J27 B27:C27" name="Range1_13_1_2"/>
    <protectedRange algorithmName="SHA-512" hashValue="ON39YdpmFHfN9f47KpiRvqrKx0V9+erV1CNkpWzYhW/Qyc6aT8rEyCrvauWSYGZK2ia3o7vd3akF07acHAFpOA==" saltValue="yVW9XmDwTqEnmpSGai0KYg==" spinCount="100000" sqref="D27" name="Range1_1_11_3"/>
    <protectedRange algorithmName="SHA-512" hashValue="ON39YdpmFHfN9f47KpiRvqrKx0V9+erV1CNkpWzYhW/Qyc6aT8rEyCrvauWSYGZK2ia3o7vd3akF07acHAFpOA==" saltValue="yVW9XmDwTqEnmpSGai0KYg==" spinCount="100000" sqref="E28:J28 B28:C28" name="Range1_5_2_3"/>
    <protectedRange algorithmName="SHA-512" hashValue="ON39YdpmFHfN9f47KpiRvqrKx0V9+erV1CNkpWzYhW/Qyc6aT8rEyCrvauWSYGZK2ia3o7vd3akF07acHAFpOA==" saltValue="yVW9XmDwTqEnmpSGai0KYg==" spinCount="100000" sqref="D28" name="Range1_1_3_2_3"/>
    <protectedRange algorithmName="SHA-512" hashValue="ON39YdpmFHfN9f47KpiRvqrKx0V9+erV1CNkpWzYhW/Qyc6aT8rEyCrvauWSYGZK2ia3o7vd3akF07acHAFpOA==" saltValue="yVW9XmDwTqEnmpSGai0KYg==" spinCount="100000" sqref="E29:J29 B29:C29" name="Range1_5_15"/>
    <protectedRange algorithmName="SHA-512" hashValue="ON39YdpmFHfN9f47KpiRvqrKx0V9+erV1CNkpWzYhW/Qyc6aT8rEyCrvauWSYGZK2ia3o7vd3akF07acHAFpOA==" saltValue="yVW9XmDwTqEnmpSGai0KYg==" spinCount="100000" sqref="D29" name="Range1_1_3_15"/>
  </protectedRanges>
  <conditionalFormatting sqref="I2">
    <cfRule type="top10" dxfId="204" priority="162" rank="1"/>
  </conditionalFormatting>
  <conditionalFormatting sqref="H2">
    <cfRule type="top10" dxfId="203" priority="158" rank="1"/>
  </conditionalFormatting>
  <conditionalFormatting sqref="J2">
    <cfRule type="top10" dxfId="202" priority="159" rank="1"/>
  </conditionalFormatting>
  <conditionalFormatting sqref="G2">
    <cfRule type="top10" dxfId="201" priority="161" rank="1"/>
  </conditionalFormatting>
  <conditionalFormatting sqref="F2">
    <cfRule type="top10" dxfId="200" priority="160" rank="1"/>
  </conditionalFormatting>
  <conditionalFormatting sqref="E2">
    <cfRule type="top10" dxfId="199" priority="157" rank="1"/>
  </conditionalFormatting>
  <conditionalFormatting sqref="I3">
    <cfRule type="top10" dxfId="198" priority="156" rank="1"/>
  </conditionalFormatting>
  <conditionalFormatting sqref="H3">
    <cfRule type="top10" dxfId="197" priority="152" rank="1"/>
  </conditionalFormatting>
  <conditionalFormatting sqref="J3">
    <cfRule type="top10" dxfId="196" priority="153" rank="1"/>
  </conditionalFormatting>
  <conditionalFormatting sqref="G3">
    <cfRule type="top10" dxfId="195" priority="155" rank="1"/>
  </conditionalFormatting>
  <conditionalFormatting sqref="F3">
    <cfRule type="top10" dxfId="194" priority="154" rank="1"/>
  </conditionalFormatting>
  <conditionalFormatting sqref="E3">
    <cfRule type="top10" dxfId="193" priority="151" rank="1"/>
  </conditionalFormatting>
  <conditionalFormatting sqref="I4">
    <cfRule type="top10" dxfId="192" priority="150" rank="1"/>
  </conditionalFormatting>
  <conditionalFormatting sqref="H4">
    <cfRule type="top10" dxfId="191" priority="146" rank="1"/>
  </conditionalFormatting>
  <conditionalFormatting sqref="J4">
    <cfRule type="top10" dxfId="190" priority="147" rank="1"/>
  </conditionalFormatting>
  <conditionalFormatting sqref="G4">
    <cfRule type="top10" dxfId="189" priority="149" rank="1"/>
  </conditionalFormatting>
  <conditionalFormatting sqref="F4">
    <cfRule type="top10" dxfId="188" priority="148" rank="1"/>
  </conditionalFormatting>
  <conditionalFormatting sqref="E4">
    <cfRule type="top10" dxfId="187" priority="145" rank="1"/>
  </conditionalFormatting>
  <conditionalFormatting sqref="I5">
    <cfRule type="top10" dxfId="186" priority="144" rank="1"/>
  </conditionalFormatting>
  <conditionalFormatting sqref="H5">
    <cfRule type="top10" dxfId="185" priority="140" rank="1"/>
  </conditionalFormatting>
  <conditionalFormatting sqref="J5">
    <cfRule type="top10" dxfId="184" priority="141" rank="1"/>
  </conditionalFormatting>
  <conditionalFormatting sqref="G5">
    <cfRule type="top10" dxfId="183" priority="143" rank="1"/>
  </conditionalFormatting>
  <conditionalFormatting sqref="F5">
    <cfRule type="top10" dxfId="182" priority="142" rank="1"/>
  </conditionalFormatting>
  <conditionalFormatting sqref="E5">
    <cfRule type="top10" dxfId="181" priority="139" rank="1"/>
  </conditionalFormatting>
  <conditionalFormatting sqref="I6">
    <cfRule type="top10" dxfId="180" priority="138" rank="1"/>
  </conditionalFormatting>
  <conditionalFormatting sqref="H6">
    <cfRule type="top10" dxfId="179" priority="134" rank="1"/>
  </conditionalFormatting>
  <conditionalFormatting sqref="J6">
    <cfRule type="top10" dxfId="178" priority="135" rank="1"/>
  </conditionalFormatting>
  <conditionalFormatting sqref="G6">
    <cfRule type="top10" dxfId="177" priority="137" rank="1"/>
  </conditionalFormatting>
  <conditionalFormatting sqref="F6">
    <cfRule type="top10" dxfId="176" priority="136" rank="1"/>
  </conditionalFormatting>
  <conditionalFormatting sqref="E6">
    <cfRule type="top10" dxfId="175" priority="133" rank="1"/>
  </conditionalFormatting>
  <conditionalFormatting sqref="I7">
    <cfRule type="top10" dxfId="174" priority="132" rank="1"/>
  </conditionalFormatting>
  <conditionalFormatting sqref="H7">
    <cfRule type="top10" dxfId="173" priority="128" rank="1"/>
  </conditionalFormatting>
  <conditionalFormatting sqref="J7">
    <cfRule type="top10" dxfId="172" priority="129" rank="1"/>
  </conditionalFormatting>
  <conditionalFormatting sqref="G7">
    <cfRule type="top10" dxfId="171" priority="131" rank="1"/>
  </conditionalFormatting>
  <conditionalFormatting sqref="F7">
    <cfRule type="top10" dxfId="170" priority="130" rank="1"/>
  </conditionalFormatting>
  <conditionalFormatting sqref="E7">
    <cfRule type="top10" dxfId="169" priority="127" rank="1"/>
  </conditionalFormatting>
  <conditionalFormatting sqref="I8">
    <cfRule type="top10" dxfId="168" priority="126" rank="1"/>
  </conditionalFormatting>
  <conditionalFormatting sqref="H8">
    <cfRule type="top10" dxfId="167" priority="122" rank="1"/>
  </conditionalFormatting>
  <conditionalFormatting sqref="J8">
    <cfRule type="top10" dxfId="166" priority="123" rank="1"/>
  </conditionalFormatting>
  <conditionalFormatting sqref="G8">
    <cfRule type="top10" dxfId="165" priority="125" rank="1"/>
  </conditionalFormatting>
  <conditionalFormatting sqref="F8">
    <cfRule type="top10" dxfId="164" priority="124" rank="1"/>
  </conditionalFormatting>
  <conditionalFormatting sqref="E8">
    <cfRule type="top10" dxfId="163" priority="121" rank="1"/>
  </conditionalFormatting>
  <conditionalFormatting sqref="I9">
    <cfRule type="top10" dxfId="162" priority="120" rank="1"/>
  </conditionalFormatting>
  <conditionalFormatting sqref="H9">
    <cfRule type="top10" dxfId="161" priority="116" rank="1"/>
  </conditionalFormatting>
  <conditionalFormatting sqref="J9">
    <cfRule type="top10" dxfId="160" priority="117" rank="1"/>
  </conditionalFormatting>
  <conditionalFormatting sqref="G9">
    <cfRule type="top10" dxfId="159" priority="119" rank="1"/>
  </conditionalFormatting>
  <conditionalFormatting sqref="F9">
    <cfRule type="top10" dxfId="158" priority="118" rank="1"/>
  </conditionalFormatting>
  <conditionalFormatting sqref="E9">
    <cfRule type="top10" dxfId="157" priority="115" rank="1"/>
  </conditionalFormatting>
  <conditionalFormatting sqref="I10">
    <cfRule type="top10" dxfId="156" priority="114" rank="1"/>
  </conditionalFormatting>
  <conditionalFormatting sqref="H10">
    <cfRule type="top10" dxfId="155" priority="110" rank="1"/>
  </conditionalFormatting>
  <conditionalFormatting sqref="J10">
    <cfRule type="top10" dxfId="154" priority="111" rank="1"/>
  </conditionalFormatting>
  <conditionalFormatting sqref="G10">
    <cfRule type="top10" dxfId="153" priority="113" rank="1"/>
  </conditionalFormatting>
  <conditionalFormatting sqref="F10">
    <cfRule type="top10" dxfId="152" priority="112" rank="1"/>
  </conditionalFormatting>
  <conditionalFormatting sqref="E10">
    <cfRule type="top10" dxfId="151" priority="109" rank="1"/>
  </conditionalFormatting>
  <conditionalFormatting sqref="I12">
    <cfRule type="top10" dxfId="150" priority="108" rank="1"/>
  </conditionalFormatting>
  <conditionalFormatting sqref="H12">
    <cfRule type="top10" dxfId="149" priority="104" rank="1"/>
  </conditionalFormatting>
  <conditionalFormatting sqref="J12">
    <cfRule type="top10" dxfId="148" priority="105" rank="1"/>
  </conditionalFormatting>
  <conditionalFormatting sqref="G12">
    <cfRule type="top10" dxfId="147" priority="107" rank="1"/>
  </conditionalFormatting>
  <conditionalFormatting sqref="F12">
    <cfRule type="top10" dxfId="146" priority="106" rank="1"/>
  </conditionalFormatting>
  <conditionalFormatting sqref="E12">
    <cfRule type="top10" dxfId="145" priority="103" rank="1"/>
  </conditionalFormatting>
  <conditionalFormatting sqref="I13">
    <cfRule type="top10" dxfId="144" priority="102" rank="1"/>
  </conditionalFormatting>
  <conditionalFormatting sqref="H13">
    <cfRule type="top10" dxfId="143" priority="98" rank="1"/>
  </conditionalFormatting>
  <conditionalFormatting sqref="J13">
    <cfRule type="top10" dxfId="142" priority="99" rank="1"/>
  </conditionalFormatting>
  <conditionalFormatting sqref="G13">
    <cfRule type="top10" dxfId="141" priority="101" rank="1"/>
  </conditionalFormatting>
  <conditionalFormatting sqref="F13">
    <cfRule type="top10" dxfId="140" priority="100" rank="1"/>
  </conditionalFormatting>
  <conditionalFormatting sqref="E13">
    <cfRule type="top10" dxfId="139" priority="97" rank="1"/>
  </conditionalFormatting>
  <conditionalFormatting sqref="I14">
    <cfRule type="top10" dxfId="138" priority="96" rank="1"/>
  </conditionalFormatting>
  <conditionalFormatting sqref="H14">
    <cfRule type="top10" dxfId="137" priority="92" rank="1"/>
  </conditionalFormatting>
  <conditionalFormatting sqref="J14">
    <cfRule type="top10" dxfId="136" priority="93" rank="1"/>
  </conditionalFormatting>
  <conditionalFormatting sqref="G14">
    <cfRule type="top10" dxfId="135" priority="95" rank="1"/>
  </conditionalFormatting>
  <conditionalFormatting sqref="F14">
    <cfRule type="top10" dxfId="134" priority="94" rank="1"/>
  </conditionalFormatting>
  <conditionalFormatting sqref="E14">
    <cfRule type="top10" dxfId="133" priority="91" rank="1"/>
  </conditionalFormatting>
  <conditionalFormatting sqref="I15">
    <cfRule type="top10" dxfId="132" priority="90" rank="1"/>
  </conditionalFormatting>
  <conditionalFormatting sqref="H15">
    <cfRule type="top10" dxfId="131" priority="86" rank="1"/>
  </conditionalFormatting>
  <conditionalFormatting sqref="J15">
    <cfRule type="top10" dxfId="130" priority="87" rank="1"/>
  </conditionalFormatting>
  <conditionalFormatting sqref="G15">
    <cfRule type="top10" dxfId="129" priority="89" rank="1"/>
  </conditionalFormatting>
  <conditionalFormatting sqref="F15">
    <cfRule type="top10" dxfId="128" priority="88" rank="1"/>
  </conditionalFormatting>
  <conditionalFormatting sqref="E15">
    <cfRule type="top10" dxfId="127" priority="85" rank="1"/>
  </conditionalFormatting>
  <conditionalFormatting sqref="I16">
    <cfRule type="top10" dxfId="126" priority="84" rank="1"/>
  </conditionalFormatting>
  <conditionalFormatting sqref="H16">
    <cfRule type="top10" dxfId="125" priority="80" rank="1"/>
  </conditionalFormatting>
  <conditionalFormatting sqref="J16">
    <cfRule type="top10" dxfId="124" priority="81" rank="1"/>
  </conditionalFormatting>
  <conditionalFormatting sqref="G16">
    <cfRule type="top10" dxfId="123" priority="83" rank="1"/>
  </conditionalFormatting>
  <conditionalFormatting sqref="F16">
    <cfRule type="top10" dxfId="122" priority="82" rank="1"/>
  </conditionalFormatting>
  <conditionalFormatting sqref="E16">
    <cfRule type="top10" dxfId="121" priority="79" rank="1"/>
  </conditionalFormatting>
  <conditionalFormatting sqref="I17">
    <cfRule type="top10" dxfId="120" priority="78" rank="1"/>
  </conditionalFormatting>
  <conditionalFormatting sqref="H17">
    <cfRule type="top10" dxfId="119" priority="74" rank="1"/>
  </conditionalFormatting>
  <conditionalFormatting sqref="J17">
    <cfRule type="top10" dxfId="118" priority="75" rank="1"/>
  </conditionalFormatting>
  <conditionalFormatting sqref="G17">
    <cfRule type="top10" dxfId="117" priority="77" rank="1"/>
  </conditionalFormatting>
  <conditionalFormatting sqref="F17">
    <cfRule type="top10" dxfId="116" priority="76" rank="1"/>
  </conditionalFormatting>
  <conditionalFormatting sqref="E17">
    <cfRule type="top10" dxfId="115" priority="73" rank="1"/>
  </conditionalFormatting>
  <conditionalFormatting sqref="I18">
    <cfRule type="top10" dxfId="114" priority="72" rank="1"/>
  </conditionalFormatting>
  <conditionalFormatting sqref="H18">
    <cfRule type="top10" dxfId="113" priority="68" rank="1"/>
  </conditionalFormatting>
  <conditionalFormatting sqref="J18">
    <cfRule type="top10" dxfId="112" priority="69" rank="1"/>
  </conditionalFormatting>
  <conditionalFormatting sqref="G18">
    <cfRule type="top10" dxfId="111" priority="71" rank="1"/>
  </conditionalFormatting>
  <conditionalFormatting sqref="F18">
    <cfRule type="top10" dxfId="110" priority="70" rank="1"/>
  </conditionalFormatting>
  <conditionalFormatting sqref="E18">
    <cfRule type="top10" dxfId="109" priority="67" rank="1"/>
  </conditionalFormatting>
  <conditionalFormatting sqref="I19">
    <cfRule type="top10" dxfId="108" priority="66" rank="1"/>
  </conditionalFormatting>
  <conditionalFormatting sqref="H19">
    <cfRule type="top10" dxfId="107" priority="62" rank="1"/>
  </conditionalFormatting>
  <conditionalFormatting sqref="J19">
    <cfRule type="top10" dxfId="106" priority="63" rank="1"/>
  </conditionalFormatting>
  <conditionalFormatting sqref="G19">
    <cfRule type="top10" dxfId="105" priority="65" rank="1"/>
  </conditionalFormatting>
  <conditionalFormatting sqref="F19">
    <cfRule type="top10" dxfId="104" priority="64" rank="1"/>
  </conditionalFormatting>
  <conditionalFormatting sqref="E19">
    <cfRule type="top10" dxfId="103" priority="61" rank="1"/>
  </conditionalFormatting>
  <conditionalFormatting sqref="I20">
    <cfRule type="top10" dxfId="102" priority="60" rank="1"/>
  </conditionalFormatting>
  <conditionalFormatting sqref="H20">
    <cfRule type="top10" dxfId="101" priority="56" rank="1"/>
  </conditionalFormatting>
  <conditionalFormatting sqref="J20">
    <cfRule type="top10" dxfId="100" priority="57" rank="1"/>
  </conditionalFormatting>
  <conditionalFormatting sqref="G20">
    <cfRule type="top10" dxfId="99" priority="59" rank="1"/>
  </conditionalFormatting>
  <conditionalFormatting sqref="F20">
    <cfRule type="top10" dxfId="98" priority="58" rank="1"/>
  </conditionalFormatting>
  <conditionalFormatting sqref="E20">
    <cfRule type="top10" dxfId="97" priority="55" rank="1"/>
  </conditionalFormatting>
  <conditionalFormatting sqref="I21">
    <cfRule type="top10" dxfId="96" priority="54" rank="1"/>
  </conditionalFormatting>
  <conditionalFormatting sqref="H21">
    <cfRule type="top10" dxfId="95" priority="50" rank="1"/>
  </conditionalFormatting>
  <conditionalFormatting sqref="J21">
    <cfRule type="top10" dxfId="94" priority="51" rank="1"/>
  </conditionalFormatting>
  <conditionalFormatting sqref="G21">
    <cfRule type="top10" dxfId="93" priority="53" rank="1"/>
  </conditionalFormatting>
  <conditionalFormatting sqref="F21">
    <cfRule type="top10" dxfId="92" priority="52" rank="1"/>
  </conditionalFormatting>
  <conditionalFormatting sqref="E21">
    <cfRule type="top10" dxfId="91" priority="49" rank="1"/>
  </conditionalFormatting>
  <conditionalFormatting sqref="I22">
    <cfRule type="top10" dxfId="90" priority="48" rank="1"/>
  </conditionalFormatting>
  <conditionalFormatting sqref="H22">
    <cfRule type="top10" dxfId="89" priority="44" rank="1"/>
  </conditionalFormatting>
  <conditionalFormatting sqref="J22">
    <cfRule type="top10" dxfId="88" priority="45" rank="1"/>
  </conditionalFormatting>
  <conditionalFormatting sqref="G22">
    <cfRule type="top10" dxfId="87" priority="47" rank="1"/>
  </conditionalFormatting>
  <conditionalFormatting sqref="F22">
    <cfRule type="top10" dxfId="86" priority="46" rank="1"/>
  </conditionalFormatting>
  <conditionalFormatting sqref="E22">
    <cfRule type="top10" dxfId="85" priority="43" rank="1"/>
  </conditionalFormatting>
  <conditionalFormatting sqref="E23">
    <cfRule type="top10" dxfId="84" priority="42" rank="1"/>
  </conditionalFormatting>
  <conditionalFormatting sqref="F23">
    <cfRule type="top10" dxfId="83" priority="41" rank="1"/>
  </conditionalFormatting>
  <conditionalFormatting sqref="G23">
    <cfRule type="top10" dxfId="82" priority="40" rank="1"/>
  </conditionalFormatting>
  <conditionalFormatting sqref="H23">
    <cfRule type="top10" dxfId="81" priority="39" rank="1"/>
  </conditionalFormatting>
  <conditionalFormatting sqref="I23">
    <cfRule type="top10" dxfId="80" priority="38" rank="1"/>
  </conditionalFormatting>
  <conditionalFormatting sqref="J23">
    <cfRule type="top10" dxfId="79" priority="37" rank="1"/>
  </conditionalFormatting>
  <conditionalFormatting sqref="I24">
    <cfRule type="top10" dxfId="78" priority="36" rank="1"/>
  </conditionalFormatting>
  <conditionalFormatting sqref="H24">
    <cfRule type="top10" dxfId="77" priority="32" rank="1"/>
  </conditionalFormatting>
  <conditionalFormatting sqref="J24">
    <cfRule type="top10" dxfId="76" priority="33" rank="1"/>
  </conditionalFormatting>
  <conditionalFormatting sqref="G24">
    <cfRule type="top10" dxfId="75" priority="35" rank="1"/>
  </conditionalFormatting>
  <conditionalFormatting sqref="F24">
    <cfRule type="top10" dxfId="74" priority="34" rank="1"/>
  </conditionalFormatting>
  <conditionalFormatting sqref="E24">
    <cfRule type="top10" dxfId="73" priority="31" rank="1"/>
  </conditionalFormatting>
  <conditionalFormatting sqref="I25">
    <cfRule type="top10" dxfId="72" priority="30" rank="1"/>
  </conditionalFormatting>
  <conditionalFormatting sqref="H25">
    <cfRule type="top10" dxfId="71" priority="26" rank="1"/>
  </conditionalFormatting>
  <conditionalFormatting sqref="J25">
    <cfRule type="top10" dxfId="70" priority="27" rank="1"/>
  </conditionalFormatting>
  <conditionalFormatting sqref="G25">
    <cfRule type="top10" dxfId="69" priority="29" rank="1"/>
  </conditionalFormatting>
  <conditionalFormatting sqref="F25">
    <cfRule type="top10" dxfId="68" priority="28" rank="1"/>
  </conditionalFormatting>
  <conditionalFormatting sqref="E25">
    <cfRule type="top10" dxfId="67" priority="25" rank="1"/>
  </conditionalFormatting>
  <conditionalFormatting sqref="I26">
    <cfRule type="top10" dxfId="66" priority="24" rank="1"/>
  </conditionalFormatting>
  <conditionalFormatting sqref="H26">
    <cfRule type="top10" dxfId="65" priority="20" rank="1"/>
  </conditionalFormatting>
  <conditionalFormatting sqref="J26">
    <cfRule type="top10" dxfId="64" priority="21" rank="1"/>
  </conditionalFormatting>
  <conditionalFormatting sqref="G26">
    <cfRule type="top10" dxfId="63" priority="23" rank="1"/>
  </conditionalFormatting>
  <conditionalFormatting sqref="F26">
    <cfRule type="top10" dxfId="62" priority="22" rank="1"/>
  </conditionalFormatting>
  <conditionalFormatting sqref="E26">
    <cfRule type="top10" dxfId="61" priority="19" rank="1"/>
  </conditionalFormatting>
  <conditionalFormatting sqref="I27">
    <cfRule type="top10" dxfId="60" priority="18" rank="1"/>
  </conditionalFormatting>
  <conditionalFormatting sqref="H27">
    <cfRule type="top10" dxfId="59" priority="14" rank="1"/>
  </conditionalFormatting>
  <conditionalFormatting sqref="J27">
    <cfRule type="top10" dxfId="58" priority="15" rank="1"/>
  </conditionalFormatting>
  <conditionalFormatting sqref="G27">
    <cfRule type="top10" dxfId="57" priority="17" rank="1"/>
  </conditionalFormatting>
  <conditionalFormatting sqref="F27">
    <cfRule type="top10" dxfId="56" priority="16" rank="1"/>
  </conditionalFormatting>
  <conditionalFormatting sqref="E27">
    <cfRule type="top10" dxfId="55" priority="13" rank="1"/>
  </conditionalFormatting>
  <conditionalFormatting sqref="I28">
    <cfRule type="top10" dxfId="54" priority="12" rank="1"/>
  </conditionalFormatting>
  <conditionalFormatting sqref="H28">
    <cfRule type="top10" dxfId="53" priority="8" rank="1"/>
  </conditionalFormatting>
  <conditionalFormatting sqref="J28">
    <cfRule type="top10" dxfId="52" priority="9" rank="1"/>
  </conditionalFormatting>
  <conditionalFormatting sqref="G28">
    <cfRule type="top10" dxfId="51" priority="11" rank="1"/>
  </conditionalFormatting>
  <conditionalFormatting sqref="F28">
    <cfRule type="top10" dxfId="50" priority="10" rank="1"/>
  </conditionalFormatting>
  <conditionalFormatting sqref="E28">
    <cfRule type="top10" dxfId="49" priority="7" rank="1"/>
  </conditionalFormatting>
  <conditionalFormatting sqref="I29">
    <cfRule type="top10" dxfId="48" priority="6" rank="1"/>
  </conditionalFormatting>
  <conditionalFormatting sqref="H29">
    <cfRule type="top10" dxfId="47" priority="2" rank="1"/>
  </conditionalFormatting>
  <conditionalFormatting sqref="J29">
    <cfRule type="top10" dxfId="46" priority="3" rank="1"/>
  </conditionalFormatting>
  <conditionalFormatting sqref="G29">
    <cfRule type="top10" dxfId="45" priority="5" rank="1"/>
  </conditionalFormatting>
  <conditionalFormatting sqref="F29">
    <cfRule type="top10" dxfId="44" priority="4" rank="1"/>
  </conditionalFormatting>
  <conditionalFormatting sqref="E29">
    <cfRule type="top10" dxfId="43" priority="1" rank="1"/>
  </conditionalFormatting>
  <hyperlinks>
    <hyperlink ref="Q1" location="'Texas 2022'!A1" display="Back to Ranking" xr:uid="{5E53EA46-744C-4D2D-BED5-0760CE7D445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97D7A88-0ED0-4166-881C-5CC6DFF47E8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8581B9-A222-4706-B0B3-0DB31673C9B0}">
  <sheetPr codeName="Sheet32"/>
  <dimension ref="A1:Q5"/>
  <sheetViews>
    <sheetView workbookViewId="0">
      <selection activeCell="Q1" sqref="Q1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22</v>
      </c>
    </row>
    <row r="2" spans="1:17" x14ac:dyDescent="0.3">
      <c r="A2" s="10" t="s">
        <v>21</v>
      </c>
      <c r="B2" s="11" t="s">
        <v>57</v>
      </c>
      <c r="C2" s="12">
        <v>44632</v>
      </c>
      <c r="D2" s="13" t="s">
        <v>51</v>
      </c>
      <c r="E2" s="14">
        <v>165</v>
      </c>
      <c r="F2" s="14">
        <v>141</v>
      </c>
      <c r="G2" s="14">
        <v>163</v>
      </c>
      <c r="H2" s="14">
        <v>154</v>
      </c>
      <c r="I2" s="14"/>
      <c r="J2" s="14"/>
      <c r="K2" s="15">
        <v>4</v>
      </c>
      <c r="L2" s="15">
        <v>623</v>
      </c>
      <c r="M2" s="16">
        <v>155.75</v>
      </c>
      <c r="N2" s="17">
        <v>7</v>
      </c>
      <c r="O2" s="18">
        <v>162.75</v>
      </c>
    </row>
    <row r="3" spans="1:17" x14ac:dyDescent="0.3">
      <c r="A3" s="10" t="s">
        <v>21</v>
      </c>
      <c r="B3" s="11" t="s">
        <v>57</v>
      </c>
      <c r="C3" s="12">
        <v>44667</v>
      </c>
      <c r="D3" s="13" t="s">
        <v>51</v>
      </c>
      <c r="E3" s="14">
        <v>173</v>
      </c>
      <c r="F3" s="14">
        <v>161</v>
      </c>
      <c r="G3" s="14">
        <v>164</v>
      </c>
      <c r="H3" s="14">
        <v>171</v>
      </c>
      <c r="I3" s="14"/>
      <c r="J3" s="14"/>
      <c r="K3" s="15">
        <v>4</v>
      </c>
      <c r="L3" s="15">
        <v>669</v>
      </c>
      <c r="M3" s="16">
        <v>167.25</v>
      </c>
      <c r="N3" s="17">
        <v>13</v>
      </c>
      <c r="O3" s="18">
        <v>180.25</v>
      </c>
    </row>
    <row r="5" spans="1:17" x14ac:dyDescent="0.3">
      <c r="K5" s="8">
        <f>SUM(K2:K4)</f>
        <v>8</v>
      </c>
      <c r="L5" s="8">
        <f>SUM(L2:L4)</f>
        <v>1292</v>
      </c>
      <c r="M5" s="7">
        <f>SUM(L5/K5)</f>
        <v>161.5</v>
      </c>
      <c r="N5" s="8">
        <f>SUM(N2:N4)</f>
        <v>20</v>
      </c>
      <c r="O5" s="9">
        <f>SUM(M5+N5)</f>
        <v>181.5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9"/>
    <protectedRange algorithmName="SHA-512" hashValue="ON39YdpmFHfN9f47KpiRvqrKx0V9+erV1CNkpWzYhW/Qyc6aT8rEyCrvauWSYGZK2ia3o7vd3akF07acHAFpOA==" saltValue="yVW9XmDwTqEnmpSGai0KYg==" spinCount="100000" sqref="D2" name="Range1_1_7"/>
    <protectedRange algorithmName="SHA-512" hashValue="ON39YdpmFHfN9f47KpiRvqrKx0V9+erV1CNkpWzYhW/Qyc6aT8rEyCrvauWSYGZK2ia3o7vd3akF07acHAFpOA==" saltValue="yVW9XmDwTqEnmpSGai0KYg==" spinCount="100000" sqref="E3:J3 B3:C3" name="Range1_22"/>
    <protectedRange algorithmName="SHA-512" hashValue="ON39YdpmFHfN9f47KpiRvqrKx0V9+erV1CNkpWzYhW/Qyc6aT8rEyCrvauWSYGZK2ia3o7vd3akF07acHAFpOA==" saltValue="yVW9XmDwTqEnmpSGai0KYg==" spinCount="100000" sqref="D3" name="Range1_1_21"/>
  </protectedRanges>
  <conditionalFormatting sqref="E2">
    <cfRule type="top10" dxfId="42" priority="12" rank="1"/>
  </conditionalFormatting>
  <conditionalFormatting sqref="F2">
    <cfRule type="top10" dxfId="41" priority="11" rank="1"/>
  </conditionalFormatting>
  <conditionalFormatting sqref="G2">
    <cfRule type="top10" dxfId="40" priority="10" rank="1"/>
  </conditionalFormatting>
  <conditionalFormatting sqref="H2">
    <cfRule type="top10" dxfId="39" priority="9" rank="1"/>
  </conditionalFormatting>
  <conditionalFormatting sqref="I2">
    <cfRule type="top10" dxfId="38" priority="8" rank="1"/>
  </conditionalFormatting>
  <conditionalFormatting sqref="J2">
    <cfRule type="top10" dxfId="37" priority="7" rank="1"/>
  </conditionalFormatting>
  <conditionalFormatting sqref="E3">
    <cfRule type="top10" dxfId="36" priority="6" rank="1"/>
  </conditionalFormatting>
  <conditionalFormatting sqref="F3">
    <cfRule type="top10" dxfId="35" priority="5" rank="1"/>
  </conditionalFormatting>
  <conditionalFormatting sqref="G3">
    <cfRule type="top10" dxfId="34" priority="4" rank="1"/>
  </conditionalFormatting>
  <conditionalFormatting sqref="H3">
    <cfRule type="top10" dxfId="33" priority="3" rank="1"/>
  </conditionalFormatting>
  <conditionalFormatting sqref="I3">
    <cfRule type="top10" dxfId="32" priority="2" rank="1"/>
  </conditionalFormatting>
  <conditionalFormatting sqref="J3">
    <cfRule type="top10" dxfId="31" priority="1" rank="1"/>
  </conditionalFormatting>
  <hyperlinks>
    <hyperlink ref="Q1" location="'Texas 2022'!A1" display="Back to Ranking" xr:uid="{5A415842-F797-4527-A7DE-375D90E8995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EDE54F7-A7E9-4234-8246-AC470F01F09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BE1BC-1763-4BDE-B41B-B4DAB793138F}">
  <sheetPr codeName="Sheet43"/>
  <dimension ref="A1:Q8"/>
  <sheetViews>
    <sheetView workbookViewId="0">
      <selection activeCell="A6" sqref="A6:O6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22</v>
      </c>
    </row>
    <row r="2" spans="1:17" ht="15" thickBot="1" x14ac:dyDescent="0.35">
      <c r="A2" s="10" t="s">
        <v>86</v>
      </c>
      <c r="B2" s="11" t="s">
        <v>85</v>
      </c>
      <c r="C2" s="12">
        <v>44647</v>
      </c>
      <c r="D2" s="13" t="s">
        <v>60</v>
      </c>
      <c r="E2" s="14">
        <v>193</v>
      </c>
      <c r="F2" s="14">
        <v>185</v>
      </c>
      <c r="G2" s="14">
        <v>187</v>
      </c>
      <c r="H2" s="14">
        <v>186</v>
      </c>
      <c r="I2" s="14"/>
      <c r="J2" s="14"/>
      <c r="K2" s="15">
        <v>4</v>
      </c>
      <c r="L2" s="15">
        <v>751</v>
      </c>
      <c r="M2" s="16">
        <v>187.75</v>
      </c>
      <c r="N2" s="17">
        <v>5</v>
      </c>
      <c r="O2" s="18">
        <v>192.75</v>
      </c>
    </row>
    <row r="3" spans="1:17" ht="15" thickBot="1" x14ac:dyDescent="0.35">
      <c r="A3" s="54" t="s">
        <v>21</v>
      </c>
      <c r="B3" s="54" t="s">
        <v>85</v>
      </c>
      <c r="C3" s="55">
        <v>44710</v>
      </c>
      <c r="D3" s="54" t="s">
        <v>101</v>
      </c>
      <c r="E3" s="54">
        <v>192</v>
      </c>
      <c r="F3" s="54">
        <v>184</v>
      </c>
      <c r="G3" s="54">
        <v>192</v>
      </c>
      <c r="H3" s="54">
        <v>185</v>
      </c>
      <c r="I3" s="56"/>
      <c r="J3" s="56"/>
      <c r="K3" s="54">
        <v>4</v>
      </c>
      <c r="L3" s="54">
        <v>753</v>
      </c>
      <c r="M3" s="57">
        <v>188.25</v>
      </c>
      <c r="N3" s="54">
        <v>3</v>
      </c>
      <c r="O3" s="57">
        <v>191.25</v>
      </c>
    </row>
    <row r="4" spans="1:17" x14ac:dyDescent="0.3">
      <c r="A4" s="10" t="s">
        <v>86</v>
      </c>
      <c r="B4" s="11" t="s">
        <v>85</v>
      </c>
      <c r="C4" s="12">
        <v>44773</v>
      </c>
      <c r="D4" s="13" t="s">
        <v>107</v>
      </c>
      <c r="E4" s="14">
        <v>186</v>
      </c>
      <c r="F4" s="14">
        <v>182</v>
      </c>
      <c r="G4" s="14">
        <v>183</v>
      </c>
      <c r="H4" s="14">
        <v>190</v>
      </c>
      <c r="I4" s="14"/>
      <c r="J4" s="14"/>
      <c r="K4" s="15">
        <v>4</v>
      </c>
      <c r="L4" s="15">
        <v>741</v>
      </c>
      <c r="M4" s="16">
        <v>185.25</v>
      </c>
      <c r="N4" s="17">
        <v>3</v>
      </c>
      <c r="O4" s="18">
        <v>188.25</v>
      </c>
    </row>
    <row r="5" spans="1:17" x14ac:dyDescent="0.3">
      <c r="A5" s="10" t="s">
        <v>86</v>
      </c>
      <c r="B5" s="11" t="s">
        <v>85</v>
      </c>
      <c r="C5" s="12">
        <v>44856</v>
      </c>
      <c r="D5" s="13" t="s">
        <v>60</v>
      </c>
      <c r="E5" s="14">
        <v>182</v>
      </c>
      <c r="F5" s="14">
        <v>188</v>
      </c>
      <c r="G5" s="14">
        <v>183</v>
      </c>
      <c r="H5" s="14">
        <v>190</v>
      </c>
      <c r="I5" s="14">
        <v>186</v>
      </c>
      <c r="J5" s="14">
        <v>179</v>
      </c>
      <c r="K5" s="15">
        <v>6</v>
      </c>
      <c r="L5" s="15">
        <v>1108</v>
      </c>
      <c r="M5" s="16">
        <v>184.66666666666666</v>
      </c>
      <c r="N5" s="17">
        <v>4</v>
      </c>
      <c r="O5" s="18">
        <v>188.66666666666666</v>
      </c>
    </row>
    <row r="6" spans="1:17" x14ac:dyDescent="0.3">
      <c r="A6" s="10" t="s">
        <v>86</v>
      </c>
      <c r="B6" s="11" t="s">
        <v>85</v>
      </c>
      <c r="C6" s="12">
        <v>44857</v>
      </c>
      <c r="D6" s="13" t="s">
        <v>60</v>
      </c>
      <c r="E6" s="14">
        <v>186</v>
      </c>
      <c r="F6" s="14">
        <v>189</v>
      </c>
      <c r="G6" s="14">
        <v>191</v>
      </c>
      <c r="H6" s="14">
        <v>189</v>
      </c>
      <c r="I6" s="14">
        <v>188</v>
      </c>
      <c r="J6" s="14">
        <v>186</v>
      </c>
      <c r="K6" s="15">
        <v>6</v>
      </c>
      <c r="L6" s="15">
        <v>1129</v>
      </c>
      <c r="M6" s="16">
        <v>188.16666666666666</v>
      </c>
      <c r="N6" s="17">
        <v>4</v>
      </c>
      <c r="O6" s="18">
        <v>192.16666666666666</v>
      </c>
    </row>
    <row r="8" spans="1:17" x14ac:dyDescent="0.3">
      <c r="K8" s="8">
        <f>SUM(K2:K7)</f>
        <v>24</v>
      </c>
      <c r="L8" s="8">
        <f>SUM(L2:L7)</f>
        <v>4482</v>
      </c>
      <c r="M8" s="7">
        <f>SUM(L8/K8)</f>
        <v>186.75</v>
      </c>
      <c r="N8" s="8">
        <f>SUM(N2:N7)</f>
        <v>19</v>
      </c>
      <c r="O8" s="9">
        <f>SUM(M8+N8)</f>
        <v>205.75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8"/>
    <protectedRange algorithmName="SHA-512" hashValue="ON39YdpmFHfN9f47KpiRvqrKx0V9+erV1CNkpWzYhW/Qyc6aT8rEyCrvauWSYGZK2ia3o7vd3akF07acHAFpOA==" saltValue="yVW9XmDwTqEnmpSGai0KYg==" spinCount="100000" sqref="D2" name="Range1_1_6"/>
    <protectedRange algorithmName="SHA-512" hashValue="ON39YdpmFHfN9f47KpiRvqrKx0V9+erV1CNkpWzYhW/Qyc6aT8rEyCrvauWSYGZK2ia3o7vd3akF07acHAFpOA==" saltValue="yVW9XmDwTqEnmpSGai0KYg==" spinCount="100000" sqref="B4:C4 E4:J4" name="Range1_4_11"/>
    <protectedRange algorithmName="SHA-512" hashValue="ON39YdpmFHfN9f47KpiRvqrKx0V9+erV1CNkpWzYhW/Qyc6aT8rEyCrvauWSYGZK2ia3o7vd3akF07acHAFpOA==" saltValue="yVW9XmDwTqEnmpSGai0KYg==" spinCount="100000" sqref="D4" name="Range1_1_2_13"/>
    <protectedRange algorithmName="SHA-512" hashValue="ON39YdpmFHfN9f47KpiRvqrKx0V9+erV1CNkpWzYhW/Qyc6aT8rEyCrvauWSYGZK2ia3o7vd3akF07acHAFpOA==" saltValue="yVW9XmDwTqEnmpSGai0KYg==" spinCount="100000" sqref="E5:J5 B5:C5" name="Range1_41"/>
    <protectedRange algorithmName="SHA-512" hashValue="ON39YdpmFHfN9f47KpiRvqrKx0V9+erV1CNkpWzYhW/Qyc6aT8rEyCrvauWSYGZK2ia3o7vd3akF07acHAFpOA==" saltValue="yVW9XmDwTqEnmpSGai0KYg==" spinCount="100000" sqref="D5" name="Range1_1_37"/>
    <protectedRange algorithmName="SHA-512" hashValue="ON39YdpmFHfN9f47KpiRvqrKx0V9+erV1CNkpWzYhW/Qyc6aT8rEyCrvauWSYGZK2ia3o7vd3akF07acHAFpOA==" saltValue="yVW9XmDwTqEnmpSGai0KYg==" spinCount="100000" sqref="E6:J6 B6:C6" name="Range1_4_17"/>
    <protectedRange algorithmName="SHA-512" hashValue="ON39YdpmFHfN9f47KpiRvqrKx0V9+erV1CNkpWzYhW/Qyc6aT8rEyCrvauWSYGZK2ia3o7vd3akF07acHAFpOA==" saltValue="yVW9XmDwTqEnmpSGai0KYg==" spinCount="100000" sqref="D6" name="Range1_1_3_14"/>
  </protectedRanges>
  <conditionalFormatting sqref="E2">
    <cfRule type="top10" dxfId="30" priority="25" rank="1"/>
  </conditionalFormatting>
  <conditionalFormatting sqref="F2">
    <cfRule type="top10" dxfId="29" priority="24" rank="1"/>
  </conditionalFormatting>
  <conditionalFormatting sqref="G2">
    <cfRule type="top10" dxfId="28" priority="23" rank="1"/>
  </conditionalFormatting>
  <conditionalFormatting sqref="H2">
    <cfRule type="top10" dxfId="27" priority="22" rank="1"/>
  </conditionalFormatting>
  <conditionalFormatting sqref="I2">
    <cfRule type="top10" dxfId="26" priority="21" rank="1"/>
  </conditionalFormatting>
  <conditionalFormatting sqref="J2">
    <cfRule type="top10" dxfId="25" priority="20" rank="1"/>
  </conditionalFormatting>
  <conditionalFormatting sqref="E4:J4">
    <cfRule type="cellIs" dxfId="24" priority="19" operator="equal">
      <formula>200</formula>
    </cfRule>
  </conditionalFormatting>
  <conditionalFormatting sqref="F4">
    <cfRule type="top10" dxfId="23" priority="13" rank="1"/>
  </conditionalFormatting>
  <conditionalFormatting sqref="G4">
    <cfRule type="top10" dxfId="22" priority="14" rank="1"/>
  </conditionalFormatting>
  <conditionalFormatting sqref="H4">
    <cfRule type="top10" dxfId="21" priority="15" rank="1"/>
  </conditionalFormatting>
  <conditionalFormatting sqref="I4">
    <cfRule type="top10" dxfId="20" priority="16" rank="1"/>
  </conditionalFormatting>
  <conditionalFormatting sqref="J4">
    <cfRule type="top10" dxfId="19" priority="17" rank="1"/>
  </conditionalFormatting>
  <conditionalFormatting sqref="E4">
    <cfRule type="top10" dxfId="18" priority="18" rank="1"/>
  </conditionalFormatting>
  <conditionalFormatting sqref="E5">
    <cfRule type="top10" dxfId="17" priority="12" rank="1"/>
  </conditionalFormatting>
  <conditionalFormatting sqref="F5">
    <cfRule type="top10" dxfId="16" priority="11" rank="1"/>
  </conditionalFormatting>
  <conditionalFormatting sqref="G5">
    <cfRule type="top10" dxfId="15" priority="10" rank="1"/>
  </conditionalFormatting>
  <conditionalFormatting sqref="H5">
    <cfRule type="top10" dxfId="14" priority="9" rank="1"/>
  </conditionalFormatting>
  <conditionalFormatting sqref="I5">
    <cfRule type="top10" dxfId="13" priority="8" rank="1"/>
  </conditionalFormatting>
  <conditionalFormatting sqref="J5">
    <cfRule type="top10" dxfId="12" priority="7" rank="1"/>
  </conditionalFormatting>
  <conditionalFormatting sqref="E6">
    <cfRule type="top10" dxfId="11" priority="6" rank="1"/>
  </conditionalFormatting>
  <conditionalFormatting sqref="F6">
    <cfRule type="top10" dxfId="10" priority="5" rank="1"/>
  </conditionalFormatting>
  <conditionalFormatting sqref="G6">
    <cfRule type="top10" dxfId="9" priority="4" rank="1"/>
  </conditionalFormatting>
  <conditionalFormatting sqref="H6">
    <cfRule type="top10" dxfId="8" priority="3" rank="1"/>
  </conditionalFormatting>
  <conditionalFormatting sqref="I6">
    <cfRule type="top10" dxfId="7" priority="2" rank="1"/>
  </conditionalFormatting>
  <conditionalFormatting sqref="J6">
    <cfRule type="top10" dxfId="6" priority="1" rank="1"/>
  </conditionalFormatting>
  <hyperlinks>
    <hyperlink ref="Q1" location="'Texas 2022'!A1" display="Back to Ranking" xr:uid="{3D16EE2A-E71B-4EAA-9869-7CBF7EE8D38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AD70EC7-712D-4C71-89B4-D4410F12713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F9D7A-B488-4079-9A42-F7142A63416D}">
  <sheetPr codeName="Sheet6"/>
  <dimension ref="A1:Q4"/>
  <sheetViews>
    <sheetView workbookViewId="0">
      <selection activeCell="A2" sqref="A2:O2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22</v>
      </c>
    </row>
    <row r="2" spans="1:17" x14ac:dyDescent="0.3">
      <c r="A2" s="10" t="s">
        <v>36</v>
      </c>
      <c r="B2" s="11" t="s">
        <v>49</v>
      </c>
      <c r="C2" s="12">
        <v>44632</v>
      </c>
      <c r="D2" s="13" t="s">
        <v>51</v>
      </c>
      <c r="E2" s="14">
        <v>184</v>
      </c>
      <c r="F2" s="14">
        <v>185</v>
      </c>
      <c r="G2" s="14">
        <v>178</v>
      </c>
      <c r="H2" s="14">
        <v>180</v>
      </c>
      <c r="I2" s="14"/>
      <c r="J2" s="14"/>
      <c r="K2" s="15">
        <v>4</v>
      </c>
      <c r="L2" s="15">
        <v>727</v>
      </c>
      <c r="M2" s="16">
        <v>181.75</v>
      </c>
      <c r="N2" s="17">
        <v>13</v>
      </c>
      <c r="O2" s="18">
        <v>194.75</v>
      </c>
    </row>
    <row r="4" spans="1:17" x14ac:dyDescent="0.3">
      <c r="K4" s="8">
        <f>SUM(K2:K3)</f>
        <v>4</v>
      </c>
      <c r="L4" s="8">
        <f>SUM(L2:L3)</f>
        <v>727</v>
      </c>
      <c r="M4" s="7">
        <f>SUM(L4/K4)</f>
        <v>181.75</v>
      </c>
      <c r="N4" s="8">
        <f>SUM(N2:N3)</f>
        <v>13</v>
      </c>
      <c r="O4" s="9">
        <f>SUM(M4+N4)</f>
        <v>194.75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7_1"/>
    <protectedRange algorithmName="SHA-512" hashValue="ON39YdpmFHfN9f47KpiRvqrKx0V9+erV1CNkpWzYhW/Qyc6aT8rEyCrvauWSYGZK2ia3o7vd3akF07acHAFpOA==" saltValue="yVW9XmDwTqEnmpSGai0KYg==" spinCount="100000" sqref="D2" name="Range1_1_5_1"/>
    <protectedRange algorithmName="SHA-512" hashValue="ON39YdpmFHfN9f47KpiRvqrKx0V9+erV1CNkpWzYhW/Qyc6aT8rEyCrvauWSYGZK2ia3o7vd3akF07acHAFpOA==" saltValue="yVW9XmDwTqEnmpSGai0KYg==" spinCount="100000" sqref="E2:H2" name="Range1_3_2_1"/>
  </protectedRanges>
  <conditionalFormatting sqref="F2">
    <cfRule type="top10" dxfId="3428" priority="5" rank="1"/>
  </conditionalFormatting>
  <conditionalFormatting sqref="G2">
    <cfRule type="top10" dxfId="3427" priority="4" rank="1"/>
  </conditionalFormatting>
  <conditionalFormatting sqref="H2">
    <cfRule type="top10" dxfId="3426" priority="3" rank="1"/>
  </conditionalFormatting>
  <conditionalFormatting sqref="I2">
    <cfRule type="top10" dxfId="3425" priority="1" rank="1"/>
  </conditionalFormatting>
  <conditionalFormatting sqref="J2">
    <cfRule type="top10" dxfId="3424" priority="2" rank="1"/>
  </conditionalFormatting>
  <conditionalFormatting sqref="E2">
    <cfRule type="top10" dxfId="3423" priority="6" rank="1"/>
  </conditionalFormatting>
  <hyperlinks>
    <hyperlink ref="Q1" location="'Texas 2022'!A1" display="Back to Ranking" xr:uid="{CD34F592-57B3-4BC2-B057-63934773174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0BA6118-260B-4C49-AE41-39090386295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EE1B97-A482-4BAF-B9C2-942EF327D00A}">
  <dimension ref="A1:Q4"/>
  <sheetViews>
    <sheetView workbookViewId="0">
      <selection activeCell="Q1" sqref="Q1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22</v>
      </c>
    </row>
    <row r="2" spans="1:17" x14ac:dyDescent="0.3">
      <c r="A2" s="10" t="s">
        <v>45</v>
      </c>
      <c r="B2" s="11" t="s">
        <v>100</v>
      </c>
      <c r="C2" s="12">
        <v>44698</v>
      </c>
      <c r="D2" s="13" t="s">
        <v>60</v>
      </c>
      <c r="E2" s="14">
        <v>171</v>
      </c>
      <c r="F2" s="14">
        <v>164</v>
      </c>
      <c r="G2" s="14">
        <v>175</v>
      </c>
      <c r="H2" s="14">
        <v>165</v>
      </c>
      <c r="I2" s="14"/>
      <c r="J2" s="14"/>
      <c r="K2" s="15">
        <v>4</v>
      </c>
      <c r="L2" s="15">
        <v>675</v>
      </c>
      <c r="M2" s="16">
        <v>168.75</v>
      </c>
      <c r="N2" s="17">
        <v>4</v>
      </c>
      <c r="O2" s="18">
        <v>172.75</v>
      </c>
    </row>
    <row r="4" spans="1:17" x14ac:dyDescent="0.3">
      <c r="K4" s="8">
        <f>SUM(K2:K3)</f>
        <v>4</v>
      </c>
      <c r="L4" s="8">
        <f>SUM(L2:L3)</f>
        <v>675</v>
      </c>
      <c r="M4" s="7">
        <f>SUM(L4/K4)</f>
        <v>168.75</v>
      </c>
      <c r="N4" s="8">
        <f>SUM(N2:N3)</f>
        <v>4</v>
      </c>
      <c r="O4" s="9">
        <f>SUM(M4+N4)</f>
        <v>172.75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15"/>
    <protectedRange algorithmName="SHA-512" hashValue="ON39YdpmFHfN9f47KpiRvqrKx0V9+erV1CNkpWzYhW/Qyc6aT8rEyCrvauWSYGZK2ia3o7vd3akF07acHAFpOA==" saltValue="yVW9XmDwTqEnmpSGai0KYg==" spinCount="100000" sqref="D2" name="Range1_1_2"/>
  </protectedRanges>
  <conditionalFormatting sqref="I2">
    <cfRule type="top10" dxfId="3422" priority="6" rank="1"/>
  </conditionalFormatting>
  <conditionalFormatting sqref="H2">
    <cfRule type="top10" dxfId="3421" priority="2" rank="1"/>
  </conditionalFormatting>
  <conditionalFormatting sqref="J2">
    <cfRule type="top10" dxfId="3420" priority="3" rank="1"/>
  </conditionalFormatting>
  <conditionalFormatting sqref="G2">
    <cfRule type="top10" dxfId="3419" priority="5" rank="1"/>
  </conditionalFormatting>
  <conditionalFormatting sqref="F2">
    <cfRule type="top10" dxfId="3418" priority="4" rank="1"/>
  </conditionalFormatting>
  <conditionalFormatting sqref="E2">
    <cfRule type="top10" dxfId="3417" priority="1" rank="1"/>
  </conditionalFormatting>
  <hyperlinks>
    <hyperlink ref="Q1" location="'Texas 2022'!A1" display="Back to Ranking" xr:uid="{59271FAB-3395-49D8-890B-959BDE77295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2C73E01-BEF5-441A-A60F-32891DB57DE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76</vt:i4>
      </vt:variant>
    </vt:vector>
  </HeadingPairs>
  <TitlesOfParts>
    <vt:vector size="76" baseType="lpstr">
      <vt:lpstr>Texas 2022</vt:lpstr>
      <vt:lpstr>Allen Wood</vt:lpstr>
      <vt:lpstr>Audrey Holland</vt:lpstr>
      <vt:lpstr>Bert Farias</vt:lpstr>
      <vt:lpstr>Bill Middlebrook</vt:lpstr>
      <vt:lpstr>Bobby Starr</vt:lpstr>
      <vt:lpstr>Bobby Williams</vt:lpstr>
      <vt:lpstr>Bonnie Fogg</vt:lpstr>
      <vt:lpstr>Brad Mueller</vt:lpstr>
      <vt:lpstr>Brett Grainger</vt:lpstr>
      <vt:lpstr>Brian Vincent</vt:lpstr>
      <vt:lpstr>Carolyn Wilson</vt:lpstr>
      <vt:lpstr>Charlie Moore</vt:lpstr>
      <vt:lpstr>Chris Bissett</vt:lpstr>
      <vt:lpstr>Curtis Jenkins</vt:lpstr>
      <vt:lpstr>Claudia Escoto</vt:lpstr>
      <vt:lpstr>Daniel Henry</vt:lpstr>
      <vt:lpstr>Darren Krumwiede</vt:lpstr>
      <vt:lpstr>David Ellwood</vt:lpstr>
      <vt:lpstr>David Joe</vt:lpstr>
      <vt:lpstr>David Lewis</vt:lpstr>
      <vt:lpstr>David Strother</vt:lpstr>
      <vt:lpstr>Douglas Bendana</vt:lpstr>
      <vt:lpstr>Evelio McDonald</vt:lpstr>
      <vt:lpstr>Fred Jamison</vt:lpstr>
      <vt:lpstr>Gary Hicks</vt:lpstr>
      <vt:lpstr>Gary Southard</vt:lpstr>
      <vt:lpstr>Glen Dickson</vt:lpstr>
      <vt:lpstr>Glen Stinson</vt:lpstr>
      <vt:lpstr>Harry Trainer</vt:lpstr>
      <vt:lpstr>Howard Wilson</vt:lpstr>
      <vt:lpstr>Hubert Kelsheimer</vt:lpstr>
      <vt:lpstr>James Braddy</vt:lpstr>
      <vt:lpstr>Jay Osmond</vt:lpstr>
      <vt:lpstr>Jeff Mason</vt:lpstr>
      <vt:lpstr>Jeff Velazquez</vt:lpstr>
      <vt:lpstr>Jerry Hensler</vt:lpstr>
      <vt:lpstr>Jerry Willeford</vt:lpstr>
      <vt:lpstr>Jett Hurl</vt:lpstr>
      <vt:lpstr>Jim Stewart</vt:lpstr>
      <vt:lpstr>Jim Swaringin</vt:lpstr>
      <vt:lpstr>Joe Chacon</vt:lpstr>
      <vt:lpstr>Joe Yanez</vt:lpstr>
      <vt:lpstr>John Weaver</vt:lpstr>
      <vt:lpstr>Josie Hensler</vt:lpstr>
      <vt:lpstr>Jose S Maldonado</vt:lpstr>
      <vt:lpstr>Juan Iracheta</vt:lpstr>
      <vt:lpstr>Juan Ocon</vt:lpstr>
      <vt:lpstr>Ken Osmond</vt:lpstr>
      <vt:lpstr>Ken Patton</vt:lpstr>
      <vt:lpstr>Kirby Dahl</vt:lpstr>
      <vt:lpstr>Larry Zientek</vt:lpstr>
      <vt:lpstr>Linda Williams</vt:lpstr>
      <vt:lpstr>Luis Ordorica</vt:lpstr>
      <vt:lpstr>Lynn Sonnenberg</vt:lpstr>
      <vt:lpstr>Manny Cerda</vt:lpstr>
      <vt:lpstr>Otis Riffey</vt:lpstr>
      <vt:lpstr>Paul Dyer</vt:lpstr>
      <vt:lpstr>Philip Beekley</vt:lpstr>
      <vt:lpstr>Rene Melendez</vt:lpstr>
      <vt:lpstr>Robert Jackson</vt:lpstr>
      <vt:lpstr>Ronald Borden</vt:lpstr>
      <vt:lpstr>Ronald Herring</vt:lpstr>
      <vt:lpstr>Ruben Ramos</vt:lpstr>
      <vt:lpstr>Scott Jackson</vt:lpstr>
      <vt:lpstr>Stan Fitch</vt:lpstr>
      <vt:lpstr>Stan Hall</vt:lpstr>
      <vt:lpstr>Stephanie Brewer</vt:lpstr>
      <vt:lpstr>Steve Huebinger</vt:lpstr>
      <vt:lpstr>Steve Shropshire</vt:lpstr>
      <vt:lpstr>Tim Brewer</vt:lpstr>
      <vt:lpstr>Tim Bynum</vt:lpstr>
      <vt:lpstr>Todd Hammer</vt:lpstr>
      <vt:lpstr>Tony Carruth</vt:lpstr>
      <vt:lpstr>Vic Severino</vt:lpstr>
      <vt:lpstr>Wayne Argence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Lisa Chacon</cp:lastModifiedBy>
  <dcterms:created xsi:type="dcterms:W3CDTF">2020-01-30T01:18:37Z</dcterms:created>
  <dcterms:modified xsi:type="dcterms:W3CDTF">2022-11-23T15:13:31Z</dcterms:modified>
</cp:coreProperties>
</file>