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04f90be3b13787/Documents/ABRA 2025 State Match Info/Ohio 2025/"/>
    </mc:Choice>
  </mc:AlternateContent>
  <xr:revisionPtr revIDLastSave="1422" documentId="8_{46A3FB99-F62F-4C8E-AB44-1321266FF694}" xr6:coauthVersionLast="47" xr6:coauthVersionMax="47" xr10:uidLastSave="{6BA44778-7851-47A4-9569-717E3524FCF0}"/>
  <bookViews>
    <workbookView xWindow="28680" yWindow="-900" windowWidth="29040" windowHeight="15720" xr2:uid="{A35FAFAA-3A44-445C-BAAA-3002DD1ECE94}"/>
  </bookViews>
  <sheets>
    <sheet name="Ohio 2025" sheetId="1" r:id="rId1"/>
    <sheet name="Adam Smeek" sheetId="304" r:id="rId2"/>
    <sheet name="Bob Ashcraft" sheetId="274" r:id="rId3"/>
    <sheet name="Bob Barnhart" sheetId="272" r:id="rId4"/>
    <sheet name="Bob Harless" sheetId="280" r:id="rId5"/>
    <sheet name="Brad Palmer" sheetId="291" r:id="rId6"/>
    <sheet name="Brendan Prebish" sheetId="311" r:id="rId7"/>
    <sheet name="Brian Gilliland" sheetId="276" r:id="rId8"/>
    <sheet name="Bruce Johnson" sheetId="282" r:id="rId9"/>
    <sheet name="Chad Fetheroff" sheetId="299" r:id="rId10"/>
    <sheet name="Charles Sinatra" sheetId="271" r:id="rId11"/>
    <sheet name="Charlie Leighner" sheetId="290" r:id="rId12"/>
    <sheet name="Chip Laugen" sheetId="285" r:id="rId13"/>
    <sheet name="Chuck Kinnaird" sheetId="289" r:id="rId14"/>
    <sheet name="Dan Patchin" sheetId="268" r:id="rId15"/>
    <sheet name="Den Morrison" sheetId="293" r:id="rId16"/>
    <sheet name="Dennis Morrison" sheetId="301" r:id="rId17"/>
    <sheet name="Ed Simeral" sheetId="266" r:id="rId18"/>
    <sheet name="Forest Bean" sheetId="288" r:id="rId19"/>
    <sheet name="Gary Silvernail" sheetId="270" r:id="rId20"/>
    <sheet name="Greg George" sheetId="303" r:id="rId21"/>
    <sheet name="Greg Keefer" sheetId="263" r:id="rId22"/>
    <sheet name="Hank Topf" sheetId="295" r:id="rId23"/>
    <sheet name="Harold Cook" sheetId="287" r:id="rId24"/>
    <sheet name="Howard Ary" sheetId="284" r:id="rId25"/>
    <sheet name="Jason Frymier" sheetId="310" r:id="rId26"/>
    <sheet name="Jeff Cale" sheetId="277" r:id="rId27"/>
    <sheet name="Jeremiah Emmett" sheetId="314" r:id="rId28"/>
    <sheet name="Jeremiah Mohr" sheetId="278" r:id="rId29"/>
    <sheet name="Jerry Graves" sheetId="283" r:id="rId30"/>
    <sheet name="Joe Craig" sheetId="275" r:id="rId31"/>
    <sheet name="Joe DiDonato" sheetId="265" r:id="rId32"/>
    <sheet name="Joe Strizak" sheetId="302" r:id="rId33"/>
    <sheet name="Jordan Hicks" sheetId="296" r:id="rId34"/>
    <sheet name="Keith Phillips" sheetId="294" r:id="rId35"/>
    <sheet name="Keith Vicars" sheetId="264" r:id="rId36"/>
    <sheet name="Kenny Snopps" sheetId="307" r:id="rId37"/>
    <sheet name="Kurt Zeisler" sheetId="297" r:id="rId38"/>
    <sheet name="Mary Webb" sheetId="292" r:id="rId39"/>
    <sheet name="Matt Dingle" sheetId="286" r:id="rId40"/>
    <sheet name="Mike Urbas" sheetId="312" r:id="rId41"/>
    <sheet name="Nick Palmer" sheetId="279" r:id="rId42"/>
    <sheet name="Randy Luster" sheetId="298" r:id="rId43"/>
    <sheet name="Rick Korpi" sheetId="267" r:id="rId44"/>
    <sheet name="Roger Beckner" sheetId="309" r:id="rId45"/>
    <sheet name="Ron Hradesky" sheetId="313" r:id="rId46"/>
    <sheet name="Sherman White" sheetId="305" r:id="rId47"/>
    <sheet name="Steve Lowry" sheetId="281" r:id="rId48"/>
    <sheet name="Steven Washock Sr." sheetId="258" r:id="rId49"/>
    <sheet name="Todd Wooten" sheetId="273" r:id="rId50"/>
    <sheet name="Tony Washock" sheetId="269" r:id="rId51"/>
    <sheet name="Travis Beasley" sheetId="308" r:id="rId52"/>
    <sheet name="Wayne Knutsen" sheetId="306" r:id="rId53"/>
    <sheet name="Zach Laugen" sheetId="300" r:id="rId54"/>
  </sheets>
  <definedNames>
    <definedName name="_xlnm._FilterDatabase" localSheetId="0" hidden="1">'Ohio 2025'!$C$38:$I$38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4" i="1" l="1"/>
  <c r="H74" i="1"/>
  <c r="G74" i="1"/>
  <c r="F74" i="1"/>
  <c r="E74" i="1"/>
  <c r="I73" i="1"/>
  <c r="H73" i="1"/>
  <c r="G73" i="1"/>
  <c r="F73" i="1"/>
  <c r="E73" i="1"/>
  <c r="D74" i="1"/>
  <c r="U4" i="314"/>
  <c r="T4" i="314"/>
  <c r="R4" i="314"/>
  <c r="S4" i="314" s="1"/>
  <c r="V4" i="314" s="1"/>
  <c r="Q4" i="314"/>
  <c r="D73" i="1"/>
  <c r="U4" i="313"/>
  <c r="T4" i="313"/>
  <c r="R4" i="313"/>
  <c r="Q4" i="313"/>
  <c r="G46" i="1"/>
  <c r="F46" i="1"/>
  <c r="E46" i="1"/>
  <c r="D46" i="1"/>
  <c r="U4" i="312"/>
  <c r="H46" i="1" s="1"/>
  <c r="T4" i="312"/>
  <c r="R4" i="312"/>
  <c r="S4" i="312" s="1"/>
  <c r="V4" i="312" s="1"/>
  <c r="I46" i="1" s="1"/>
  <c r="Q4" i="312"/>
  <c r="H10" i="1"/>
  <c r="G10" i="1"/>
  <c r="F10" i="1"/>
  <c r="E10" i="1"/>
  <c r="D10" i="1"/>
  <c r="U4" i="311"/>
  <c r="T4" i="311"/>
  <c r="R4" i="311"/>
  <c r="S4" i="311" s="1"/>
  <c r="V4" i="311" s="1"/>
  <c r="I10" i="1" s="1"/>
  <c r="Q4" i="311"/>
  <c r="I23" i="1"/>
  <c r="H23" i="1"/>
  <c r="G23" i="1"/>
  <c r="F23" i="1"/>
  <c r="E23" i="1"/>
  <c r="I19" i="1"/>
  <c r="H19" i="1"/>
  <c r="G19" i="1"/>
  <c r="F19" i="1"/>
  <c r="E19" i="1"/>
  <c r="I16" i="1"/>
  <c r="H16" i="1"/>
  <c r="G16" i="1"/>
  <c r="F16" i="1"/>
  <c r="E16" i="1"/>
  <c r="I15" i="1"/>
  <c r="H15" i="1"/>
  <c r="G15" i="1"/>
  <c r="F15" i="1"/>
  <c r="E15" i="1"/>
  <c r="I13" i="1"/>
  <c r="H13" i="1"/>
  <c r="G13" i="1"/>
  <c r="F13" i="1"/>
  <c r="E13" i="1"/>
  <c r="I9" i="1"/>
  <c r="H9" i="1"/>
  <c r="G9" i="1"/>
  <c r="F9" i="1"/>
  <c r="E9" i="1"/>
  <c r="D23" i="1"/>
  <c r="U4" i="310"/>
  <c r="T4" i="310"/>
  <c r="R4" i="310"/>
  <c r="S4" i="310" s="1"/>
  <c r="V4" i="310" s="1"/>
  <c r="Q4" i="310"/>
  <c r="D19" i="1"/>
  <c r="U4" i="309"/>
  <c r="T4" i="309"/>
  <c r="R4" i="309"/>
  <c r="Q4" i="309"/>
  <c r="D16" i="1"/>
  <c r="U4" i="308"/>
  <c r="T4" i="308"/>
  <c r="R4" i="308"/>
  <c r="S4" i="308" s="1"/>
  <c r="V4" i="308" s="1"/>
  <c r="Q4" i="308"/>
  <c r="D15" i="1"/>
  <c r="U4" i="307"/>
  <c r="T4" i="307"/>
  <c r="R4" i="307"/>
  <c r="S4" i="307" s="1"/>
  <c r="V4" i="307" s="1"/>
  <c r="Q4" i="307"/>
  <c r="D13" i="1"/>
  <c r="U4" i="306"/>
  <c r="T4" i="306"/>
  <c r="R4" i="306"/>
  <c r="S4" i="306" s="1"/>
  <c r="V4" i="306" s="1"/>
  <c r="Q4" i="306"/>
  <c r="D9" i="1"/>
  <c r="U4" i="305"/>
  <c r="T4" i="305"/>
  <c r="R4" i="305"/>
  <c r="S4" i="305" s="1"/>
  <c r="V4" i="305" s="1"/>
  <c r="Q4" i="305"/>
  <c r="I64" i="1"/>
  <c r="H64" i="1"/>
  <c r="G64" i="1"/>
  <c r="F64" i="1"/>
  <c r="E64" i="1"/>
  <c r="I56" i="1"/>
  <c r="H56" i="1"/>
  <c r="G56" i="1"/>
  <c r="F56" i="1"/>
  <c r="E56" i="1"/>
  <c r="I60" i="1"/>
  <c r="H60" i="1"/>
  <c r="G60" i="1"/>
  <c r="F60" i="1"/>
  <c r="E60" i="1"/>
  <c r="D64" i="1"/>
  <c r="U4" i="304"/>
  <c r="T4" i="304"/>
  <c r="S4" i="304"/>
  <c r="V4" i="304" s="1"/>
  <c r="R4" i="304"/>
  <c r="Q4" i="304"/>
  <c r="D56" i="1"/>
  <c r="U4" i="303"/>
  <c r="T4" i="303"/>
  <c r="R4" i="303"/>
  <c r="S4" i="303" s="1"/>
  <c r="V4" i="303" s="1"/>
  <c r="Q4" i="303"/>
  <c r="D60" i="1"/>
  <c r="U10" i="292"/>
  <c r="T10" i="292"/>
  <c r="R10" i="292"/>
  <c r="S10" i="292" s="1"/>
  <c r="V10" i="292" s="1"/>
  <c r="Q10" i="292"/>
  <c r="I28" i="1"/>
  <c r="H28" i="1"/>
  <c r="G28" i="1"/>
  <c r="F28" i="1"/>
  <c r="E28" i="1"/>
  <c r="I17" i="1"/>
  <c r="H17" i="1"/>
  <c r="G17" i="1"/>
  <c r="F17" i="1"/>
  <c r="E17" i="1"/>
  <c r="D28" i="1"/>
  <c r="U4" i="302"/>
  <c r="T4" i="302"/>
  <c r="R4" i="302"/>
  <c r="S4" i="302" s="1"/>
  <c r="V4" i="302" s="1"/>
  <c r="Q4" i="302"/>
  <c r="D17" i="1"/>
  <c r="U4" i="301"/>
  <c r="T4" i="301"/>
  <c r="R4" i="301"/>
  <c r="S4" i="301" s="1"/>
  <c r="V4" i="301" s="1"/>
  <c r="Q4" i="301"/>
  <c r="I44" i="1"/>
  <c r="H44" i="1"/>
  <c r="G44" i="1"/>
  <c r="F44" i="1"/>
  <c r="E44" i="1"/>
  <c r="D44" i="1"/>
  <c r="U4" i="300"/>
  <c r="T4" i="300"/>
  <c r="R4" i="300"/>
  <c r="Q4" i="300"/>
  <c r="H84" i="1"/>
  <c r="D84" i="1"/>
  <c r="U5" i="299"/>
  <c r="T5" i="299"/>
  <c r="G84" i="1" s="1"/>
  <c r="R5" i="299"/>
  <c r="E84" i="1" s="1"/>
  <c r="Q5" i="299"/>
  <c r="H58" i="1"/>
  <c r="G58" i="1"/>
  <c r="U5" i="298"/>
  <c r="T5" i="298"/>
  <c r="R5" i="298"/>
  <c r="Q5" i="298"/>
  <c r="D58" i="1" s="1"/>
  <c r="I47" i="1"/>
  <c r="H47" i="1"/>
  <c r="G47" i="1"/>
  <c r="F47" i="1"/>
  <c r="E47" i="1"/>
  <c r="H43" i="1"/>
  <c r="G43" i="1"/>
  <c r="E43" i="1"/>
  <c r="I41" i="1"/>
  <c r="H41" i="1"/>
  <c r="G41" i="1"/>
  <c r="F41" i="1"/>
  <c r="E41" i="1"/>
  <c r="D47" i="1"/>
  <c r="U4" i="297"/>
  <c r="T4" i="297"/>
  <c r="R4" i="297"/>
  <c r="S4" i="297" s="1"/>
  <c r="V4" i="297" s="1"/>
  <c r="Q4" i="297"/>
  <c r="U5" i="296"/>
  <c r="H45" i="1" s="1"/>
  <c r="T5" i="296"/>
  <c r="G45" i="1" s="1"/>
  <c r="R5" i="296"/>
  <c r="Q5" i="296"/>
  <c r="D45" i="1" s="1"/>
  <c r="U5" i="295"/>
  <c r="T5" i="295"/>
  <c r="R5" i="295"/>
  <c r="Q5" i="295"/>
  <c r="D43" i="1" s="1"/>
  <c r="D41" i="1"/>
  <c r="U4" i="294"/>
  <c r="T4" i="294"/>
  <c r="R4" i="294"/>
  <c r="S4" i="294" s="1"/>
  <c r="V4" i="294" s="1"/>
  <c r="Q4" i="294"/>
  <c r="I30" i="1"/>
  <c r="H30" i="1"/>
  <c r="G30" i="1"/>
  <c r="F30" i="1"/>
  <c r="E30" i="1"/>
  <c r="I25" i="1"/>
  <c r="H25" i="1"/>
  <c r="G25" i="1"/>
  <c r="F25" i="1"/>
  <c r="E25" i="1"/>
  <c r="H7" i="1"/>
  <c r="G7" i="1"/>
  <c r="E7" i="1"/>
  <c r="D30" i="1"/>
  <c r="U4" i="293"/>
  <c r="T4" i="293"/>
  <c r="R4" i="293"/>
  <c r="Q4" i="293"/>
  <c r="D25" i="1"/>
  <c r="U4" i="292"/>
  <c r="T4" i="292"/>
  <c r="R4" i="292"/>
  <c r="S4" i="292" s="1"/>
  <c r="V4" i="292" s="1"/>
  <c r="Q4" i="292"/>
  <c r="D7" i="1"/>
  <c r="U5" i="291"/>
  <c r="T5" i="291"/>
  <c r="R5" i="291"/>
  <c r="Q5" i="291"/>
  <c r="I75" i="1"/>
  <c r="H75" i="1"/>
  <c r="G75" i="1"/>
  <c r="F75" i="1"/>
  <c r="E75" i="1"/>
  <c r="D75" i="1"/>
  <c r="U4" i="290"/>
  <c r="T4" i="290"/>
  <c r="R4" i="290"/>
  <c r="Q4" i="290"/>
  <c r="G62" i="1"/>
  <c r="E62" i="1"/>
  <c r="G54" i="1"/>
  <c r="E54" i="1"/>
  <c r="U5" i="289"/>
  <c r="H62" i="1" s="1"/>
  <c r="T5" i="289"/>
  <c r="R5" i="289"/>
  <c r="Q5" i="289"/>
  <c r="D62" i="1" s="1"/>
  <c r="D63" i="1"/>
  <c r="U5" i="288"/>
  <c r="H63" i="1" s="1"/>
  <c r="T5" i="288"/>
  <c r="G63" i="1" s="1"/>
  <c r="R5" i="288"/>
  <c r="E63" i="1" s="1"/>
  <c r="Q5" i="288"/>
  <c r="U6" i="287"/>
  <c r="H57" i="1" s="1"/>
  <c r="T6" i="287"/>
  <c r="G57" i="1" s="1"/>
  <c r="R6" i="287"/>
  <c r="E57" i="1" s="1"/>
  <c r="Q6" i="287"/>
  <c r="D57" i="1" s="1"/>
  <c r="U6" i="286"/>
  <c r="H54" i="1" s="1"/>
  <c r="T6" i="286"/>
  <c r="R6" i="286"/>
  <c r="Q6" i="286"/>
  <c r="D54" i="1" s="1"/>
  <c r="G42" i="1"/>
  <c r="U6" i="285"/>
  <c r="H42" i="1" s="1"/>
  <c r="T6" i="285"/>
  <c r="R6" i="285"/>
  <c r="E42" i="1" s="1"/>
  <c r="Q6" i="285"/>
  <c r="D42" i="1" s="1"/>
  <c r="H11" i="1"/>
  <c r="G11" i="1"/>
  <c r="E11" i="1"/>
  <c r="D11" i="1"/>
  <c r="U12" i="268"/>
  <c r="T12" i="268"/>
  <c r="R12" i="268"/>
  <c r="Q12" i="268"/>
  <c r="H26" i="1"/>
  <c r="G26" i="1"/>
  <c r="E26" i="1"/>
  <c r="I32" i="1"/>
  <c r="H32" i="1"/>
  <c r="G32" i="1"/>
  <c r="F32" i="1"/>
  <c r="E32" i="1"/>
  <c r="I31" i="1"/>
  <c r="H31" i="1"/>
  <c r="G31" i="1"/>
  <c r="F31" i="1"/>
  <c r="E31" i="1"/>
  <c r="H8" i="1"/>
  <c r="G8" i="1"/>
  <c r="I27" i="1"/>
  <c r="H27" i="1"/>
  <c r="G27" i="1"/>
  <c r="F27" i="1"/>
  <c r="E27" i="1"/>
  <c r="I29" i="1"/>
  <c r="H29" i="1"/>
  <c r="G29" i="1"/>
  <c r="F29" i="1"/>
  <c r="E29" i="1"/>
  <c r="H22" i="1"/>
  <c r="G22" i="1"/>
  <c r="E22" i="1"/>
  <c r="I21" i="1"/>
  <c r="H21" i="1"/>
  <c r="G21" i="1"/>
  <c r="F21" i="1"/>
  <c r="E21" i="1"/>
  <c r="I14" i="1"/>
  <c r="H14" i="1"/>
  <c r="G14" i="1"/>
  <c r="F14" i="1"/>
  <c r="E14" i="1"/>
  <c r="U6" i="284"/>
  <c r="H20" i="1" s="1"/>
  <c r="T6" i="284"/>
  <c r="G20" i="1" s="1"/>
  <c r="R6" i="284"/>
  <c r="E20" i="1" s="1"/>
  <c r="Q6" i="284"/>
  <c r="D20" i="1" s="1"/>
  <c r="U5" i="283"/>
  <c r="T5" i="283"/>
  <c r="R5" i="283"/>
  <c r="Q5" i="283"/>
  <c r="D26" i="1" s="1"/>
  <c r="D32" i="1"/>
  <c r="U4" i="282"/>
  <c r="T4" i="282"/>
  <c r="R4" i="282"/>
  <c r="S4" i="282" s="1"/>
  <c r="V4" i="282" s="1"/>
  <c r="Q4" i="282"/>
  <c r="D24" i="1"/>
  <c r="U5" i="281"/>
  <c r="H24" i="1" s="1"/>
  <c r="T5" i="281"/>
  <c r="G24" i="1" s="1"/>
  <c r="R5" i="281"/>
  <c r="E24" i="1" s="1"/>
  <c r="Q5" i="281"/>
  <c r="D31" i="1"/>
  <c r="U4" i="280"/>
  <c r="T4" i="280"/>
  <c r="R4" i="280"/>
  <c r="S4" i="280" s="1"/>
  <c r="V4" i="280" s="1"/>
  <c r="Q4" i="280"/>
  <c r="U6" i="279"/>
  <c r="T6" i="279"/>
  <c r="R6" i="279"/>
  <c r="E8" i="1" s="1"/>
  <c r="Q6" i="279"/>
  <c r="D8" i="1" s="1"/>
  <c r="U5" i="278"/>
  <c r="H18" i="1" s="1"/>
  <c r="T5" i="278"/>
  <c r="G18" i="1" s="1"/>
  <c r="R5" i="278"/>
  <c r="E18" i="1" s="1"/>
  <c r="Q5" i="278"/>
  <c r="D18" i="1" s="1"/>
  <c r="D27" i="1"/>
  <c r="U4" i="277"/>
  <c r="T4" i="277"/>
  <c r="R4" i="277"/>
  <c r="S4" i="277" s="1"/>
  <c r="V4" i="277" s="1"/>
  <c r="Q4" i="277"/>
  <c r="D29" i="1"/>
  <c r="U4" i="276"/>
  <c r="T4" i="276"/>
  <c r="R4" i="276"/>
  <c r="S4" i="276" s="1"/>
  <c r="V4" i="276" s="1"/>
  <c r="Q4" i="276"/>
  <c r="U5" i="275"/>
  <c r="T5" i="275"/>
  <c r="R5" i="275"/>
  <c r="Q5" i="275"/>
  <c r="D22" i="1" s="1"/>
  <c r="D21" i="1"/>
  <c r="U4" i="274"/>
  <c r="T4" i="274"/>
  <c r="R4" i="274"/>
  <c r="S4" i="274" s="1"/>
  <c r="V4" i="274" s="1"/>
  <c r="Q4" i="274"/>
  <c r="D14" i="1"/>
  <c r="U4" i="273"/>
  <c r="T4" i="273"/>
  <c r="S4" i="273"/>
  <c r="V4" i="273" s="1"/>
  <c r="R4" i="273"/>
  <c r="Q4" i="273"/>
  <c r="U5" i="272"/>
  <c r="H12" i="1" s="1"/>
  <c r="T5" i="272"/>
  <c r="G12" i="1" s="1"/>
  <c r="R5" i="272"/>
  <c r="E12" i="1" s="1"/>
  <c r="Q5" i="272"/>
  <c r="S5" i="272" s="1"/>
  <c r="V5" i="272" s="1"/>
  <c r="I12" i="1" s="1"/>
  <c r="U7" i="271"/>
  <c r="H83" i="1" s="1"/>
  <c r="T7" i="271"/>
  <c r="G83" i="1" s="1"/>
  <c r="R7" i="271"/>
  <c r="E83" i="1" s="1"/>
  <c r="Q7" i="271"/>
  <c r="D83" i="1" s="1"/>
  <c r="U7" i="270"/>
  <c r="H72" i="1" s="1"/>
  <c r="T7" i="270"/>
  <c r="G72" i="1" s="1"/>
  <c r="R7" i="270"/>
  <c r="E72" i="1" s="1"/>
  <c r="Q7" i="270"/>
  <c r="D72" i="1" s="1"/>
  <c r="H59" i="1"/>
  <c r="G59" i="1"/>
  <c r="E59" i="1"/>
  <c r="H61" i="1"/>
  <c r="G61" i="1"/>
  <c r="E61" i="1"/>
  <c r="U6" i="269"/>
  <c r="T6" i="269"/>
  <c r="R6" i="269"/>
  <c r="Q6" i="269"/>
  <c r="D59" i="1" s="1"/>
  <c r="U4" i="268"/>
  <c r="T4" i="268"/>
  <c r="R4" i="268"/>
  <c r="Q4" i="268"/>
  <c r="D61" i="1" s="1"/>
  <c r="U6" i="267"/>
  <c r="H40" i="1" s="1"/>
  <c r="T6" i="267"/>
  <c r="G40" i="1" s="1"/>
  <c r="R6" i="267"/>
  <c r="E40" i="1" s="1"/>
  <c r="Q6" i="267"/>
  <c r="D40" i="1" s="1"/>
  <c r="U7" i="266"/>
  <c r="H39" i="1" s="1"/>
  <c r="T7" i="266"/>
  <c r="G39" i="1" s="1"/>
  <c r="R7" i="266"/>
  <c r="E39" i="1" s="1"/>
  <c r="Q7" i="266"/>
  <c r="D39" i="1" s="1"/>
  <c r="U7" i="265"/>
  <c r="H6" i="1" s="1"/>
  <c r="T7" i="265"/>
  <c r="G6" i="1" s="1"/>
  <c r="R7" i="265"/>
  <c r="E6" i="1" s="1"/>
  <c r="Q7" i="265"/>
  <c r="D6" i="1" s="1"/>
  <c r="U7" i="264"/>
  <c r="H82" i="1" s="1"/>
  <c r="T7" i="264"/>
  <c r="G82" i="1" s="1"/>
  <c r="R7" i="264"/>
  <c r="Q7" i="264"/>
  <c r="D82" i="1" s="1"/>
  <c r="U7" i="263"/>
  <c r="H71" i="1" s="1"/>
  <c r="T7" i="263"/>
  <c r="G71" i="1" s="1"/>
  <c r="R7" i="263"/>
  <c r="E71" i="1" s="1"/>
  <c r="Q7" i="263"/>
  <c r="D71" i="1" s="1"/>
  <c r="U7" i="258"/>
  <c r="H55" i="1" s="1"/>
  <c r="T7" i="258"/>
  <c r="G55" i="1" s="1"/>
  <c r="R7" i="258"/>
  <c r="E55" i="1" s="1"/>
  <c r="Q7" i="258"/>
  <c r="D55" i="1" s="1"/>
  <c r="S4" i="313" l="1"/>
  <c r="V4" i="313" s="1"/>
  <c r="S12" i="268"/>
  <c r="S4" i="309"/>
  <c r="V4" i="309" s="1"/>
  <c r="S5" i="275"/>
  <c r="D12" i="1"/>
  <c r="F12" i="1"/>
  <c r="S5" i="278"/>
  <c r="S5" i="298"/>
  <c r="E58" i="1"/>
  <c r="S5" i="296"/>
  <c r="E45" i="1"/>
  <c r="S7" i="264"/>
  <c r="F82" i="1" s="1"/>
  <c r="E82" i="1"/>
  <c r="S4" i="300"/>
  <c r="V4" i="300" s="1"/>
  <c r="S4" i="268"/>
  <c r="S5" i="299"/>
  <c r="S5" i="295"/>
  <c r="S4" i="293"/>
  <c r="V4" i="293" s="1"/>
  <c r="S5" i="291"/>
  <c r="S4" i="290"/>
  <c r="V4" i="290" s="1"/>
  <c r="S5" i="289"/>
  <c r="S5" i="288"/>
  <c r="S6" i="287"/>
  <c r="S6" i="286"/>
  <c r="S6" i="269"/>
  <c r="S6" i="285"/>
  <c r="S6" i="284"/>
  <c r="S5" i="283"/>
  <c r="S5" i="281"/>
  <c r="S6" i="279"/>
  <c r="S7" i="271"/>
  <c r="S7" i="270"/>
  <c r="S7" i="258"/>
  <c r="F55" i="1" s="1"/>
  <c r="S6" i="267"/>
  <c r="S7" i="266"/>
  <c r="S7" i="265"/>
  <c r="S7" i="263"/>
  <c r="V7" i="264" l="1"/>
  <c r="I82" i="1" s="1"/>
  <c r="V5" i="289"/>
  <c r="I62" i="1" s="1"/>
  <c r="F62" i="1"/>
  <c r="V12" i="268"/>
  <c r="I11" i="1" s="1"/>
  <c r="F11" i="1"/>
  <c r="V5" i="275"/>
  <c r="I22" i="1" s="1"/>
  <c r="F22" i="1"/>
  <c r="V5" i="281"/>
  <c r="I24" i="1" s="1"/>
  <c r="F24" i="1"/>
  <c r="V5" i="283"/>
  <c r="I26" i="1" s="1"/>
  <c r="F26" i="1"/>
  <c r="V5" i="278"/>
  <c r="I18" i="1" s="1"/>
  <c r="F18" i="1"/>
  <c r="V5" i="299"/>
  <c r="I84" i="1" s="1"/>
  <c r="F84" i="1"/>
  <c r="V5" i="298"/>
  <c r="I58" i="1" s="1"/>
  <c r="F58" i="1"/>
  <c r="V5" i="296"/>
  <c r="I45" i="1" s="1"/>
  <c r="F45" i="1"/>
  <c r="V5" i="295"/>
  <c r="I43" i="1" s="1"/>
  <c r="F43" i="1"/>
  <c r="V6" i="284"/>
  <c r="I20" i="1" s="1"/>
  <c r="F20" i="1"/>
  <c r="V5" i="291"/>
  <c r="I7" i="1" s="1"/>
  <c r="F7" i="1"/>
  <c r="V6" i="279"/>
  <c r="I8" i="1" s="1"/>
  <c r="F8" i="1"/>
  <c r="V5" i="288"/>
  <c r="I63" i="1" s="1"/>
  <c r="F63" i="1"/>
  <c r="V6" i="287"/>
  <c r="I57" i="1" s="1"/>
  <c r="F57" i="1"/>
  <c r="V6" i="286"/>
  <c r="I54" i="1" s="1"/>
  <c r="F54" i="1"/>
  <c r="V6" i="285"/>
  <c r="I42" i="1" s="1"/>
  <c r="F42" i="1"/>
  <c r="V4" i="268"/>
  <c r="I61" i="1" s="1"/>
  <c r="F61" i="1"/>
  <c r="V7" i="271"/>
  <c r="I83" i="1" s="1"/>
  <c r="F83" i="1"/>
  <c r="V7" i="270"/>
  <c r="I72" i="1" s="1"/>
  <c r="F72" i="1"/>
  <c r="V6" i="269"/>
  <c r="I59" i="1" s="1"/>
  <c r="F59" i="1"/>
  <c r="V7" i="258"/>
  <c r="I55" i="1" s="1"/>
  <c r="V7" i="266"/>
  <c r="I39" i="1" s="1"/>
  <c r="F39" i="1"/>
  <c r="V6" i="267"/>
  <c r="I40" i="1" s="1"/>
  <c r="F40" i="1"/>
  <c r="V7" i="265"/>
  <c r="I6" i="1" s="1"/>
  <c r="F6" i="1"/>
  <c r="V7" i="263"/>
  <c r="I71" i="1" s="1"/>
  <c r="F71" i="1"/>
</calcChain>
</file>

<file path=xl/sharedStrings.xml><?xml version="1.0" encoding="utf-8"?>
<sst xmlns="http://schemas.openxmlformats.org/spreadsheetml/2006/main" count="1741" uniqueCount="104">
  <si>
    <t>Rank</t>
  </si>
  <si>
    <t>Class</t>
  </si>
  <si>
    <t>Competitor</t>
  </si>
  <si>
    <t>Date</t>
  </si>
  <si>
    <t>Range Location</t>
  </si>
  <si>
    <t>AGG</t>
  </si>
  <si>
    <t>Points</t>
  </si>
  <si>
    <t>Target Total</t>
  </si>
  <si>
    <t>Agg</t>
  </si>
  <si>
    <t>Agg + Points</t>
  </si>
  <si>
    <t># Of Targets</t>
  </si>
  <si>
    <t>Outlaw Lt</t>
  </si>
  <si>
    <t>Outlaw Lite</t>
  </si>
  <si>
    <t xml:space="preserve"> </t>
  </si>
  <si>
    <t>ABRA OUTLAW HEAVY RANKING 2025</t>
  </si>
  <si>
    <t>ABRA OUTLAW LITE RANKING 2025</t>
  </si>
  <si>
    <t>ABRA OUTLAW FACTORY RANKING 2025</t>
  </si>
  <si>
    <t>ABRA UNLIMITED RANKING 2025</t>
  </si>
  <si>
    <t>ABRA FACTORY RANKING 2025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</si>
  <si>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</si>
  <si>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</si>
  <si>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</si>
  <si>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</si>
  <si>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</si>
  <si>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</si>
  <si>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</si>
  <si>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</si>
  <si>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</si>
  <si>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</si>
  <si>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</si>
  <si>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X-Count</t>
  </si>
  <si>
    <t>Return to Rankings</t>
  </si>
  <si>
    <t>Outlaw Hvy</t>
  </si>
  <si>
    <t xml:space="preserve">Outlaw Hvy </t>
  </si>
  <si>
    <t>Outlaw Fac</t>
  </si>
  <si>
    <t>Unlimited</t>
  </si>
  <si>
    <t xml:space="preserve">Unlimited </t>
  </si>
  <si>
    <t>Factory</t>
  </si>
  <si>
    <t>Joe DiDonato</t>
  </si>
  <si>
    <t>Ashtabula, OH</t>
  </si>
  <si>
    <t>Ed Simeral</t>
  </si>
  <si>
    <t>Rick Korpi</t>
  </si>
  <si>
    <t>Steven Washock Sr.</t>
  </si>
  <si>
    <t>OHIO</t>
  </si>
  <si>
    <t>Dan Patchin</t>
  </si>
  <si>
    <t>Tony Washock</t>
  </si>
  <si>
    <t>Greg Keefer</t>
  </si>
  <si>
    <t>Gary Silvernail</t>
  </si>
  <si>
    <t xml:space="preserve">Factory </t>
  </si>
  <si>
    <t>Keith Vicars</t>
  </si>
  <si>
    <t>Charles Sinatra</t>
  </si>
  <si>
    <t>Bob Barnhart</t>
  </si>
  <si>
    <t>Todd Wooten</t>
  </si>
  <si>
    <t>Bob Ashcraft</t>
  </si>
  <si>
    <t>Joe Craig</t>
  </si>
  <si>
    <t>Brian Gilliland</t>
  </si>
  <si>
    <t>Jeff Cale</t>
  </si>
  <si>
    <t>Jeremiah Mohr</t>
  </si>
  <si>
    <t>Nick Palmer</t>
  </si>
  <si>
    <t>Bob Harless</t>
  </si>
  <si>
    <t>Bruce Johnson</t>
  </si>
  <si>
    <t>Jerry Graves</t>
  </si>
  <si>
    <t>Howard Ary</t>
  </si>
  <si>
    <t xml:space="preserve">Bob Harless </t>
  </si>
  <si>
    <t>Steve Lowry</t>
  </si>
  <si>
    <t>Middleport OH</t>
  </si>
  <si>
    <t>Chip Laugen</t>
  </si>
  <si>
    <t>Steven Washock Sr</t>
  </si>
  <si>
    <t>Matt Dingle</t>
  </si>
  <si>
    <t>Harold Cook</t>
  </si>
  <si>
    <t>Forrest Bean</t>
  </si>
  <si>
    <t>Chuck Kinnaird</t>
  </si>
  <si>
    <t>Charlie Leighner</t>
  </si>
  <si>
    <t>Charlie Sinatra</t>
  </si>
  <si>
    <t>Brad Palmer</t>
  </si>
  <si>
    <t>Mary Webb</t>
  </si>
  <si>
    <t>Den Morrison</t>
  </si>
  <si>
    <t>Sugar Grove, OH</t>
  </si>
  <si>
    <t>Keith Phillips</t>
  </si>
  <si>
    <t>Hank Topf</t>
  </si>
  <si>
    <t>Jordan Hicks</t>
  </si>
  <si>
    <t>Kurt Zeisler</t>
  </si>
  <si>
    <t>Jordon Hicks</t>
  </si>
  <si>
    <t>Randy Luster</t>
  </si>
  <si>
    <t>Chad Fetheroff</t>
  </si>
  <si>
    <t>Zach Laugen</t>
  </si>
  <si>
    <t>Dennis Morrison</t>
  </si>
  <si>
    <t>Joe Strizak</t>
  </si>
  <si>
    <t>Greg George</t>
  </si>
  <si>
    <t>Adam Smeek</t>
  </si>
  <si>
    <t>Middlepoint OH</t>
  </si>
  <si>
    <t>Steve Lowery</t>
  </si>
  <si>
    <t>Sherman White</t>
  </si>
  <si>
    <t>Wayne Knutsen</t>
  </si>
  <si>
    <t>Kenny Snopps</t>
  </si>
  <si>
    <t>Travis Beasley</t>
  </si>
  <si>
    <t>Roger Beckner</t>
  </si>
  <si>
    <t>Jason Frymier</t>
  </si>
  <si>
    <t>Brendan Prebish</t>
  </si>
  <si>
    <t>Chip Langen</t>
  </si>
  <si>
    <t>Mike Urbas</t>
  </si>
  <si>
    <t xml:space="preserve">Matt Dingle </t>
  </si>
  <si>
    <t>Ron Hradesky</t>
  </si>
  <si>
    <t>Jeremiah Emmett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</si>
</sst>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u/>
      <sz val="11"/>
      <color theme="1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7" fillId="0" borderId="0" xfId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11" fillId="0" borderId="1" xfId="0" applyNumberFormat="1" applyFont="1" applyBorder="1" applyAlignment="1" applyProtection="1">
      <alignment horizontal="center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2" borderId="3" xfId="0" applyFont="1" applyFill="1" applyBorder="1" applyAlignment="1" applyProtection="1">
      <alignment horizontal="center" vertical="center"/>
      <protection hidden="1"/>
    </xf>
    <xf numFmtId="2" fontId="10" fillId="2" borderId="3" xfId="0" applyNumberFormat="1" applyFont="1" applyFill="1" applyBorder="1" applyAlignment="1" applyProtection="1">
      <alignment horizontal="center" vertical="center"/>
      <protection hidden="1"/>
    </xf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2" fontId="14" fillId="2" borderId="2" xfId="1" applyNumberFormat="1" applyFont="1" applyFill="1" applyBorder="1" applyAlignment="1" applyProtection="1">
      <alignment horizontal="center" vertical="center"/>
      <protection hidden="1"/>
    </xf>
    <xf numFmtId="1" fontId="11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 applyProtection="1">
      <alignment horizontal="center"/>
      <protection locked="0"/>
    </xf>
    <xf numFmtId="0" fontId="15" fillId="0" borderId="0" xfId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 applyProtection="1">
      <alignment horizontal="center" vertical="center" wrapText="1"/>
      <protection hidden="1"/>
    </xf>
    <xf numFmtId="2" fontId="2" fillId="0" borderId="1" xfId="0" applyNumberFormat="1" applyFont="1" applyBorder="1" applyAlignment="1" applyProtection="1">
      <alignment horizontal="center" vertical="center"/>
      <protection hidden="1"/>
    </xf>
    <xf numFmtId="1" fontId="1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2" fontId="2" fillId="0" borderId="1" xfId="0" applyNumberFormat="1" applyFont="1" applyBorder="1" applyAlignment="1" applyProtection="1">
      <alignment horizontal="center" vertical="center" wrapText="1"/>
      <protection hidden="1"/>
    </xf>
    <xf numFmtId="1" fontId="16" fillId="0" borderId="1" xfId="0" applyNumberFormat="1" applyFont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wrapText="1" shrinkToFit="1"/>
    </xf>
    <xf numFmtId="0" fontId="2" fillId="0" borderId="1" xfId="0" applyFont="1" applyFill="1" applyBorder="1" applyAlignment="1" applyProtection="1">
      <alignment horizontal="center"/>
      <protection locked="0"/>
    </xf>
    <xf numFmtId="14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1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wrapText="1"/>
      <protection hidden="1"/>
    </xf>
    <xf numFmtId="2" fontId="2" fillId="0" borderId="1" xfId="0" applyNumberFormat="1" applyFont="1" applyFill="1" applyBorder="1" applyAlignment="1" applyProtection="1">
      <alignment horizontal="center"/>
      <protection hidden="1"/>
    </xf>
    <xf numFmtId="1" fontId="11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/>
      <protection hidden="1"/>
    </xf>
    <xf numFmtId="2" fontId="2" fillId="0" borderId="1" xfId="0" applyNumberFormat="1" applyFont="1" applyFill="1" applyBorder="1" applyAlignment="1" applyProtection="1">
      <alignment horizontal="center" wrapText="1"/>
      <protection hidden="1"/>
    </xf>
  </cellXfs>
  <cellStyles count="2">
    <cellStyle name="Hyperlink" xfId="1" builtinId="8"/>
    <cellStyle name="Normal" xfId="0" builtinId="0"/>
  </cellStyles>
  <dxfs count="65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microsoft.com/office/2017/10/relationships/person" Target="persons/perso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I84"/>
  <sheetViews>
    <sheetView tabSelected="1" workbookViewId="0"/>
  </sheetViews>
  <sheetFormatPr defaultColWidth="9.140625" defaultRowHeight="15" x14ac:dyDescent="0.25"/>
  <cols>
    <col min="1" max="1" width="9.140625" style="14"/>
    <col min="2" max="2" width="17.28515625" style="14" customWidth="1"/>
    <col min="3" max="3" width="23.42578125" style="14" customWidth="1"/>
    <col min="4" max="4" width="15.7109375" style="14" bestFit="1" customWidth="1"/>
    <col min="5" max="5" width="16.140625" style="14" bestFit="1" customWidth="1"/>
    <col min="6" max="7" width="9.140625" style="15"/>
    <col min="8" max="8" width="9.140625" style="16"/>
    <col min="9" max="9" width="16.28515625" style="15" bestFit="1" customWidth="1"/>
    <col min="10" max="16384" width="9.140625" style="12"/>
  </cols>
  <sheetData>
    <row r="1" spans="1:9" x14ac:dyDescent="0.25">
      <c r="A1" s="10" t="s">
        <v>13</v>
      </c>
      <c r="B1" s="10"/>
      <c r="C1" s="10"/>
      <c r="D1" s="10"/>
      <c r="E1" s="10"/>
      <c r="F1" s="11"/>
      <c r="G1" s="11"/>
      <c r="H1" s="21"/>
      <c r="I1" s="11"/>
    </row>
    <row r="2" spans="1:9" ht="28.5" x14ac:dyDescent="0.2">
      <c r="A2" s="52" t="s">
        <v>14</v>
      </c>
      <c r="B2" s="53"/>
      <c r="C2" s="53"/>
      <c r="D2" s="53"/>
      <c r="E2" s="53"/>
      <c r="F2" s="53"/>
      <c r="G2" s="53"/>
      <c r="H2" s="53"/>
      <c r="I2" s="53"/>
    </row>
    <row r="3" spans="1:9" ht="18.75" x14ac:dyDescent="0.3">
      <c r="A3" s="54" t="s">
        <v>43</v>
      </c>
      <c r="B3" s="55"/>
      <c r="C3" s="55"/>
      <c r="D3" s="55"/>
      <c r="E3" s="55"/>
      <c r="F3" s="55"/>
      <c r="G3" s="55"/>
      <c r="H3" s="55"/>
      <c r="I3" s="55"/>
    </row>
    <row r="4" spans="1:9" x14ac:dyDescent="0.25">
      <c r="A4" s="10"/>
      <c r="B4" s="10"/>
      <c r="C4" s="10"/>
      <c r="D4" s="10"/>
      <c r="E4" s="10"/>
      <c r="F4" s="11"/>
      <c r="G4" s="11"/>
      <c r="H4" s="21"/>
      <c r="I4" s="11"/>
    </row>
    <row r="5" spans="1:9" x14ac:dyDescent="0.25">
      <c r="A5" s="18" t="s">
        <v>0</v>
      </c>
      <c r="B5" s="18" t="s">
        <v>1</v>
      </c>
      <c r="C5" s="18" t="s">
        <v>2</v>
      </c>
      <c r="D5" s="18" t="s">
        <v>10</v>
      </c>
      <c r="E5" s="18" t="s">
        <v>7</v>
      </c>
      <c r="F5" s="19" t="s">
        <v>8</v>
      </c>
      <c r="G5" s="19" t="s">
        <v>30</v>
      </c>
      <c r="H5" s="20" t="s">
        <v>6</v>
      </c>
      <c r="I5" s="19" t="s">
        <v>9</v>
      </c>
    </row>
    <row r="6" spans="1:9" x14ac:dyDescent="0.25">
      <c r="A6" s="18">
        <v>1</v>
      </c>
      <c r="B6" s="18" t="s">
        <v>32</v>
      </c>
      <c r="C6" s="38" t="s">
        <v>38</v>
      </c>
      <c r="D6" s="20">
        <f>SUM('Joe DiDonato'!Q7)</f>
        <v>16</v>
      </c>
      <c r="E6" s="20">
        <f>SUM('Joe DiDonato'!R7)</f>
        <v>3075</v>
      </c>
      <c r="F6" s="19">
        <f>SUM('Joe DiDonato'!S7)</f>
        <v>192.1875</v>
      </c>
      <c r="G6" s="20">
        <f>SUM('Joe DiDonato'!T7)</f>
        <v>35</v>
      </c>
      <c r="H6" s="20">
        <f>SUM('Joe DiDonato'!U7)</f>
        <v>35</v>
      </c>
      <c r="I6" s="19">
        <f>SUM('Joe DiDonato'!V7)</f>
        <v>227.1875</v>
      </c>
    </row>
    <row r="7" spans="1:9" x14ac:dyDescent="0.25">
      <c r="A7" s="18">
        <v>2</v>
      </c>
      <c r="B7" s="18" t="s">
        <v>32</v>
      </c>
      <c r="C7" s="17" t="s">
        <v>74</v>
      </c>
      <c r="D7" s="20">
        <f>SUM('Brad Palmer'!Q5)</f>
        <v>6</v>
      </c>
      <c r="E7" s="20">
        <f>SUM('Brad Palmer'!R5)</f>
        <v>1175</v>
      </c>
      <c r="F7" s="19">
        <f>SUM('Brad Palmer'!S5)</f>
        <v>195.83333333333334</v>
      </c>
      <c r="G7" s="20">
        <f>SUM('Brad Palmer'!T5)</f>
        <v>14</v>
      </c>
      <c r="H7" s="20">
        <f>SUM('Brad Palmer'!U5)</f>
        <v>17</v>
      </c>
      <c r="I7" s="19">
        <f>SUM('Brad Palmer'!V5)</f>
        <v>212.83333333333334</v>
      </c>
    </row>
    <row r="8" spans="1:9" x14ac:dyDescent="0.25">
      <c r="A8" s="18">
        <v>3</v>
      </c>
      <c r="B8" s="18" t="s">
        <v>32</v>
      </c>
      <c r="C8" s="17" t="s">
        <v>58</v>
      </c>
      <c r="D8" s="20">
        <f>SUM('Nick Palmer'!Q6)</f>
        <v>7</v>
      </c>
      <c r="E8" s="20">
        <f>SUM('Nick Palmer'!R6)</f>
        <v>1367</v>
      </c>
      <c r="F8" s="19">
        <f>SUM('Nick Palmer'!S6)</f>
        <v>195.28571428571428</v>
      </c>
      <c r="G8" s="20">
        <f>SUM('Nick Palmer'!T6)</f>
        <v>21</v>
      </c>
      <c r="H8" s="20">
        <f>SUM('Nick Palmer'!U6)</f>
        <v>14</v>
      </c>
      <c r="I8" s="19">
        <f>SUM('Nick Palmer'!V6)</f>
        <v>209.28571428571428</v>
      </c>
    </row>
    <row r="9" spans="1:9" x14ac:dyDescent="0.25">
      <c r="A9" s="18">
        <v>4</v>
      </c>
      <c r="B9" s="18" t="s">
        <v>32</v>
      </c>
      <c r="C9" s="17" t="s">
        <v>92</v>
      </c>
      <c r="D9" s="20">
        <f>SUM('Sherman White'!Q4)</f>
        <v>2</v>
      </c>
      <c r="E9" s="20">
        <f>SUM('Sherman White'!R4)</f>
        <v>399.00200000000001</v>
      </c>
      <c r="F9" s="19">
        <f>SUM('Sherman White'!S4)</f>
        <v>199.501</v>
      </c>
      <c r="G9" s="20">
        <f>SUM('Sherman White'!T4)</f>
        <v>11</v>
      </c>
      <c r="H9" s="20">
        <f>SUM('Sherman White'!U4)</f>
        <v>9</v>
      </c>
      <c r="I9" s="19">
        <f>SUM('Sherman White'!V4)</f>
        <v>208.501</v>
      </c>
    </row>
    <row r="10" spans="1:9" x14ac:dyDescent="0.25">
      <c r="A10" s="18">
        <v>5</v>
      </c>
      <c r="B10" s="18" t="s">
        <v>32</v>
      </c>
      <c r="C10" s="17" t="s">
        <v>98</v>
      </c>
      <c r="D10" s="20">
        <f>SUM('Brendan Prebish'!Q4)</f>
        <v>4</v>
      </c>
      <c r="E10" s="20">
        <f>SUM('Brendan Prebish'!R4)</f>
        <v>782</v>
      </c>
      <c r="F10" s="19">
        <f>SUM('Brendan Prebish'!S4)</f>
        <v>195.5</v>
      </c>
      <c r="G10" s="20">
        <f>SUM('Brendan Prebish'!T4)</f>
        <v>9</v>
      </c>
      <c r="H10" s="20">
        <f>SUM('Brendan Prebish'!U4)</f>
        <v>9</v>
      </c>
      <c r="I10" s="19">
        <f>SUM('Brendan Prebish'!V4)</f>
        <v>204.5</v>
      </c>
    </row>
    <row r="11" spans="1:9" x14ac:dyDescent="0.25">
      <c r="A11" s="18">
        <v>6</v>
      </c>
      <c r="B11" s="18" t="s">
        <v>32</v>
      </c>
      <c r="C11" s="17" t="s">
        <v>44</v>
      </c>
      <c r="D11" s="20">
        <f>SUM('Dan Patchin'!Q12)</f>
        <v>12</v>
      </c>
      <c r="E11" s="20">
        <f>SUM('Dan Patchin'!R12)</f>
        <v>2266</v>
      </c>
      <c r="F11" s="19">
        <f>SUM('Dan Patchin'!S12)</f>
        <v>188.83333333333334</v>
      </c>
      <c r="G11" s="20">
        <f>SUM('Dan Patchin'!T12)</f>
        <v>23</v>
      </c>
      <c r="H11" s="20">
        <f>SUM('Dan Patchin'!U12)</f>
        <v>15</v>
      </c>
      <c r="I11" s="19">
        <f>SUM('Dan Patchin'!V12)</f>
        <v>203.83333333333334</v>
      </c>
    </row>
    <row r="12" spans="1:9" x14ac:dyDescent="0.25">
      <c r="A12" s="18">
        <v>7</v>
      </c>
      <c r="B12" s="18" t="s">
        <v>32</v>
      </c>
      <c r="C12" s="17" t="s">
        <v>51</v>
      </c>
      <c r="D12" s="20">
        <f>SUM('Bob Barnhart'!Q5)</f>
        <v>4</v>
      </c>
      <c r="E12" s="20">
        <f>SUM('Bob Barnhart'!R5)</f>
        <v>782</v>
      </c>
      <c r="F12" s="19">
        <f>SUM('Bob Barnhart'!S5)</f>
        <v>195.5</v>
      </c>
      <c r="G12" s="20">
        <f>SUM('Bob Barnhart'!T5)</f>
        <v>8</v>
      </c>
      <c r="H12" s="20">
        <f>SUM('Bob Barnhart'!U5)</f>
        <v>7</v>
      </c>
      <c r="I12" s="19">
        <f>SUM('Bob Barnhart'!V5)</f>
        <v>202.5</v>
      </c>
    </row>
    <row r="13" spans="1:9" x14ac:dyDescent="0.25">
      <c r="A13" s="18">
        <v>8</v>
      </c>
      <c r="B13" s="18" t="s">
        <v>32</v>
      </c>
      <c r="C13" s="17" t="s">
        <v>93</v>
      </c>
      <c r="D13" s="20">
        <f>SUM('Wayne Knutsen'!Q4)</f>
        <v>2</v>
      </c>
      <c r="E13" s="20">
        <f>SUM('Wayne Knutsen'!R4)</f>
        <v>397</v>
      </c>
      <c r="F13" s="19">
        <f>SUM('Wayne Knutsen'!S4)</f>
        <v>198.5</v>
      </c>
      <c r="G13" s="20">
        <f>SUM('Wayne Knutsen'!T4)</f>
        <v>10</v>
      </c>
      <c r="H13" s="20">
        <f>SUM('Wayne Knutsen'!U4)</f>
        <v>4</v>
      </c>
      <c r="I13" s="19">
        <f>SUM('Wayne Knutsen'!V4)</f>
        <v>202.5</v>
      </c>
    </row>
    <row r="14" spans="1:9" x14ac:dyDescent="0.25">
      <c r="A14" s="18">
        <v>9</v>
      </c>
      <c r="B14" s="18" t="s">
        <v>32</v>
      </c>
      <c r="C14" s="17" t="s">
        <v>52</v>
      </c>
      <c r="D14" s="20">
        <f>SUM('Todd Wooten'!Q4)</f>
        <v>2</v>
      </c>
      <c r="E14" s="20">
        <f>SUM('Todd Wooten'!R4)</f>
        <v>387.00099999999998</v>
      </c>
      <c r="F14" s="19">
        <f>SUM('Todd Wooten'!S4)</f>
        <v>193.50049999999999</v>
      </c>
      <c r="G14" s="20">
        <f>SUM('Todd Wooten'!T4)</f>
        <v>7</v>
      </c>
      <c r="H14" s="20">
        <f>SUM('Todd Wooten'!U4)</f>
        <v>6</v>
      </c>
      <c r="I14" s="19">
        <f>SUM('Todd Wooten'!V4)</f>
        <v>199.50049999999999</v>
      </c>
    </row>
    <row r="15" spans="1:9" x14ac:dyDescent="0.25">
      <c r="A15" s="18">
        <v>10</v>
      </c>
      <c r="B15" s="18" t="s">
        <v>32</v>
      </c>
      <c r="C15" s="17" t="s">
        <v>94</v>
      </c>
      <c r="D15" s="20">
        <f>SUM('Kenny Snopps'!Q4)</f>
        <v>2</v>
      </c>
      <c r="E15" s="20">
        <f>SUM('Kenny Snopps'!R4)</f>
        <v>394</v>
      </c>
      <c r="F15" s="19">
        <f>SUM('Kenny Snopps'!S4)</f>
        <v>197</v>
      </c>
      <c r="G15" s="20">
        <f>SUM('Kenny Snopps'!T4)</f>
        <v>5</v>
      </c>
      <c r="H15" s="20">
        <f>SUM('Kenny Snopps'!U4)</f>
        <v>2</v>
      </c>
      <c r="I15" s="19">
        <f>SUM('Kenny Snopps'!V4)</f>
        <v>199</v>
      </c>
    </row>
    <row r="16" spans="1:9" x14ac:dyDescent="0.25">
      <c r="A16" s="18">
        <v>11</v>
      </c>
      <c r="B16" s="18" t="s">
        <v>32</v>
      </c>
      <c r="C16" s="17" t="s">
        <v>95</v>
      </c>
      <c r="D16" s="20">
        <f>SUM('Travis Beasley'!Q4)</f>
        <v>2</v>
      </c>
      <c r="E16" s="20">
        <f>SUM('Travis Beasley'!R4)</f>
        <v>392</v>
      </c>
      <c r="F16" s="19">
        <f>SUM('Travis Beasley'!S4)</f>
        <v>196</v>
      </c>
      <c r="G16" s="20">
        <f>SUM('Travis Beasley'!T4)</f>
        <v>5</v>
      </c>
      <c r="H16" s="20">
        <f>SUM('Travis Beasley'!U4)</f>
        <v>2</v>
      </c>
      <c r="I16" s="19">
        <f>SUM('Travis Beasley'!V4)</f>
        <v>198</v>
      </c>
    </row>
    <row r="17" spans="1:9" x14ac:dyDescent="0.25">
      <c r="A17" s="18">
        <v>12</v>
      </c>
      <c r="B17" s="18" t="s">
        <v>32</v>
      </c>
      <c r="C17" s="17" t="s">
        <v>86</v>
      </c>
      <c r="D17" s="20">
        <f>SUM('Dennis Morrison'!Q4)</f>
        <v>3</v>
      </c>
      <c r="E17" s="20">
        <f>SUM('Dennis Morrison'!R4)</f>
        <v>584</v>
      </c>
      <c r="F17" s="19">
        <f>SUM('Dennis Morrison'!S4)</f>
        <v>194.66666666666666</v>
      </c>
      <c r="G17" s="20">
        <f>SUM('Dennis Morrison'!T4)</f>
        <v>9</v>
      </c>
      <c r="H17" s="20">
        <f>SUM('Dennis Morrison'!U4)</f>
        <v>3</v>
      </c>
      <c r="I17" s="19">
        <f>SUM('Dennis Morrison'!V4)</f>
        <v>197.66666666666666</v>
      </c>
    </row>
    <row r="18" spans="1:9" x14ac:dyDescent="0.25">
      <c r="A18" s="18">
        <v>13</v>
      </c>
      <c r="B18" s="18" t="s">
        <v>32</v>
      </c>
      <c r="C18" s="17" t="s">
        <v>57</v>
      </c>
      <c r="D18" s="20">
        <f>SUM('Jeremiah Mohr'!Q5)</f>
        <v>4</v>
      </c>
      <c r="E18" s="20">
        <f>SUM('Jeremiah Mohr'!R5)</f>
        <v>774</v>
      </c>
      <c r="F18" s="19">
        <f>SUM('Jeremiah Mohr'!S5)</f>
        <v>193.5</v>
      </c>
      <c r="G18" s="20">
        <f>SUM('Jeremiah Mohr'!T5)</f>
        <v>9</v>
      </c>
      <c r="H18" s="20">
        <f>SUM('Jeremiah Mohr'!U5)</f>
        <v>4</v>
      </c>
      <c r="I18" s="19">
        <f>SUM('Jeremiah Mohr'!V5)</f>
        <v>197.5</v>
      </c>
    </row>
    <row r="19" spans="1:9" x14ac:dyDescent="0.25">
      <c r="A19" s="18">
        <v>14</v>
      </c>
      <c r="B19" s="18" t="s">
        <v>32</v>
      </c>
      <c r="C19" s="17" t="s">
        <v>96</v>
      </c>
      <c r="D19" s="20">
        <f>SUM('Roger Beckner'!Q4)</f>
        <v>2</v>
      </c>
      <c r="E19" s="20">
        <f>SUM('Roger Beckner'!R4)</f>
        <v>390</v>
      </c>
      <c r="F19" s="19">
        <f>SUM('Roger Beckner'!S4)</f>
        <v>195</v>
      </c>
      <c r="G19" s="20">
        <f>SUM('Roger Beckner'!T4)</f>
        <v>5</v>
      </c>
      <c r="H19" s="20">
        <f>SUM('Roger Beckner'!U4)</f>
        <v>2</v>
      </c>
      <c r="I19" s="19">
        <f>SUM('Roger Beckner'!V4)</f>
        <v>197</v>
      </c>
    </row>
    <row r="20" spans="1:9" x14ac:dyDescent="0.25">
      <c r="A20" s="18">
        <v>15</v>
      </c>
      <c r="B20" s="18" t="s">
        <v>32</v>
      </c>
      <c r="C20" s="17" t="s">
        <v>62</v>
      </c>
      <c r="D20" s="20">
        <f>SUM('Howard Ary'!Q6)</f>
        <v>7</v>
      </c>
      <c r="E20" s="20">
        <f>SUM('Howard Ary'!R6)</f>
        <v>1335</v>
      </c>
      <c r="F20" s="19">
        <f>SUM('Howard Ary'!S6)</f>
        <v>190.71428571428572</v>
      </c>
      <c r="G20" s="20">
        <f>SUM('Howard Ary'!T6)</f>
        <v>17</v>
      </c>
      <c r="H20" s="20">
        <f>SUM('Howard Ary'!U6)</f>
        <v>6</v>
      </c>
      <c r="I20" s="19">
        <f>SUM('Howard Ary'!V6)</f>
        <v>196.71428571428572</v>
      </c>
    </row>
    <row r="21" spans="1:9" x14ac:dyDescent="0.25">
      <c r="A21" s="18">
        <v>16</v>
      </c>
      <c r="B21" s="18" t="s">
        <v>32</v>
      </c>
      <c r="C21" s="17" t="s">
        <v>53</v>
      </c>
      <c r="D21" s="20">
        <f>SUM('Bob Ashcraft'!Q4)</f>
        <v>2</v>
      </c>
      <c r="E21" s="20">
        <f>SUM('Bob Ashcraft'!R4)</f>
        <v>386</v>
      </c>
      <c r="F21" s="19">
        <f>SUM('Bob Ashcraft'!S4)</f>
        <v>193</v>
      </c>
      <c r="G21" s="20">
        <f>SUM('Bob Ashcraft'!T4)</f>
        <v>2</v>
      </c>
      <c r="H21" s="20">
        <f>SUM('Bob Ashcraft'!U4)</f>
        <v>3</v>
      </c>
      <c r="I21" s="19">
        <f>SUM('Bob Ashcraft'!V4)</f>
        <v>196</v>
      </c>
    </row>
    <row r="22" spans="1:9" x14ac:dyDescent="0.25">
      <c r="A22" s="18">
        <v>17</v>
      </c>
      <c r="B22" s="18" t="s">
        <v>32</v>
      </c>
      <c r="C22" s="17" t="s">
        <v>54</v>
      </c>
      <c r="D22" s="20">
        <f>SUM('Joe Craig'!Q5)</f>
        <v>4</v>
      </c>
      <c r="E22" s="20">
        <f>SUM('Joe Craig'!R5)</f>
        <v>768</v>
      </c>
      <c r="F22" s="19">
        <f>SUM('Joe Craig'!S5)</f>
        <v>192</v>
      </c>
      <c r="G22" s="20">
        <f>SUM('Joe Craig'!T5)</f>
        <v>10</v>
      </c>
      <c r="H22" s="20">
        <f>SUM('Joe Craig'!U5)</f>
        <v>4</v>
      </c>
      <c r="I22" s="19">
        <f>SUM('Joe Craig'!V5)</f>
        <v>196</v>
      </c>
    </row>
    <row r="23" spans="1:9" x14ac:dyDescent="0.25">
      <c r="A23" s="18">
        <v>18</v>
      </c>
      <c r="B23" s="18" t="s">
        <v>32</v>
      </c>
      <c r="C23" s="17" t="s">
        <v>97</v>
      </c>
      <c r="D23" s="20">
        <f>SUM('Jason Frymier'!Q4)</f>
        <v>2</v>
      </c>
      <c r="E23" s="20">
        <f>SUM('Jason Frymier'!R4)</f>
        <v>388</v>
      </c>
      <c r="F23" s="19">
        <f>SUM('Jason Frymier'!S4)</f>
        <v>194</v>
      </c>
      <c r="G23" s="20">
        <f>SUM('Jason Frymier'!T4)</f>
        <v>3</v>
      </c>
      <c r="H23" s="20">
        <f>SUM('Jason Frymier'!U4)</f>
        <v>2</v>
      </c>
      <c r="I23" s="19">
        <f>SUM('Jason Frymier'!V4)</f>
        <v>196</v>
      </c>
    </row>
    <row r="24" spans="1:9" x14ac:dyDescent="0.25">
      <c r="A24" s="18">
        <v>19</v>
      </c>
      <c r="B24" s="18" t="s">
        <v>32</v>
      </c>
      <c r="C24" s="17" t="s">
        <v>64</v>
      </c>
      <c r="D24" s="20">
        <f>SUM('Steve Lowry'!Q5)</f>
        <v>4</v>
      </c>
      <c r="E24" s="20">
        <f>SUM('Steve Lowry'!R5)</f>
        <v>766</v>
      </c>
      <c r="F24" s="19">
        <f>SUM('Steve Lowry'!S5)</f>
        <v>191.5</v>
      </c>
      <c r="G24" s="20">
        <f>SUM('Steve Lowry'!T5)</f>
        <v>5</v>
      </c>
      <c r="H24" s="20">
        <f>SUM('Steve Lowry'!U5)</f>
        <v>4</v>
      </c>
      <c r="I24" s="19">
        <f>SUM('Steve Lowry'!V5)</f>
        <v>195.5</v>
      </c>
    </row>
    <row r="25" spans="1:9" x14ac:dyDescent="0.25">
      <c r="A25" s="18">
        <v>20</v>
      </c>
      <c r="B25" s="18" t="s">
        <v>32</v>
      </c>
      <c r="C25" s="17" t="s">
        <v>75</v>
      </c>
      <c r="D25" s="20">
        <f>SUM('Mary Webb'!Q4)</f>
        <v>3</v>
      </c>
      <c r="E25" s="20">
        <f>SUM('Mary Webb'!R4)</f>
        <v>574</v>
      </c>
      <c r="F25" s="19">
        <f>SUM('Mary Webb'!S4)</f>
        <v>191.33333333333334</v>
      </c>
      <c r="G25" s="20">
        <f>SUM('Mary Webb'!T4)</f>
        <v>2</v>
      </c>
      <c r="H25" s="20">
        <f>SUM('Mary Webb'!U4)</f>
        <v>4</v>
      </c>
      <c r="I25" s="19">
        <f>SUM('Mary Webb'!V4)</f>
        <v>195.33333333333334</v>
      </c>
    </row>
    <row r="26" spans="1:9" x14ac:dyDescent="0.25">
      <c r="A26" s="18">
        <v>21</v>
      </c>
      <c r="B26" s="18" t="s">
        <v>32</v>
      </c>
      <c r="C26" s="17" t="s">
        <v>61</v>
      </c>
      <c r="D26" s="20">
        <f>SUM('Jerry Graves'!Q5)</f>
        <v>4</v>
      </c>
      <c r="E26" s="20">
        <f>SUM('Jerry Graves'!R5)</f>
        <v>765.00099999999998</v>
      </c>
      <c r="F26" s="19">
        <f>SUM('Jerry Graves'!S5)</f>
        <v>191.25024999999999</v>
      </c>
      <c r="G26" s="20">
        <f>SUM('Jerry Graves'!T5)</f>
        <v>10</v>
      </c>
      <c r="H26" s="20">
        <f>SUM('Jerry Graves'!U5)</f>
        <v>4</v>
      </c>
      <c r="I26" s="19">
        <f>SUM('Jerry Graves'!V5)</f>
        <v>195.25024999999999</v>
      </c>
    </row>
    <row r="27" spans="1:9" x14ac:dyDescent="0.25">
      <c r="A27" s="18">
        <v>22</v>
      </c>
      <c r="B27" s="18" t="s">
        <v>32</v>
      </c>
      <c r="C27" s="17" t="s">
        <v>56</v>
      </c>
      <c r="D27" s="20">
        <f>SUM('Jeff Cale'!Q4)</f>
        <v>2</v>
      </c>
      <c r="E27" s="20">
        <f>SUM('Jeff Cale'!R4)</f>
        <v>379.00099999999998</v>
      </c>
      <c r="F27" s="19">
        <f>SUM('Jeff Cale'!S4)</f>
        <v>189.50049999999999</v>
      </c>
      <c r="G27" s="20">
        <f>SUM('Jeff Cale'!T4)</f>
        <v>2</v>
      </c>
      <c r="H27" s="20">
        <f>SUM('Jeff Cale'!U4)</f>
        <v>4</v>
      </c>
      <c r="I27" s="19">
        <f>SUM('Jeff Cale'!V4)</f>
        <v>193.50049999999999</v>
      </c>
    </row>
    <row r="28" spans="1:9" x14ac:dyDescent="0.25">
      <c r="A28" s="18">
        <v>23</v>
      </c>
      <c r="B28" s="18" t="s">
        <v>32</v>
      </c>
      <c r="C28" s="17" t="s">
        <v>87</v>
      </c>
      <c r="D28" s="20">
        <f>SUM('Joe Strizak'!Q4)</f>
        <v>3</v>
      </c>
      <c r="E28" s="20">
        <f>SUM('Joe Strizak'!R4)</f>
        <v>573</v>
      </c>
      <c r="F28" s="19">
        <f>SUM('Joe Strizak'!S4)</f>
        <v>191</v>
      </c>
      <c r="G28" s="20">
        <f>SUM('Joe Strizak'!T4)</f>
        <v>7</v>
      </c>
      <c r="H28" s="20">
        <f>SUM('Joe Strizak'!U4)</f>
        <v>2</v>
      </c>
      <c r="I28" s="19">
        <f>SUM('Joe Strizak'!V4)</f>
        <v>193</v>
      </c>
    </row>
    <row r="29" spans="1:9" x14ac:dyDescent="0.25">
      <c r="A29" s="18">
        <v>24</v>
      </c>
      <c r="B29" s="18" t="s">
        <v>32</v>
      </c>
      <c r="C29" s="17" t="s">
        <v>55</v>
      </c>
      <c r="D29" s="20">
        <f>SUM('Brian Gilliland'!Q4)</f>
        <v>2</v>
      </c>
      <c r="E29" s="20">
        <f>SUM('Brian Gilliland'!R4)</f>
        <v>379.00200000000001</v>
      </c>
      <c r="F29" s="19">
        <f>SUM('Brian Gilliland'!S4)</f>
        <v>189.501</v>
      </c>
      <c r="G29" s="20">
        <f>SUM('Brian Gilliland'!T4)</f>
        <v>3</v>
      </c>
      <c r="H29" s="20">
        <f>SUM('Brian Gilliland'!U4)</f>
        <v>2</v>
      </c>
      <c r="I29" s="19">
        <f>SUM('Brian Gilliland'!V4)</f>
        <v>191.501</v>
      </c>
    </row>
    <row r="30" spans="1:9" x14ac:dyDescent="0.25">
      <c r="A30" s="18">
        <v>25</v>
      </c>
      <c r="B30" s="18" t="s">
        <v>32</v>
      </c>
      <c r="C30" s="17" t="s">
        <v>76</v>
      </c>
      <c r="D30" s="20">
        <f>SUM('Den Morrison'!Q4)</f>
        <v>3</v>
      </c>
      <c r="E30" s="20">
        <f>SUM('Den Morrison'!R4)</f>
        <v>562</v>
      </c>
      <c r="F30" s="19">
        <f>SUM('Den Morrison'!S4)</f>
        <v>187.33333333333334</v>
      </c>
      <c r="G30" s="20">
        <f>SUM('Den Morrison'!T4)</f>
        <v>4</v>
      </c>
      <c r="H30" s="20">
        <f>SUM('Den Morrison'!U4)</f>
        <v>3</v>
      </c>
      <c r="I30" s="19">
        <f>SUM('Den Morrison'!V4)</f>
        <v>190.33333333333334</v>
      </c>
    </row>
    <row r="31" spans="1:9" x14ac:dyDescent="0.25">
      <c r="A31" s="18">
        <v>26</v>
      </c>
      <c r="B31" s="18" t="s">
        <v>32</v>
      </c>
      <c r="C31" s="17" t="s">
        <v>59</v>
      </c>
      <c r="D31" s="20">
        <f>SUM('Bob Harless'!Q4)</f>
        <v>2</v>
      </c>
      <c r="E31" s="20">
        <f>SUM('Bob Harless'!R4)</f>
        <v>376</v>
      </c>
      <c r="F31" s="19">
        <f>SUM('Bob Harless'!S4)</f>
        <v>188</v>
      </c>
      <c r="G31" s="20">
        <f>SUM('Bob Harless'!T4)</f>
        <v>2</v>
      </c>
      <c r="H31" s="20">
        <f>SUM('Bob Harless'!U4)</f>
        <v>2</v>
      </c>
      <c r="I31" s="19">
        <f>SUM('Bob Harless'!V4)</f>
        <v>190</v>
      </c>
    </row>
    <row r="32" spans="1:9" x14ac:dyDescent="0.25">
      <c r="A32" s="18">
        <v>27</v>
      </c>
      <c r="B32" s="18" t="s">
        <v>32</v>
      </c>
      <c r="C32" s="17" t="s">
        <v>60</v>
      </c>
      <c r="D32" s="20">
        <f>SUM('Bruce Johnson'!Q4)</f>
        <v>2</v>
      </c>
      <c r="E32" s="20">
        <f>SUM('Bruce Johnson'!R4)</f>
        <v>373</v>
      </c>
      <c r="F32" s="19">
        <f>SUM('Bruce Johnson'!S4)</f>
        <v>186.5</v>
      </c>
      <c r="G32" s="20">
        <f>SUM('Bruce Johnson'!T4)</f>
        <v>2</v>
      </c>
      <c r="H32" s="20">
        <f>SUM('Bruce Johnson'!U4)</f>
        <v>2</v>
      </c>
      <c r="I32" s="19">
        <f>SUM('Bruce Johnson'!V4)</f>
        <v>188.5</v>
      </c>
    </row>
    <row r="34" spans="1:9" x14ac:dyDescent="0.25">
      <c r="A34" s="10"/>
      <c r="B34" s="10"/>
      <c r="C34" s="10"/>
      <c r="D34" s="10"/>
      <c r="E34" s="10"/>
      <c r="F34" s="11"/>
      <c r="G34" s="11"/>
      <c r="H34" s="21"/>
      <c r="I34" s="11"/>
    </row>
    <row r="35" spans="1:9" ht="28.5" x14ac:dyDescent="0.2">
      <c r="A35" s="52" t="s">
        <v>15</v>
      </c>
      <c r="B35" s="53"/>
      <c r="C35" s="53"/>
      <c r="D35" s="53"/>
      <c r="E35" s="53"/>
      <c r="F35" s="53"/>
      <c r="G35" s="53"/>
      <c r="H35" s="53"/>
      <c r="I35" s="53"/>
    </row>
    <row r="36" spans="1:9" ht="18.75" x14ac:dyDescent="0.3">
      <c r="A36" s="54" t="s">
        <v>43</v>
      </c>
      <c r="B36" s="55"/>
      <c r="C36" s="55"/>
      <c r="D36" s="55"/>
      <c r="E36" s="55"/>
      <c r="F36" s="55"/>
      <c r="G36" s="55"/>
      <c r="H36" s="55"/>
      <c r="I36" s="55"/>
    </row>
    <row r="37" spans="1:9" ht="18" x14ac:dyDescent="0.25">
      <c r="A37" s="10"/>
      <c r="B37" s="10"/>
      <c r="C37" s="10"/>
      <c r="D37" s="13"/>
      <c r="E37" s="10"/>
      <c r="F37" s="11"/>
      <c r="G37" s="11"/>
      <c r="H37" s="21"/>
      <c r="I37" s="11"/>
    </row>
    <row r="38" spans="1:9" x14ac:dyDescent="0.25">
      <c r="A38" s="18" t="s">
        <v>0</v>
      </c>
      <c r="B38" s="18" t="s">
        <v>1</v>
      </c>
      <c r="C38" s="18" t="s">
        <v>2</v>
      </c>
      <c r="D38" s="18" t="s">
        <v>10</v>
      </c>
      <c r="E38" s="18" t="s">
        <v>7</v>
      </c>
      <c r="F38" s="19" t="s">
        <v>8</v>
      </c>
      <c r="G38" s="19" t="s">
        <v>30</v>
      </c>
      <c r="H38" s="20" t="s">
        <v>6</v>
      </c>
      <c r="I38" s="19" t="s">
        <v>9</v>
      </c>
    </row>
    <row r="39" spans="1:9" x14ac:dyDescent="0.25">
      <c r="A39" s="18">
        <v>1</v>
      </c>
      <c r="B39" s="18" t="s">
        <v>12</v>
      </c>
      <c r="C39" s="38" t="s">
        <v>40</v>
      </c>
      <c r="D39" s="20">
        <f>SUM('Ed Simeral'!Q7)</f>
        <v>16</v>
      </c>
      <c r="E39" s="20">
        <f>SUM('Ed Simeral'!R7)</f>
        <v>2982</v>
      </c>
      <c r="F39" s="19">
        <f>SUM('Ed Simeral'!S7)</f>
        <v>186.375</v>
      </c>
      <c r="G39" s="20">
        <f>SUM('Ed Simeral'!T7)</f>
        <v>16</v>
      </c>
      <c r="H39" s="20">
        <f>SUM('Ed Simeral'!U7)</f>
        <v>36</v>
      </c>
      <c r="I39" s="19">
        <f>SUM('Ed Simeral'!V7)</f>
        <v>222.375</v>
      </c>
    </row>
    <row r="40" spans="1:9" x14ac:dyDescent="0.25">
      <c r="A40" s="18">
        <v>2</v>
      </c>
      <c r="B40" s="18" t="s">
        <v>12</v>
      </c>
      <c r="C40" s="38" t="s">
        <v>41</v>
      </c>
      <c r="D40" s="20">
        <f>SUM('Rick Korpi'!Q6)</f>
        <v>12</v>
      </c>
      <c r="E40" s="20">
        <f>SUM('Rick Korpi'!R6)</f>
        <v>2199</v>
      </c>
      <c r="F40" s="19">
        <f>SUM('Rick Korpi'!S6)</f>
        <v>183.25</v>
      </c>
      <c r="G40" s="20">
        <f>SUM('Rick Korpi'!T6)</f>
        <v>8</v>
      </c>
      <c r="H40" s="20">
        <f>SUM('Rick Korpi'!U6)</f>
        <v>22</v>
      </c>
      <c r="I40" s="19">
        <f>SUM('Rick Korpi'!V6)</f>
        <v>205.25</v>
      </c>
    </row>
    <row r="41" spans="1:9" x14ac:dyDescent="0.25">
      <c r="A41" s="18">
        <v>3</v>
      </c>
      <c r="B41" s="18" t="s">
        <v>12</v>
      </c>
      <c r="C41" s="17" t="s">
        <v>78</v>
      </c>
      <c r="D41" s="20">
        <f>SUM('Keith Phillips'!Q4)</f>
        <v>3</v>
      </c>
      <c r="E41" s="20">
        <f>SUM('Keith Phillips'!R4)</f>
        <v>582</v>
      </c>
      <c r="F41" s="19">
        <f>SUM('Keith Phillips'!S4)</f>
        <v>194</v>
      </c>
      <c r="G41" s="20">
        <f>SUM('Keith Phillips'!T4)</f>
        <v>9</v>
      </c>
      <c r="H41" s="20">
        <f>SUM('Keith Phillips'!U4)</f>
        <v>11</v>
      </c>
      <c r="I41" s="19">
        <f>SUM('Keith Phillips'!V4)</f>
        <v>205</v>
      </c>
    </row>
    <row r="42" spans="1:9" x14ac:dyDescent="0.25">
      <c r="A42" s="18">
        <v>4</v>
      </c>
      <c r="B42" s="18" t="s">
        <v>12</v>
      </c>
      <c r="C42" s="17" t="s">
        <v>66</v>
      </c>
      <c r="D42" s="20">
        <f>SUM('Chip Laugen'!Q6)</f>
        <v>12</v>
      </c>
      <c r="E42" s="20">
        <f>SUM('Chip Laugen'!R6)</f>
        <v>2199</v>
      </c>
      <c r="F42" s="19">
        <f>SUM('Chip Laugen'!S6)</f>
        <v>183.25</v>
      </c>
      <c r="G42" s="20">
        <f>SUM('Chip Laugen'!T6)</f>
        <v>11</v>
      </c>
      <c r="H42" s="20">
        <f>SUM('Chip Laugen'!U6)</f>
        <v>15</v>
      </c>
      <c r="I42" s="19">
        <f>SUM('Chip Laugen'!V6)</f>
        <v>198.25</v>
      </c>
    </row>
    <row r="43" spans="1:9" x14ac:dyDescent="0.25">
      <c r="A43" s="18">
        <v>5</v>
      </c>
      <c r="B43" s="18" t="s">
        <v>12</v>
      </c>
      <c r="C43" s="17" t="s">
        <v>79</v>
      </c>
      <c r="D43" s="20">
        <f>SUM('Hank Topf'!Q5)</f>
        <v>6</v>
      </c>
      <c r="E43" s="20">
        <f>SUM('Hank Topf'!R5)</f>
        <v>1083</v>
      </c>
      <c r="F43" s="19">
        <f>SUM('Hank Topf'!S5)</f>
        <v>180.5</v>
      </c>
      <c r="G43" s="20">
        <f>SUM('Hank Topf'!T5)</f>
        <v>1</v>
      </c>
      <c r="H43" s="20">
        <f>SUM('Hank Topf'!U5)</f>
        <v>13</v>
      </c>
      <c r="I43" s="19">
        <f>SUM('Hank Topf'!V5)</f>
        <v>193.5</v>
      </c>
    </row>
    <row r="44" spans="1:9" x14ac:dyDescent="0.25">
      <c r="A44" s="18">
        <v>6</v>
      </c>
      <c r="B44" s="18" t="s">
        <v>12</v>
      </c>
      <c r="C44" s="17" t="s">
        <v>85</v>
      </c>
      <c r="D44" s="20">
        <f>SUM('Zach Laugen'!Q4)</f>
        <v>4</v>
      </c>
      <c r="E44" s="20">
        <f>SUM('Zach Laugen'!R4)</f>
        <v>738</v>
      </c>
      <c r="F44" s="19">
        <f>SUM('Zach Laugen'!S4)</f>
        <v>184.5</v>
      </c>
      <c r="G44" s="20">
        <f>SUM('Zach Laugen'!T4)</f>
        <v>3</v>
      </c>
      <c r="H44" s="20">
        <f>SUM('Zach Laugen'!U4)</f>
        <v>4</v>
      </c>
      <c r="I44" s="19">
        <f>SUM('Zach Laugen'!V4)</f>
        <v>188.5</v>
      </c>
    </row>
    <row r="45" spans="1:9" x14ac:dyDescent="0.25">
      <c r="A45" s="18">
        <v>7</v>
      </c>
      <c r="B45" s="18" t="s">
        <v>12</v>
      </c>
      <c r="C45" s="17" t="s">
        <v>80</v>
      </c>
      <c r="D45" s="20">
        <f>SUM('Jordan Hicks'!Q5)</f>
        <v>6</v>
      </c>
      <c r="E45" s="20">
        <f>SUM('Jordan Hicks'!R5)</f>
        <v>1072</v>
      </c>
      <c r="F45" s="19">
        <f>SUM('Jordan Hicks'!S5)</f>
        <v>178.66666666666666</v>
      </c>
      <c r="G45" s="20">
        <f>SUM('Jordan Hicks'!T5)</f>
        <v>4</v>
      </c>
      <c r="H45" s="20">
        <f>SUM('Jordan Hicks'!U5)</f>
        <v>9</v>
      </c>
      <c r="I45" s="19">
        <f>SUM('Jordan Hicks'!V5)</f>
        <v>187.66666666666666</v>
      </c>
    </row>
    <row r="46" spans="1:9" x14ac:dyDescent="0.25">
      <c r="A46" s="18">
        <v>8</v>
      </c>
      <c r="B46" s="18" t="s">
        <v>12</v>
      </c>
      <c r="C46" s="17" t="s">
        <v>100</v>
      </c>
      <c r="D46" s="20">
        <f>SUM('Mike Urbas'!Q4)</f>
        <v>4</v>
      </c>
      <c r="E46" s="20">
        <f>SUM('Mike Urbas'!R4)</f>
        <v>616</v>
      </c>
      <c r="F46" s="19">
        <f>SUM('Mike Urbas'!S4)</f>
        <v>154</v>
      </c>
      <c r="G46" s="20">
        <f>SUM('Mike Urbas'!T4)</f>
        <v>1</v>
      </c>
      <c r="H46" s="20">
        <f>SUM('Mike Urbas'!U4)</f>
        <v>2</v>
      </c>
      <c r="I46" s="19">
        <f>SUM('Mike Urbas'!V4)</f>
        <v>156</v>
      </c>
    </row>
    <row r="47" spans="1:9" x14ac:dyDescent="0.25">
      <c r="A47" s="18">
        <v>9</v>
      </c>
      <c r="B47" s="18" t="s">
        <v>12</v>
      </c>
      <c r="C47" s="17" t="s">
        <v>81</v>
      </c>
      <c r="D47" s="20">
        <f>SUM('Kurt Zeisler'!Q4)</f>
        <v>3</v>
      </c>
      <c r="E47" s="20">
        <f>SUM('Kurt Zeisler'!R4)</f>
        <v>440</v>
      </c>
      <c r="F47" s="19">
        <f>SUM('Kurt Zeisler'!S4)</f>
        <v>146.66666666666666</v>
      </c>
      <c r="G47" s="20">
        <f>SUM('Kurt Zeisler'!T4)</f>
        <v>0</v>
      </c>
      <c r="H47" s="20">
        <f>SUM('Kurt Zeisler'!U4)</f>
        <v>2</v>
      </c>
      <c r="I47" s="19">
        <f>SUM('Kurt Zeisler'!V4)</f>
        <v>148.66666666666666</v>
      </c>
    </row>
    <row r="49" spans="1:9" x14ac:dyDescent="0.25">
      <c r="A49" s="10"/>
      <c r="B49" s="10"/>
      <c r="C49" s="10"/>
      <c r="D49" s="10"/>
      <c r="E49" s="10"/>
      <c r="F49" s="11"/>
      <c r="G49" s="11"/>
      <c r="H49" s="21"/>
      <c r="I49" s="11"/>
    </row>
    <row r="50" spans="1:9" ht="28.5" x14ac:dyDescent="0.2">
      <c r="A50" s="52" t="s">
        <v>16</v>
      </c>
      <c r="B50" s="53"/>
      <c r="C50" s="53"/>
      <c r="D50" s="53"/>
      <c r="E50" s="53"/>
      <c r="F50" s="53"/>
      <c r="G50" s="53"/>
      <c r="H50" s="53"/>
      <c r="I50" s="53"/>
    </row>
    <row r="51" spans="1:9" ht="18.75" x14ac:dyDescent="0.3">
      <c r="A51" s="54" t="s">
        <v>43</v>
      </c>
      <c r="B51" s="55"/>
      <c r="C51" s="55"/>
      <c r="D51" s="55"/>
      <c r="E51" s="55"/>
      <c r="F51" s="55"/>
      <c r="G51" s="55"/>
      <c r="H51" s="55"/>
      <c r="I51" s="55"/>
    </row>
    <row r="52" spans="1:9" ht="18" x14ac:dyDescent="0.25">
      <c r="A52" s="10"/>
      <c r="B52" s="10"/>
      <c r="C52" s="10"/>
      <c r="D52" s="13"/>
      <c r="E52" s="10"/>
      <c r="F52" s="11"/>
      <c r="G52" s="11"/>
      <c r="H52" s="21"/>
      <c r="I52" s="11"/>
    </row>
    <row r="53" spans="1:9" x14ac:dyDescent="0.25">
      <c r="A53" s="18" t="s">
        <v>0</v>
      </c>
      <c r="B53" s="18" t="s">
        <v>1</v>
      </c>
      <c r="C53" s="18" t="s">
        <v>2</v>
      </c>
      <c r="D53" s="18" t="s">
        <v>10</v>
      </c>
      <c r="E53" s="18" t="s">
        <v>7</v>
      </c>
      <c r="F53" s="19" t="s">
        <v>8</v>
      </c>
      <c r="G53" s="19" t="s">
        <v>30</v>
      </c>
      <c r="H53" s="20" t="s">
        <v>6</v>
      </c>
      <c r="I53" s="19" t="s">
        <v>9</v>
      </c>
    </row>
    <row r="54" spans="1:9" x14ac:dyDescent="0.25">
      <c r="A54" s="18">
        <v>1</v>
      </c>
      <c r="B54" s="18" t="s">
        <v>34</v>
      </c>
      <c r="C54" s="17" t="s">
        <v>68</v>
      </c>
      <c r="D54" s="20">
        <f>SUM('Matt Dingle'!Q6)</f>
        <v>12</v>
      </c>
      <c r="E54" s="20">
        <f>SUM('Matt Dingle'!R6)</f>
        <v>2239.0010000000002</v>
      </c>
      <c r="F54" s="19">
        <f>SUM('Matt Dingle'!S6)</f>
        <v>186.58341666666669</v>
      </c>
      <c r="G54" s="20">
        <f>SUM('Matt Dingle'!T6)</f>
        <v>10</v>
      </c>
      <c r="H54" s="20">
        <f>SUM('Matt Dingle'!U6)</f>
        <v>26</v>
      </c>
      <c r="I54" s="19">
        <f>SUM('Matt Dingle'!V6)</f>
        <v>212.58341666666669</v>
      </c>
    </row>
    <row r="55" spans="1:9" x14ac:dyDescent="0.25">
      <c r="A55" s="18">
        <v>2</v>
      </c>
      <c r="B55" s="18" t="s">
        <v>34</v>
      </c>
      <c r="C55" s="17" t="s">
        <v>42</v>
      </c>
      <c r="D55" s="20">
        <f>SUM('Steven Washock Sr.'!Q7)</f>
        <v>16</v>
      </c>
      <c r="E55" s="20">
        <f>SUM('Steven Washock Sr.'!R7)</f>
        <v>2940</v>
      </c>
      <c r="F55" s="19">
        <f>SUM('Steven Washock Sr.'!S7)</f>
        <v>183.75</v>
      </c>
      <c r="G55" s="20">
        <f>SUM('Steven Washock Sr.'!T7)</f>
        <v>16</v>
      </c>
      <c r="H55" s="20">
        <f>SUM('Steven Washock Sr.'!U7)</f>
        <v>24</v>
      </c>
      <c r="I55" s="19">
        <f>SUM('Steven Washock Sr.'!V7)</f>
        <v>207.75</v>
      </c>
    </row>
    <row r="56" spans="1:9" x14ac:dyDescent="0.25">
      <c r="A56" s="18">
        <v>3</v>
      </c>
      <c r="B56" s="18" t="s">
        <v>34</v>
      </c>
      <c r="C56" s="17" t="s">
        <v>88</v>
      </c>
      <c r="D56" s="20">
        <f>SUM('Greg George'!Q4)</f>
        <v>3</v>
      </c>
      <c r="E56" s="20">
        <f>SUM('Greg George'!R4)</f>
        <v>580</v>
      </c>
      <c r="F56" s="19">
        <f>SUM('Greg George'!S4)</f>
        <v>193.33333333333334</v>
      </c>
      <c r="G56" s="20">
        <f>SUM('Greg George'!T4)</f>
        <v>5</v>
      </c>
      <c r="H56" s="20">
        <f>SUM('Greg George'!U4)</f>
        <v>9</v>
      </c>
      <c r="I56" s="19">
        <f>SUM('Greg George'!V4)</f>
        <v>202.33333333333334</v>
      </c>
    </row>
    <row r="57" spans="1:9" x14ac:dyDescent="0.25">
      <c r="A57" s="18">
        <v>4</v>
      </c>
      <c r="B57" s="18" t="s">
        <v>34</v>
      </c>
      <c r="C57" s="17" t="s">
        <v>69</v>
      </c>
      <c r="D57" s="20">
        <f>SUM('Harold Cook'!Q6)</f>
        <v>12</v>
      </c>
      <c r="E57" s="20">
        <f>SUM('Harold Cook'!R6)</f>
        <v>2204</v>
      </c>
      <c r="F57" s="19">
        <f>SUM('Harold Cook'!S6)</f>
        <v>183.66666666666666</v>
      </c>
      <c r="G57" s="20">
        <f>SUM('Harold Cook'!T6)</f>
        <v>10</v>
      </c>
      <c r="H57" s="20">
        <f>SUM('Harold Cook'!U6)</f>
        <v>17</v>
      </c>
      <c r="I57" s="19">
        <f>SUM('Harold Cook'!V6)</f>
        <v>200.66666666666666</v>
      </c>
    </row>
    <row r="58" spans="1:9" x14ac:dyDescent="0.25">
      <c r="A58" s="18">
        <v>5</v>
      </c>
      <c r="B58" s="18" t="s">
        <v>34</v>
      </c>
      <c r="C58" s="17" t="s">
        <v>83</v>
      </c>
      <c r="D58" s="20">
        <f>SUM('Randy Luster'!Q5)</f>
        <v>6</v>
      </c>
      <c r="E58" s="20">
        <f>SUM('Randy Luster'!R5)</f>
        <v>1134</v>
      </c>
      <c r="F58" s="19">
        <f>SUM('Randy Luster'!S5)</f>
        <v>189</v>
      </c>
      <c r="G58" s="20">
        <f>SUM('Randy Luster'!T5)</f>
        <v>7</v>
      </c>
      <c r="H58" s="20">
        <f>SUM('Randy Luster'!U5)</f>
        <v>11</v>
      </c>
      <c r="I58" s="19">
        <f>SUM('Randy Luster'!V5)</f>
        <v>200</v>
      </c>
    </row>
    <row r="59" spans="1:9" x14ac:dyDescent="0.25">
      <c r="A59" s="18">
        <v>6</v>
      </c>
      <c r="B59" s="18" t="s">
        <v>34</v>
      </c>
      <c r="C59" s="17" t="s">
        <v>45</v>
      </c>
      <c r="D59" s="20">
        <f>SUM('Tony Washock'!Q6)</f>
        <v>12</v>
      </c>
      <c r="E59" s="20">
        <f>SUM('Tony Washock'!R6)</f>
        <v>2179</v>
      </c>
      <c r="F59" s="19">
        <f>SUM('Tony Washock'!S6)</f>
        <v>181.58333333333334</v>
      </c>
      <c r="G59" s="20">
        <f>SUM('Tony Washock'!T6)</f>
        <v>4</v>
      </c>
      <c r="H59" s="20">
        <f>SUM('Tony Washock'!U6)</f>
        <v>11</v>
      </c>
      <c r="I59" s="19">
        <f>SUM('Tony Washock'!V6)</f>
        <v>192.58333333333334</v>
      </c>
    </row>
    <row r="60" spans="1:9" x14ac:dyDescent="0.25">
      <c r="A60" s="18">
        <v>7</v>
      </c>
      <c r="B60" s="18" t="s">
        <v>34</v>
      </c>
      <c r="C60" s="17" t="s">
        <v>75</v>
      </c>
      <c r="D60" s="20">
        <f>SUM('Mary Webb'!Q10)</f>
        <v>3</v>
      </c>
      <c r="E60" s="20">
        <f>SUM('Mary Webb'!R10)</f>
        <v>566</v>
      </c>
      <c r="F60" s="19">
        <f>SUM('Mary Webb'!S10)</f>
        <v>188.66666666666666</v>
      </c>
      <c r="G60" s="20">
        <f>SUM('Mary Webb'!T10)</f>
        <v>5</v>
      </c>
      <c r="H60" s="20">
        <f>SUM('Mary Webb'!U10)</f>
        <v>3</v>
      </c>
      <c r="I60" s="19">
        <f>SUM('Mary Webb'!V10)</f>
        <v>191.66666666666666</v>
      </c>
    </row>
    <row r="61" spans="1:9" x14ac:dyDescent="0.25">
      <c r="A61" s="18">
        <v>8</v>
      </c>
      <c r="B61" s="18" t="s">
        <v>34</v>
      </c>
      <c r="C61" s="17" t="s">
        <v>44</v>
      </c>
      <c r="D61" s="20">
        <f>SUM('Dan Patchin'!Q4)</f>
        <v>4</v>
      </c>
      <c r="E61" s="20">
        <f>SUM('Dan Patchin'!R4)</f>
        <v>728</v>
      </c>
      <c r="F61" s="19">
        <f>SUM('Dan Patchin'!S4)</f>
        <v>182</v>
      </c>
      <c r="G61" s="20">
        <f>SUM('Dan Patchin'!T4)</f>
        <v>3</v>
      </c>
      <c r="H61" s="20">
        <f>SUM('Dan Patchin'!U4)</f>
        <v>4</v>
      </c>
      <c r="I61" s="19">
        <f>SUM('Dan Patchin'!V4)</f>
        <v>186</v>
      </c>
    </row>
    <row r="62" spans="1:9" x14ac:dyDescent="0.25">
      <c r="A62" s="18">
        <v>9</v>
      </c>
      <c r="B62" s="18" t="s">
        <v>34</v>
      </c>
      <c r="C62" s="17" t="s">
        <v>71</v>
      </c>
      <c r="D62" s="20">
        <f>SUM('Chuck Kinnaird'!Q5)</f>
        <v>8</v>
      </c>
      <c r="E62" s="20">
        <f>SUM('Chuck Kinnaird'!R5)</f>
        <v>1439</v>
      </c>
      <c r="F62" s="19">
        <f>SUM('Chuck Kinnaird'!S5)</f>
        <v>179.875</v>
      </c>
      <c r="G62" s="20">
        <f>SUM('Chuck Kinnaird'!T5)</f>
        <v>3</v>
      </c>
      <c r="H62" s="20">
        <f>SUM('Chuck Kinnaird'!U5)</f>
        <v>6</v>
      </c>
      <c r="I62" s="19">
        <f>SUM('Chuck Kinnaird'!V5)</f>
        <v>185.875</v>
      </c>
    </row>
    <row r="63" spans="1:9" x14ac:dyDescent="0.25">
      <c r="A63" s="18">
        <v>10</v>
      </c>
      <c r="B63" s="18" t="s">
        <v>34</v>
      </c>
      <c r="C63" s="17" t="s">
        <v>70</v>
      </c>
      <c r="D63" s="20">
        <f>SUM('Forest Bean'!Q5)</f>
        <v>8</v>
      </c>
      <c r="E63" s="20">
        <f>SUM('Forest Bean'!R5)</f>
        <v>1382</v>
      </c>
      <c r="F63" s="19">
        <f>SUM('Forest Bean'!S5)</f>
        <v>172.75</v>
      </c>
      <c r="G63" s="20">
        <f>SUM('Forest Bean'!T5)</f>
        <v>3</v>
      </c>
      <c r="H63" s="20">
        <f>SUM('Forest Bean'!U5)</f>
        <v>4</v>
      </c>
      <c r="I63" s="19">
        <f>SUM('Forest Bean'!V5)</f>
        <v>176.75</v>
      </c>
    </row>
    <row r="64" spans="1:9" x14ac:dyDescent="0.25">
      <c r="A64" s="18">
        <v>11</v>
      </c>
      <c r="B64" s="18" t="s">
        <v>34</v>
      </c>
      <c r="C64" s="17" t="s">
        <v>89</v>
      </c>
      <c r="D64" s="20">
        <f>SUM('Adam Smeek'!Q4)</f>
        <v>3</v>
      </c>
      <c r="E64" s="20">
        <f>SUM('Adam Smeek'!R4)</f>
        <v>507</v>
      </c>
      <c r="F64" s="19">
        <f>SUM('Adam Smeek'!S4)</f>
        <v>169</v>
      </c>
      <c r="G64" s="20">
        <f>SUM('Adam Smeek'!T4)</f>
        <v>1</v>
      </c>
      <c r="H64" s="20">
        <f>SUM('Adam Smeek'!U4)</f>
        <v>2</v>
      </c>
      <c r="I64" s="19">
        <f>SUM('Adam Smeek'!V4)</f>
        <v>171</v>
      </c>
    </row>
    <row r="66" spans="1:9" x14ac:dyDescent="0.25">
      <c r="A66" s="10"/>
      <c r="B66" s="10"/>
      <c r="C66" s="10"/>
      <c r="D66" s="10"/>
      <c r="E66" s="10"/>
      <c r="F66" s="11"/>
      <c r="G66" s="11"/>
      <c r="H66" s="21"/>
      <c r="I66" s="11"/>
    </row>
    <row r="67" spans="1:9" ht="28.5" x14ac:dyDescent="0.2">
      <c r="A67" s="52" t="s">
        <v>17</v>
      </c>
      <c r="B67" s="53"/>
      <c r="C67" s="53"/>
      <c r="D67" s="53"/>
      <c r="E67" s="53"/>
      <c r="F67" s="53"/>
      <c r="G67" s="53"/>
      <c r="H67" s="53"/>
      <c r="I67" s="53"/>
    </row>
    <row r="68" spans="1:9" ht="18.75" x14ac:dyDescent="0.3">
      <c r="A68" s="54" t="s">
        <v>43</v>
      </c>
      <c r="B68" s="55"/>
      <c r="C68" s="55"/>
      <c r="D68" s="55"/>
      <c r="E68" s="55"/>
      <c r="F68" s="55"/>
      <c r="G68" s="55"/>
      <c r="H68" s="55"/>
      <c r="I68" s="55"/>
    </row>
    <row r="69" spans="1:9" x14ac:dyDescent="0.25">
      <c r="A69" s="10"/>
      <c r="B69" s="10"/>
      <c r="C69" s="10"/>
      <c r="D69" s="10"/>
      <c r="E69" s="10"/>
      <c r="F69" s="11"/>
      <c r="G69" s="11"/>
      <c r="H69" s="21"/>
      <c r="I69" s="11"/>
    </row>
    <row r="70" spans="1:9" x14ac:dyDescent="0.25">
      <c r="A70" s="18" t="s">
        <v>0</v>
      </c>
      <c r="B70" s="18" t="s">
        <v>1</v>
      </c>
      <c r="C70" s="18" t="s">
        <v>2</v>
      </c>
      <c r="D70" s="18" t="s">
        <v>10</v>
      </c>
      <c r="E70" s="18" t="s">
        <v>7</v>
      </c>
      <c r="F70" s="19" t="s">
        <v>8</v>
      </c>
      <c r="G70" s="19" t="s">
        <v>30</v>
      </c>
      <c r="H70" s="20" t="s">
        <v>6</v>
      </c>
      <c r="I70" s="19" t="s">
        <v>9</v>
      </c>
    </row>
    <row r="71" spans="1:9" x14ac:dyDescent="0.25">
      <c r="A71" s="18">
        <v>1</v>
      </c>
      <c r="B71" s="18" t="s">
        <v>35</v>
      </c>
      <c r="C71" s="17" t="s">
        <v>46</v>
      </c>
      <c r="D71" s="20">
        <f>SUM('Greg Keefer'!Q7)</f>
        <v>16</v>
      </c>
      <c r="E71" s="20">
        <f>SUM('Greg Keefer'!R7)</f>
        <v>3060</v>
      </c>
      <c r="F71" s="19">
        <f>SUM('Greg Keefer'!S7)</f>
        <v>191.25</v>
      </c>
      <c r="G71" s="20">
        <f>SUM('Greg Keefer'!T7)</f>
        <v>26</v>
      </c>
      <c r="H71" s="20">
        <f>SUM('Greg Keefer'!U7)</f>
        <v>44</v>
      </c>
      <c r="I71" s="19">
        <f>SUM('Greg Keefer'!V7)</f>
        <v>235.25</v>
      </c>
    </row>
    <row r="72" spans="1:9" x14ac:dyDescent="0.25">
      <c r="A72" s="18">
        <v>2</v>
      </c>
      <c r="B72" s="18" t="s">
        <v>35</v>
      </c>
      <c r="C72" s="17" t="s">
        <v>47</v>
      </c>
      <c r="D72" s="20">
        <f>SUM('Gary Silvernail'!Q7)</f>
        <v>16</v>
      </c>
      <c r="E72" s="20">
        <f>SUM('Gary Silvernail'!R7)</f>
        <v>3003</v>
      </c>
      <c r="F72" s="19">
        <f>SUM('Gary Silvernail'!S7)</f>
        <v>187.6875</v>
      </c>
      <c r="G72" s="20">
        <f>SUM('Gary Silvernail'!T7)</f>
        <v>16</v>
      </c>
      <c r="H72" s="20">
        <f>SUM('Gary Silvernail'!U7)</f>
        <v>21</v>
      </c>
      <c r="I72" s="19">
        <f>SUM('Gary Silvernail'!V7)</f>
        <v>208.6875</v>
      </c>
    </row>
    <row r="73" spans="1:9" x14ac:dyDescent="0.25">
      <c r="A73" s="18">
        <v>3</v>
      </c>
      <c r="B73" s="18" t="s">
        <v>35</v>
      </c>
      <c r="C73" s="17" t="s">
        <v>102</v>
      </c>
      <c r="D73" s="20">
        <f>SUM('Ron Hradesky'!Q4)</f>
        <v>4</v>
      </c>
      <c r="E73" s="20">
        <f>SUM('Ron Hradesky'!R4)</f>
        <v>773</v>
      </c>
      <c r="F73" s="19">
        <f>SUM('Ron Hradesky'!S4)</f>
        <v>193.25</v>
      </c>
      <c r="G73" s="20">
        <f>SUM('Ron Hradesky'!T4)</f>
        <v>7</v>
      </c>
      <c r="H73" s="20">
        <f>SUM('Ron Hradesky'!U4)</f>
        <v>6</v>
      </c>
      <c r="I73" s="19">
        <f>SUM('Ron Hradesky'!V4)</f>
        <v>199.25</v>
      </c>
    </row>
    <row r="74" spans="1:9" x14ac:dyDescent="0.25">
      <c r="A74" s="18">
        <v>4</v>
      </c>
      <c r="B74" s="18" t="s">
        <v>35</v>
      </c>
      <c r="C74" s="17" t="s">
        <v>103</v>
      </c>
      <c r="D74" s="20">
        <f>SUM('Jeremiah Emmett'!Q4)</f>
        <v>4</v>
      </c>
      <c r="E74" s="20">
        <f>SUM('Jeremiah Emmett'!R4)</f>
        <v>735</v>
      </c>
      <c r="F74" s="19">
        <f>SUM('Jeremiah Emmett'!S4)</f>
        <v>183.75</v>
      </c>
      <c r="G74" s="20">
        <f>SUM('Jeremiah Emmett'!T4)</f>
        <v>4</v>
      </c>
      <c r="H74" s="20">
        <f>SUM('Jeremiah Emmett'!U4)</f>
        <v>2</v>
      </c>
      <c r="I74" s="19">
        <f>SUM('Jeremiah Emmett'!V4)</f>
        <v>185.75</v>
      </c>
    </row>
    <row r="75" spans="1:9" x14ac:dyDescent="0.25">
      <c r="A75" s="18">
        <v>5</v>
      </c>
      <c r="B75" s="18" t="s">
        <v>35</v>
      </c>
      <c r="C75" s="17" t="s">
        <v>72</v>
      </c>
      <c r="D75" s="20">
        <f>SUM('Charlie Leighner'!Q4)</f>
        <v>4</v>
      </c>
      <c r="E75" s="20">
        <f>SUM('Charlie Leighner'!R4)</f>
        <v>699</v>
      </c>
      <c r="F75" s="19">
        <f>SUM('Charlie Leighner'!S4)</f>
        <v>174.75</v>
      </c>
      <c r="G75" s="20">
        <f>SUM('Charlie Leighner'!T4)</f>
        <v>2</v>
      </c>
      <c r="H75" s="20">
        <f>SUM('Charlie Leighner'!U4)</f>
        <v>3</v>
      </c>
      <c r="I75" s="19">
        <f>SUM('Charlie Leighner'!V4)</f>
        <v>177.75</v>
      </c>
    </row>
    <row r="76" spans="1:9" x14ac:dyDescent="0.25">
      <c r="C76" s="17"/>
    </row>
    <row r="77" spans="1:9" x14ac:dyDescent="0.25">
      <c r="A77" s="10"/>
      <c r="B77" s="10"/>
      <c r="C77" s="10"/>
      <c r="D77" s="10"/>
      <c r="E77" s="10"/>
      <c r="F77" s="11"/>
      <c r="G77" s="11"/>
      <c r="H77" s="21"/>
      <c r="I77" s="11"/>
    </row>
    <row r="78" spans="1:9" ht="28.5" x14ac:dyDescent="0.2">
      <c r="A78" s="52" t="s">
        <v>18</v>
      </c>
      <c r="B78" s="53"/>
      <c r="C78" s="53"/>
      <c r="D78" s="53"/>
      <c r="E78" s="53"/>
      <c r="F78" s="53"/>
      <c r="G78" s="53"/>
      <c r="H78" s="53"/>
      <c r="I78" s="53"/>
    </row>
    <row r="79" spans="1:9" ht="18.75" x14ac:dyDescent="0.3">
      <c r="A79" s="54" t="s">
        <v>43</v>
      </c>
      <c r="B79" s="55"/>
      <c r="C79" s="55"/>
      <c r="D79" s="55"/>
      <c r="E79" s="55"/>
      <c r="F79" s="55"/>
      <c r="G79" s="55"/>
      <c r="H79" s="55"/>
      <c r="I79" s="55"/>
    </row>
    <row r="80" spans="1:9" x14ac:dyDescent="0.25">
      <c r="A80" s="10"/>
      <c r="B80" s="10"/>
      <c r="C80" s="10"/>
      <c r="D80" s="10"/>
      <c r="E80" s="10"/>
      <c r="F80" s="11"/>
      <c r="G80" s="11"/>
      <c r="H80" s="21"/>
      <c r="I80" s="11"/>
    </row>
    <row r="81" spans="1:9" x14ac:dyDescent="0.25">
      <c r="A81" s="18" t="s">
        <v>0</v>
      </c>
      <c r="B81" s="18" t="s">
        <v>1</v>
      </c>
      <c r="C81" s="18" t="s">
        <v>2</v>
      </c>
      <c r="D81" s="18" t="s">
        <v>10</v>
      </c>
      <c r="E81" s="18" t="s">
        <v>7</v>
      </c>
      <c r="F81" s="19" t="s">
        <v>8</v>
      </c>
      <c r="G81" s="19" t="s">
        <v>30</v>
      </c>
      <c r="H81" s="20" t="s">
        <v>6</v>
      </c>
      <c r="I81" s="19" t="s">
        <v>9</v>
      </c>
    </row>
    <row r="82" spans="1:9" x14ac:dyDescent="0.25">
      <c r="A82" s="18">
        <v>1</v>
      </c>
      <c r="B82" s="18" t="s">
        <v>37</v>
      </c>
      <c r="C82" s="17" t="s">
        <v>49</v>
      </c>
      <c r="D82" s="20">
        <f>SUM('Keith Vicars'!Q7)</f>
        <v>16</v>
      </c>
      <c r="E82" s="20">
        <f>SUM('Keith Vicars'!R7)</f>
        <v>2928.0029999999997</v>
      </c>
      <c r="F82" s="19">
        <f>SUM('Keith Vicars'!S7)</f>
        <v>183.00018749999998</v>
      </c>
      <c r="G82" s="20">
        <f>SUM('Keith Vicars'!T7)</f>
        <v>11</v>
      </c>
      <c r="H82" s="20">
        <f>SUM('Keith Vicars'!U7)</f>
        <v>39</v>
      </c>
      <c r="I82" s="19">
        <f>SUM('Keith Vicars'!V7)</f>
        <v>222.00018749999998</v>
      </c>
    </row>
    <row r="83" spans="1:9" x14ac:dyDescent="0.25">
      <c r="A83" s="18">
        <v>2</v>
      </c>
      <c r="B83" s="18" t="s">
        <v>37</v>
      </c>
      <c r="C83" s="17" t="s">
        <v>50</v>
      </c>
      <c r="D83" s="20">
        <f>SUM('Charles Sinatra'!Q7)</f>
        <v>16</v>
      </c>
      <c r="E83" s="20">
        <f>SUM('Charles Sinatra'!R7)</f>
        <v>2901</v>
      </c>
      <c r="F83" s="19">
        <f>SUM('Charles Sinatra'!S7)</f>
        <v>181.3125</v>
      </c>
      <c r="G83" s="20">
        <f>SUM('Charles Sinatra'!T7)</f>
        <v>5</v>
      </c>
      <c r="H83" s="20">
        <f>SUM('Charles Sinatra'!U7)</f>
        <v>29</v>
      </c>
      <c r="I83" s="19">
        <f>SUM('Charles Sinatra'!V7)</f>
        <v>210.3125</v>
      </c>
    </row>
    <row r="84" spans="1:9" x14ac:dyDescent="0.25">
      <c r="A84" s="18">
        <v>3</v>
      </c>
      <c r="B84" s="18" t="s">
        <v>37</v>
      </c>
      <c r="C84" s="17" t="s">
        <v>84</v>
      </c>
      <c r="D84" s="20">
        <f>SUM('Chad Fetheroff'!Q5)</f>
        <v>6</v>
      </c>
      <c r="E84" s="20">
        <f>SUM('Chad Fetheroff'!R5)</f>
        <v>1084</v>
      </c>
      <c r="F84" s="19">
        <f>SUM('Chad Fetheroff'!S5)</f>
        <v>180.66666666666666</v>
      </c>
      <c r="G84" s="20">
        <f>SUM('Chad Fetheroff'!T5)</f>
        <v>5</v>
      </c>
      <c r="H84" s="20">
        <f>SUM('Chad Fetheroff'!U5)</f>
        <v>10</v>
      </c>
      <c r="I84" s="19">
        <f>SUM('Chad Fetheroff'!V5)</f>
        <v>190.66666666666666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C82:C84 C54:C64 C6:C32 C39:C47 C71:C75" name="Range1_9_1_1"/>
    <protectedRange algorithmName="SHA-512" hashValue="ON39YdpmFHfN9f47KpiRvqrKx0V9+erV1CNkpWzYhW/Qyc6aT8rEyCrvauWSYGZK2ia3o7vd3akF07acHAFpOA==" saltValue="yVW9XmDwTqEnmpSGai0KYg==" spinCount="100000" sqref="C76" name="Range1_7_3"/>
  </protectedRanges>
  <sortState xmlns:xlrd2="http://schemas.microsoft.com/office/spreadsheetml/2017/richdata2" ref="C71:I75">
    <sortCondition descending="1" ref="I71:I75"/>
  </sortState>
  <mergeCells count="10">
    <mergeCell ref="A67:I67"/>
    <mergeCell ref="A68:I68"/>
    <mergeCell ref="A78:I78"/>
    <mergeCell ref="A79:I79"/>
    <mergeCell ref="A2:I2"/>
    <mergeCell ref="A3:I3"/>
    <mergeCell ref="A35:I35"/>
    <mergeCell ref="A36:I36"/>
    <mergeCell ref="A50:I50"/>
    <mergeCell ref="A51:I51"/>
  </mergeCells>
  <hyperlinks>
    <hyperlink ref="C6" location="'Joe DiDonato'!A1" display="Joe DiDonato" xr:uid="{8A3E96EB-87C5-43BE-A66C-583E5A60D3E8}"/>
    <hyperlink ref="C55" location="'Steven Washock Sr.'!A1" display="Steven Washock Sr." xr:uid="{3FA8E29D-9D71-424F-B145-BF14306A1CF5}"/>
    <hyperlink ref="C39" location="'Ed Simeral'!A1" display="Ed Simeral" xr:uid="{E2965691-5A87-4C0C-8105-E5DAAB315F03}"/>
    <hyperlink ref="C71" location="'Greg Keefer'!A1" display="Greg Keefer" xr:uid="{E02CCC21-3E90-44D5-B6DE-08BD228096D2}"/>
    <hyperlink ref="C82" location="'Keith Vicars'!A1" display="Keith Vicars" xr:uid="{7504911B-9E13-4EB0-A04E-ACA7214AF7DD}"/>
    <hyperlink ref="C40" location="'Rick Korpi'!A1" display="Rick Korpi" xr:uid="{F8110F3C-9EA3-4694-ADB5-CA53D369C3FE}"/>
    <hyperlink ref="C61" location="'Dan Patchin'!A1" display="Dan Patchin" xr:uid="{D8FD2CB0-78EF-4FCB-BF11-0844229B37C9}"/>
    <hyperlink ref="C59" location="'Tony Washock'!A1" display="Tony Washock" xr:uid="{E54CFBBF-A06B-4C71-BB15-D7259984BD02}"/>
    <hyperlink ref="C72" location="'Gary Silvernail'!A1" display="Gary Silvernail" xr:uid="{7C8C1A1B-B4CA-49A2-923E-D362E0C9D8FE}"/>
    <hyperlink ref="C83" location="'Charles Sinatra'!A1" display="Charles Sinatra" xr:uid="{9384C50F-26E8-49C4-8654-5276115745B8}"/>
    <hyperlink ref="C12" location="'Bob Barnhart'!A1" display="Bob Barnhart" xr:uid="{EE5787E1-0A01-4AC3-B359-B41D3F1CBE38}"/>
    <hyperlink ref="C14" location="'Todd Wooten'!A1" display="Todd Wooten" xr:uid="{18613A9A-F7A6-4BF7-979A-A454886139F4}"/>
    <hyperlink ref="C21" location="'Bob Ashcraft'!A1" display="Bob Ashcraft" xr:uid="{CFE09009-9FE4-4FFF-BE89-6730DFFBB76E}"/>
    <hyperlink ref="C22" location="'Joe Craig'!A1" display="Joe Craig" xr:uid="{594BD88D-9825-4A0D-8E83-44CED1E13877}"/>
    <hyperlink ref="C29" location="'Brian Gilliland'!A1" display="Brian Gilliland" xr:uid="{B2F9B7C3-8ECE-48AB-B08F-90980247751D}"/>
    <hyperlink ref="C27" location="'Jeff Cale'!A1" display="Jeff Cale" xr:uid="{59DBD2CA-7EBA-4925-A4DE-F32A482A0491}"/>
    <hyperlink ref="C18" location="'Jeremiah Mohr'!A1" display="Jeremiah Mohr" xr:uid="{160CF7EB-2B74-457B-ACA8-D02F4F1EA640}"/>
    <hyperlink ref="C8" location="'Nick Palmer'!A1" display="Nick Palmer" xr:uid="{CFDA48FB-9258-4756-A414-78C49F9EED89}"/>
    <hyperlink ref="C31" location="'Bob Harless'!A1" display="Bob Harless" xr:uid="{9CFA2403-8A86-49C9-83BF-94828DB9058E}"/>
    <hyperlink ref="C24" location="'Steve Lowry'!A1" display="Steve Lowry" xr:uid="{18CF29E3-2B74-42A7-B244-68ED39E1A6F3}"/>
    <hyperlink ref="C32" location="'Bruce Johnson'!A1" display="Bruce Johnson" xr:uid="{53328AEF-F707-4D2D-8787-0B3CC5202FB8}"/>
    <hyperlink ref="C26" location="'Jerry Graves'!A1" display="Jerry Graves" xr:uid="{67068114-8DF5-40D1-8274-5334FAA86297}"/>
    <hyperlink ref="C20" location="'Howard Ary'!A1" display="Howard Ary" xr:uid="{8783CB3E-68A8-4DBC-87EF-672E3B0AF272}"/>
    <hyperlink ref="C11" location="'Dan Patchin'!A1" display="Dan Patchin" xr:uid="{46095D32-03E9-4E54-B756-D9F980AB471A}"/>
    <hyperlink ref="C42" location="'Chip Laugen'!A1" display="Chip Laugen" xr:uid="{20F9ABDD-C3E2-4A83-9560-5A0B68E5F103}"/>
    <hyperlink ref="C54" location="'Matt Dingle'!A1" display="Matt Dingle" xr:uid="{D731BAAD-2814-4398-A1D6-D293160748AF}"/>
    <hyperlink ref="C57" location="'Harold Cook'!A1" display="Harold Cook" xr:uid="{6E4BC60B-7A53-41BB-A6E6-2C7A76A1003C}"/>
    <hyperlink ref="C63" location="'Forest Bean'!A1" display="Forrest Bean" xr:uid="{229B71DF-7A86-4175-9D4E-E5BFB3754D15}"/>
    <hyperlink ref="C62" location="'Chuck Kinnaird'!A1" display="Chuck Kinnaird" xr:uid="{6D1BA858-CE22-4231-8EC0-00483E788B7C}"/>
    <hyperlink ref="C75" location="'Charlie Leighner'!A1" display="Charlie Leighner" xr:uid="{B706F79E-7284-44DA-8BFA-8E33BDC13FB4}"/>
    <hyperlink ref="C7" location="'Brad Palmer'!A1" display="Brad Palmer" xr:uid="{D25E020F-198B-4613-AF58-C3AD003B364F}"/>
    <hyperlink ref="C25" location="'Mary Webb'!A1" display="Mary Webb" xr:uid="{03671751-1FCB-47F3-8CED-6BD936B38CCE}"/>
    <hyperlink ref="C30" location="'Den Morrison'!A1" display="Den Morrison" xr:uid="{E941A2A3-9617-4A92-9F55-33461C171E5D}"/>
    <hyperlink ref="C41" location="'Keith Phillips'!A1" display="Keith Phillips" xr:uid="{336708DF-AE63-4A57-A79B-3622CB5C3640}"/>
    <hyperlink ref="C43" location="'Hank Topf'!A1" display="Hank Topf" xr:uid="{1F8780A9-C79E-42DE-8A9B-2FC60B8BFD1A}"/>
    <hyperlink ref="C45" location="'Jordan Hicks'!A1" display="Jordan Hicks" xr:uid="{F7D2C179-1983-46DB-8C36-F1530A0D6074}"/>
    <hyperlink ref="C47" location="'Kurt Zeisler'!A1" display="Kurt Zeisler" xr:uid="{5DB670C2-480A-45C1-AAAA-69A82A340590}"/>
    <hyperlink ref="C58" location="'Randy Luster'!A1" display="Randy Luster" xr:uid="{0C8BAAA0-B7CC-40BC-BB3B-8101A1B3F406}"/>
    <hyperlink ref="C84" location="'Chad Fetheroff'!A1" display="Chad Fetheroff" xr:uid="{D37DEA26-20B0-4E24-99A4-2577BFF8F749}"/>
    <hyperlink ref="C44" location="'Zach Laugen'!A1" display="Zach Laugen" xr:uid="{F860AC87-D8A4-4A2C-B962-A480D8D6FCD1}"/>
    <hyperlink ref="C17" location="'Dennis Morrison'!A1" display="Dennis Morrison" xr:uid="{B767B706-D96B-4F26-A9DD-17374E1AD23F}"/>
    <hyperlink ref="C28" location="'Joe Strizak'!A1" display="Joe Strizak" xr:uid="{30E902D8-4B3F-4C81-8FAC-9D7F2F6228B4}"/>
    <hyperlink ref="C60" location="'Mary Webb'!A1" display="Mary Webb" xr:uid="{DAE20AD4-39C0-49F7-AFA3-45473CE6C6EC}"/>
    <hyperlink ref="C56" location="'Greg George'!A1" display="Greg George" xr:uid="{6810D4F4-E513-4C09-9711-920AAB809B02}"/>
    <hyperlink ref="C64" location="'Adam Smeek'!A1" display="Adam Smeek" xr:uid="{F3479B9E-EC67-4E7A-9326-9C33211A3DD4}"/>
    <hyperlink ref="C9" location="'Sherman White'!A1" display="Sherman White" xr:uid="{7FA6DE02-8B72-41BB-B1AE-FBAB08037F20}"/>
    <hyperlink ref="C13" location="'Wayne Knutsen'!A1" display="Wayne Knutsen" xr:uid="{7FC612D2-DFB4-4241-82C4-4C17326B3637}"/>
    <hyperlink ref="C15" location="'Kenny Snopps'!A1" display="Kenny Snopps" xr:uid="{669DDCC0-27F9-41B4-85FC-0F8B099780F7}"/>
    <hyperlink ref="C16" location="'Travis Beasley'!A1" display="Travis Beasley" xr:uid="{788DBEC5-D5EF-4DFA-A94C-84854C6415EC}"/>
    <hyperlink ref="C19" location="'Roger Beckner'!A1" display="Roger Beckner" xr:uid="{70BCBC58-AFFE-4B84-BFA5-B3B81D2E0A5C}"/>
    <hyperlink ref="C23" location="'Jason Frymier'!A1" display="Jason Frymier" xr:uid="{91DEDC8A-DE63-439B-AA16-E2D6D0CE72B1}"/>
    <hyperlink ref="C10" location="'Brendan Prebish'!A1" display="Brendan Prebish" xr:uid="{E951B621-BC62-449A-908F-88F5921BB589}"/>
    <hyperlink ref="C46" location="'Mike Urbas'!A1" display="Mike Urbas" xr:uid="{B6B383C1-8586-49AF-872E-6330CC094227}"/>
    <hyperlink ref="C73" location="'Ron Hradesky'!A1" display="Ron Hradesky" xr:uid="{1B35F415-FABC-4628-8D9A-CE62186BA597}"/>
    <hyperlink ref="C74" location="'Jeremiah Emmett'!A1" display="Jeremiah Emmett" xr:uid="{56337FFF-66EC-4104-8FF2-00AD0F88FF1A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21607-8DEF-4CBC-AC82-7F1D0768E5D0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24.425781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48</v>
      </c>
      <c r="B2" s="2" t="s">
        <v>84</v>
      </c>
      <c r="C2" s="3">
        <v>45829</v>
      </c>
      <c r="D2" s="4" t="s">
        <v>77</v>
      </c>
      <c r="E2" s="5">
        <v>183</v>
      </c>
      <c r="F2" s="22">
        <v>3</v>
      </c>
      <c r="G2" s="5">
        <v>181</v>
      </c>
      <c r="H2" s="22">
        <v>0</v>
      </c>
      <c r="I2" s="5">
        <v>179</v>
      </c>
      <c r="J2" s="22">
        <v>0</v>
      </c>
      <c r="K2" s="5"/>
      <c r="L2" s="22"/>
      <c r="M2" s="5"/>
      <c r="N2" s="22"/>
      <c r="O2" s="5"/>
      <c r="P2" s="22"/>
      <c r="Q2" s="6">
        <v>3</v>
      </c>
      <c r="R2" s="6">
        <v>543</v>
      </c>
      <c r="S2" s="7">
        <v>181</v>
      </c>
      <c r="T2" s="36">
        <v>3</v>
      </c>
      <c r="U2" s="8">
        <v>5</v>
      </c>
      <c r="V2" s="9">
        <v>186</v>
      </c>
    </row>
    <row r="3" spans="1:24" ht="15" customHeight="1" x14ac:dyDescent="0.25">
      <c r="A3" s="1" t="s">
        <v>48</v>
      </c>
      <c r="B3" s="2" t="s">
        <v>84</v>
      </c>
      <c r="C3" s="3">
        <v>45850</v>
      </c>
      <c r="D3" s="4" t="s">
        <v>77</v>
      </c>
      <c r="E3" s="5">
        <v>174</v>
      </c>
      <c r="F3" s="22">
        <v>0</v>
      </c>
      <c r="G3" s="5">
        <v>187</v>
      </c>
      <c r="H3" s="22">
        <v>0</v>
      </c>
      <c r="I3" s="5">
        <v>180</v>
      </c>
      <c r="J3" s="22">
        <v>2</v>
      </c>
      <c r="K3" s="5"/>
      <c r="L3" s="22"/>
      <c r="M3" s="5"/>
      <c r="N3" s="22"/>
      <c r="O3" s="5"/>
      <c r="P3" s="22"/>
      <c r="Q3" s="6">
        <v>3</v>
      </c>
      <c r="R3" s="6">
        <v>541</v>
      </c>
      <c r="S3" s="7">
        <v>180.33333333333334</v>
      </c>
      <c r="T3" s="36">
        <v>2</v>
      </c>
      <c r="U3" s="8">
        <v>5</v>
      </c>
      <c r="V3" s="9">
        <v>185.33333333333334</v>
      </c>
    </row>
    <row r="5" spans="1:24" x14ac:dyDescent="0.25">
      <c r="Q5" s="32">
        <f>SUM(Q2:Q4)</f>
        <v>6</v>
      </c>
      <c r="R5" s="32">
        <f>SUM(R2:R4)</f>
        <v>1084</v>
      </c>
      <c r="S5" s="33">
        <f>SUM(R5/Q5)</f>
        <v>180.66666666666666</v>
      </c>
      <c r="T5" s="32">
        <f>SUM(T2:T4)</f>
        <v>5</v>
      </c>
      <c r="U5" s="32">
        <f>SUM(U2:U4)</f>
        <v>10</v>
      </c>
      <c r="V5" s="34">
        <f>SUM(S5+U5)</f>
        <v>190.66666666666666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H3:P3 E3:F3 B3:C3" name="Range1_14"/>
    <protectedRange algorithmName="SHA-512" hashValue="ON39YdpmFHfN9f47KpiRvqrKx0V9+erV1CNkpWzYhW/Qyc6aT8rEyCrvauWSYGZK2ia3o7vd3akF07acHAFpOA==" saltValue="yVW9XmDwTqEnmpSGai0KYg==" spinCount="100000" sqref="D3" name="Range1_1_13"/>
    <protectedRange algorithmName="SHA-512" hashValue="ON39YdpmFHfN9f47KpiRvqrKx0V9+erV1CNkpWzYhW/Qyc6aT8rEyCrvauWSYGZK2ia3o7vd3akF07acHAFpOA==" saltValue="yVW9XmDwTqEnmpSGai0KYg==" spinCount="100000" sqref="T3" name="Range1_3_5_13"/>
  </protectedRanges>
  <hyperlinks>
    <hyperlink ref="X1" location="'Ohio 2025'!A1" display="Return to Rankings" xr:uid="{681AE38A-F557-470A-B225-88519649D1DF}"/>
  </hyperlink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03AFC-95A1-47D3-8D7A-76530F5F72BB}">
  <sheetPr codeName="Sheet2"/>
  <dimension ref="A1:X7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x14ac:dyDescent="0.25">
      <c r="A2" s="1" t="s">
        <v>48</v>
      </c>
      <c r="B2" s="2" t="s">
        <v>50</v>
      </c>
      <c r="C2" s="3">
        <v>45781</v>
      </c>
      <c r="D2" s="4" t="s">
        <v>39</v>
      </c>
      <c r="E2" s="5">
        <v>178</v>
      </c>
      <c r="F2" s="22">
        <v>0</v>
      </c>
      <c r="G2" s="5">
        <v>178</v>
      </c>
      <c r="H2" s="22">
        <v>0</v>
      </c>
      <c r="I2" s="5">
        <v>182</v>
      </c>
      <c r="J2" s="22">
        <v>0</v>
      </c>
      <c r="K2" s="5">
        <v>182</v>
      </c>
      <c r="L2" s="22">
        <v>0</v>
      </c>
      <c r="M2" s="5"/>
      <c r="N2" s="22"/>
      <c r="O2" s="5"/>
      <c r="P2" s="22"/>
      <c r="Q2" s="6">
        <v>4</v>
      </c>
      <c r="R2" s="6">
        <v>720</v>
      </c>
      <c r="S2" s="7">
        <v>180</v>
      </c>
      <c r="T2" s="36">
        <v>0</v>
      </c>
      <c r="U2" s="8">
        <v>6</v>
      </c>
      <c r="V2" s="9">
        <v>186</v>
      </c>
    </row>
    <row r="3" spans="1:24" x14ac:dyDescent="0.25">
      <c r="A3" s="1" t="s">
        <v>48</v>
      </c>
      <c r="B3" s="2" t="s">
        <v>73</v>
      </c>
      <c r="C3" s="3">
        <v>45809</v>
      </c>
      <c r="D3" s="4" t="s">
        <v>39</v>
      </c>
      <c r="E3" s="5">
        <v>181</v>
      </c>
      <c r="F3" s="22">
        <v>0</v>
      </c>
      <c r="G3" s="5">
        <v>180</v>
      </c>
      <c r="H3" s="22">
        <v>0</v>
      </c>
      <c r="I3" s="5">
        <v>185</v>
      </c>
      <c r="J3" s="22">
        <v>1</v>
      </c>
      <c r="K3" s="5">
        <v>181</v>
      </c>
      <c r="L3" s="22">
        <v>1</v>
      </c>
      <c r="M3" s="5"/>
      <c r="N3" s="22"/>
      <c r="O3" s="5"/>
      <c r="P3" s="22"/>
      <c r="Q3" s="6">
        <v>4</v>
      </c>
      <c r="R3" s="6">
        <v>727</v>
      </c>
      <c r="S3" s="7">
        <v>181.75</v>
      </c>
      <c r="T3" s="36">
        <v>2</v>
      </c>
      <c r="U3" s="8">
        <v>13</v>
      </c>
      <c r="V3" s="9">
        <v>194.75</v>
      </c>
    </row>
    <row r="4" spans="1:24" x14ac:dyDescent="0.25">
      <c r="A4" s="1" t="s">
        <v>48</v>
      </c>
      <c r="B4" s="2" t="s">
        <v>73</v>
      </c>
      <c r="C4" s="3">
        <v>45837</v>
      </c>
      <c r="D4" s="4" t="s">
        <v>39</v>
      </c>
      <c r="E4" s="5">
        <v>182</v>
      </c>
      <c r="F4" s="22">
        <v>1</v>
      </c>
      <c r="G4" s="5">
        <v>174</v>
      </c>
      <c r="H4" s="22">
        <v>0</v>
      </c>
      <c r="I4" s="5">
        <v>175</v>
      </c>
      <c r="J4" s="22">
        <v>0</v>
      </c>
      <c r="K4" s="5">
        <v>185</v>
      </c>
      <c r="L4" s="22">
        <v>0</v>
      </c>
      <c r="M4" s="5"/>
      <c r="N4" s="22"/>
      <c r="O4" s="5"/>
      <c r="P4" s="22"/>
      <c r="Q4" s="6">
        <v>4</v>
      </c>
      <c r="R4" s="6">
        <v>716</v>
      </c>
      <c r="S4" s="7">
        <v>179</v>
      </c>
      <c r="T4" s="36">
        <v>1</v>
      </c>
      <c r="U4" s="8">
        <v>4</v>
      </c>
      <c r="V4" s="9">
        <v>183</v>
      </c>
    </row>
    <row r="5" spans="1:24" x14ac:dyDescent="0.25">
      <c r="A5" s="56" t="s">
        <v>48</v>
      </c>
      <c r="B5" s="57" t="s">
        <v>73</v>
      </c>
      <c r="C5" s="58">
        <v>45879</v>
      </c>
      <c r="D5" s="59" t="s">
        <v>39</v>
      </c>
      <c r="E5" s="60">
        <v>180</v>
      </c>
      <c r="F5" s="61">
        <v>0</v>
      </c>
      <c r="G5" s="60">
        <v>186</v>
      </c>
      <c r="H5" s="61">
        <v>0</v>
      </c>
      <c r="I5" s="60">
        <v>189</v>
      </c>
      <c r="J5" s="61">
        <v>2</v>
      </c>
      <c r="K5" s="60">
        <v>183</v>
      </c>
      <c r="L5" s="61">
        <v>0</v>
      </c>
      <c r="M5" s="60"/>
      <c r="N5" s="61"/>
      <c r="O5" s="60"/>
      <c r="P5" s="61"/>
      <c r="Q5" s="62">
        <v>4</v>
      </c>
      <c r="R5" s="62">
        <v>738</v>
      </c>
      <c r="S5" s="63">
        <v>184.5</v>
      </c>
      <c r="T5" s="64">
        <v>2</v>
      </c>
      <c r="U5" s="65">
        <v>6</v>
      </c>
      <c r="V5" s="66">
        <v>190.5</v>
      </c>
    </row>
    <row r="7" spans="1:24" x14ac:dyDescent="0.25">
      <c r="Q7" s="32">
        <f>SUM(Q2:Q6)</f>
        <v>16</v>
      </c>
      <c r="R7" s="32">
        <f>SUM(R2:R6)</f>
        <v>2901</v>
      </c>
      <c r="S7" s="33">
        <f>SUM(R7/Q7)</f>
        <v>181.3125</v>
      </c>
      <c r="T7" s="32">
        <f>SUM(T2:T6)</f>
        <v>5</v>
      </c>
      <c r="U7" s="32">
        <f>SUM(U2:U6)</f>
        <v>29</v>
      </c>
      <c r="V7" s="34">
        <f>SUM(S7+U7)</f>
        <v>210.3125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H2:P2 E2:F2 B2:C2" name="Range1_5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T2" name="Range1_3_5_4"/>
    <protectedRange algorithmName="SHA-512" hashValue="ON39YdpmFHfN9f47KpiRvqrKx0V9+erV1CNkpWzYhW/Qyc6aT8rEyCrvauWSYGZK2ia3o7vd3akF07acHAFpOA==" saltValue="yVW9XmDwTqEnmpSGai0KYg==" spinCount="100000" sqref="H3:P3 E3:F3 B3:C3" name="Range1_5_1"/>
    <protectedRange algorithmName="SHA-512" hashValue="ON39YdpmFHfN9f47KpiRvqrKx0V9+erV1CNkpWzYhW/Qyc6aT8rEyCrvauWSYGZK2ia3o7vd3akF07acHAFpOA==" saltValue="yVW9XmDwTqEnmpSGai0KYg==" spinCount="100000" sqref="D3" name="Range1_1_4_1"/>
    <protectedRange algorithmName="SHA-512" hashValue="ON39YdpmFHfN9f47KpiRvqrKx0V9+erV1CNkpWzYhW/Qyc6aT8rEyCrvauWSYGZK2ia3o7vd3akF07acHAFpOA==" saltValue="yVW9XmDwTqEnmpSGai0KYg==" spinCount="100000" sqref="T3" name="Range1_3_5_4_1"/>
    <protectedRange algorithmName="SHA-512" hashValue="ON39YdpmFHfN9f47KpiRvqrKx0V9+erV1CNkpWzYhW/Qyc6aT8rEyCrvauWSYGZK2ia3o7vd3akF07acHAFpOA==" saltValue="yVW9XmDwTqEnmpSGai0KYg==" spinCount="100000" sqref="H4:P4 E4:F4 B4:C4" name="Range1_10"/>
    <protectedRange algorithmName="SHA-512" hashValue="ON39YdpmFHfN9f47KpiRvqrKx0V9+erV1CNkpWzYhW/Qyc6aT8rEyCrvauWSYGZK2ia3o7vd3akF07acHAFpOA==" saltValue="yVW9XmDwTqEnmpSGai0KYg==" spinCount="100000" sqref="D4" name="Range1_1_9"/>
    <protectedRange algorithmName="SHA-512" hashValue="ON39YdpmFHfN9f47KpiRvqrKx0V9+erV1CNkpWzYhW/Qyc6aT8rEyCrvauWSYGZK2ia3o7vd3akF07acHAFpOA==" saltValue="yVW9XmDwTqEnmpSGai0KYg==" spinCount="100000" sqref="T4" name="Range1_3_5_9"/>
    <protectedRange algorithmName="SHA-512" hashValue="ON39YdpmFHfN9f47KpiRvqrKx0V9+erV1CNkpWzYhW/Qyc6aT8rEyCrvauWSYGZK2ia3o7vd3akF07acHAFpOA==" saltValue="yVW9XmDwTqEnmpSGai0KYg==" spinCount="100000" sqref="H5:P5 E5:F5 B5:C5" name="Range1_18"/>
    <protectedRange algorithmName="SHA-512" hashValue="ON39YdpmFHfN9f47KpiRvqrKx0V9+erV1CNkpWzYhW/Qyc6aT8rEyCrvauWSYGZK2ia3o7vd3akF07acHAFpOA==" saltValue="yVW9XmDwTqEnmpSGai0KYg==" spinCount="100000" sqref="D5" name="Range1_1_15"/>
    <protectedRange algorithmName="SHA-512" hashValue="ON39YdpmFHfN9f47KpiRvqrKx0V9+erV1CNkpWzYhW/Qyc6aT8rEyCrvauWSYGZK2ia3o7vd3akF07acHAFpOA==" saltValue="yVW9XmDwTqEnmpSGai0KYg==" spinCount="100000" sqref="T5" name="Range1_3_5_17"/>
  </protectedRanges>
  <hyperlinks>
    <hyperlink ref="X1" location="'Ohio 2025'!A1" display="Return to Rankings" xr:uid="{6104EAD7-2A6E-49EE-BEDF-2C3764F80B78}"/>
  </hyperlink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E2DF8-BF5D-4DD7-9E1A-12F9E64F25F2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x14ac:dyDescent="0.25">
      <c r="A2" s="1" t="s">
        <v>36</v>
      </c>
      <c r="B2" s="2" t="s">
        <v>72</v>
      </c>
      <c r="C2" s="3">
        <v>45809</v>
      </c>
      <c r="D2" s="4" t="s">
        <v>39</v>
      </c>
      <c r="E2" s="5">
        <v>180</v>
      </c>
      <c r="F2" s="22">
        <v>0</v>
      </c>
      <c r="G2" s="5">
        <v>184</v>
      </c>
      <c r="H2" s="22">
        <v>1</v>
      </c>
      <c r="I2" s="5">
        <v>159</v>
      </c>
      <c r="J2" s="22">
        <v>0</v>
      </c>
      <c r="K2" s="5">
        <v>176</v>
      </c>
      <c r="L2" s="22">
        <v>1</v>
      </c>
      <c r="M2" s="5"/>
      <c r="N2" s="22"/>
      <c r="O2" s="5"/>
      <c r="P2" s="22"/>
      <c r="Q2" s="6">
        <v>4</v>
      </c>
      <c r="R2" s="6">
        <v>699</v>
      </c>
      <c r="S2" s="7">
        <v>174.75</v>
      </c>
      <c r="T2" s="36">
        <v>2</v>
      </c>
      <c r="U2" s="8">
        <v>3</v>
      </c>
      <c r="V2" s="9">
        <v>177.75</v>
      </c>
    </row>
    <row r="4" spans="1:24" x14ac:dyDescent="0.25">
      <c r="Q4" s="32">
        <f>SUM(Q2:Q3)</f>
        <v>4</v>
      </c>
      <c r="R4" s="32">
        <f>SUM(R2:R3)</f>
        <v>699</v>
      </c>
      <c r="S4" s="33">
        <f>SUM(R4/Q4)</f>
        <v>174.75</v>
      </c>
      <c r="T4" s="32">
        <f>SUM(T2:T3)</f>
        <v>2</v>
      </c>
      <c r="U4" s="32">
        <f>SUM(U2:U3)</f>
        <v>3</v>
      </c>
      <c r="V4" s="34">
        <f>SUM(S4+U4)</f>
        <v>177.75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4_2"/>
    <protectedRange algorithmName="SHA-512" hashValue="ON39YdpmFHfN9f47KpiRvqrKx0V9+erV1CNkpWzYhW/Qyc6aT8rEyCrvauWSYGZK2ia3o7vd3akF07acHAFpOA==" saltValue="yVW9XmDwTqEnmpSGai0KYg==" spinCount="100000" sqref="D2" name="Range1_1_3_2"/>
    <protectedRange algorithmName="SHA-512" hashValue="ON39YdpmFHfN9f47KpiRvqrKx0V9+erV1CNkpWzYhW/Qyc6aT8rEyCrvauWSYGZK2ia3o7vd3akF07acHAFpOA==" saltValue="yVW9XmDwTqEnmpSGai0KYg==" spinCount="100000" sqref="T2" name="Range1_3_5_3_2"/>
  </protectedRanges>
  <hyperlinks>
    <hyperlink ref="X1" location="'Ohio 2025'!A1" display="Return to Rankings" xr:uid="{09C6C43A-65A5-4EEF-87BA-8A6A8BF04549}"/>
  </hyperlink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BC9E8-BB2D-4BE0-A407-B2AFF1AAE891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x14ac:dyDescent="0.25">
      <c r="A2" s="1" t="s">
        <v>11</v>
      </c>
      <c r="B2" s="2" t="s">
        <v>66</v>
      </c>
      <c r="C2" s="3">
        <v>45809</v>
      </c>
      <c r="D2" s="4" t="s">
        <v>39</v>
      </c>
      <c r="E2" s="5">
        <v>178</v>
      </c>
      <c r="F2" s="22">
        <v>0</v>
      </c>
      <c r="G2" s="23">
        <v>174</v>
      </c>
      <c r="H2" s="22">
        <v>0</v>
      </c>
      <c r="I2" s="5">
        <v>174</v>
      </c>
      <c r="J2" s="22">
        <v>1</v>
      </c>
      <c r="K2" s="5">
        <v>181</v>
      </c>
      <c r="L2" s="22">
        <v>2</v>
      </c>
      <c r="M2" s="5"/>
      <c r="N2" s="22"/>
      <c r="O2" s="5"/>
      <c r="P2" s="22"/>
      <c r="Q2" s="6">
        <v>4</v>
      </c>
      <c r="R2" s="6">
        <v>707</v>
      </c>
      <c r="S2" s="7">
        <v>176.75</v>
      </c>
      <c r="T2" s="36">
        <v>3</v>
      </c>
      <c r="U2" s="8">
        <v>3</v>
      </c>
      <c r="V2" s="9">
        <v>179.75</v>
      </c>
    </row>
    <row r="3" spans="1:24" x14ac:dyDescent="0.25">
      <c r="A3" s="1" t="s">
        <v>11</v>
      </c>
      <c r="B3" s="2" t="s">
        <v>66</v>
      </c>
      <c r="C3" s="3">
        <v>45837</v>
      </c>
      <c r="D3" s="4" t="s">
        <v>39</v>
      </c>
      <c r="E3" s="5">
        <v>186</v>
      </c>
      <c r="F3" s="22">
        <v>1</v>
      </c>
      <c r="G3" s="23">
        <v>178</v>
      </c>
      <c r="H3" s="22">
        <v>0</v>
      </c>
      <c r="I3" s="5">
        <v>183</v>
      </c>
      <c r="J3" s="22">
        <v>0</v>
      </c>
      <c r="K3" s="5">
        <v>184</v>
      </c>
      <c r="L3" s="22">
        <v>0</v>
      </c>
      <c r="M3" s="5"/>
      <c r="N3" s="22"/>
      <c r="O3" s="5"/>
      <c r="P3" s="22"/>
      <c r="Q3" s="6">
        <v>4</v>
      </c>
      <c r="R3" s="6">
        <v>731</v>
      </c>
      <c r="S3" s="7">
        <v>182.75</v>
      </c>
      <c r="T3" s="36">
        <v>1</v>
      </c>
      <c r="U3" s="8">
        <v>3</v>
      </c>
      <c r="V3" s="9">
        <v>185.75</v>
      </c>
    </row>
    <row r="4" spans="1:24" x14ac:dyDescent="0.25">
      <c r="A4" s="1" t="s">
        <v>11</v>
      </c>
      <c r="B4" s="2" t="s">
        <v>99</v>
      </c>
      <c r="C4" s="3">
        <v>45879</v>
      </c>
      <c r="D4" s="4" t="s">
        <v>39</v>
      </c>
      <c r="E4" s="23">
        <v>195</v>
      </c>
      <c r="F4" s="22">
        <v>3</v>
      </c>
      <c r="G4" s="23">
        <v>192</v>
      </c>
      <c r="H4" s="22">
        <v>1</v>
      </c>
      <c r="I4" s="5">
        <v>189</v>
      </c>
      <c r="J4" s="22">
        <v>3</v>
      </c>
      <c r="K4" s="37">
        <v>185</v>
      </c>
      <c r="L4" s="22">
        <v>0</v>
      </c>
      <c r="M4" s="37"/>
      <c r="N4" s="22"/>
      <c r="O4" s="5"/>
      <c r="P4" s="22"/>
      <c r="Q4" s="6">
        <v>4</v>
      </c>
      <c r="R4" s="6">
        <v>761</v>
      </c>
      <c r="S4" s="7">
        <v>190.25</v>
      </c>
      <c r="T4" s="36">
        <v>7</v>
      </c>
      <c r="U4" s="8">
        <v>9</v>
      </c>
      <c r="V4" s="9">
        <v>199.25</v>
      </c>
    </row>
    <row r="6" spans="1:24" x14ac:dyDescent="0.25">
      <c r="Q6" s="32">
        <f>SUM(Q2:Q5)</f>
        <v>12</v>
      </c>
      <c r="R6" s="32">
        <f>SUM(R2:R5)</f>
        <v>2199</v>
      </c>
      <c r="S6" s="33">
        <f>SUM(R6/Q6)</f>
        <v>183.25</v>
      </c>
      <c r="T6" s="32">
        <f>SUM(T2:T5)</f>
        <v>11</v>
      </c>
      <c r="U6" s="32">
        <f>SUM(U2:U5)</f>
        <v>15</v>
      </c>
      <c r="V6" s="34">
        <f>SUM(S6+U6)</f>
        <v>198.25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_2"/>
    <protectedRange algorithmName="SHA-512" hashValue="ON39YdpmFHfN9f47KpiRvqrKx0V9+erV1CNkpWzYhW/Qyc6aT8rEyCrvauWSYGZK2ia3o7vd3akF07acHAFpOA==" saltValue="yVW9XmDwTqEnmpSGai0KYg==" spinCount="100000" sqref="D2" name="Range1_1_1_2"/>
    <protectedRange algorithmName="SHA-512" hashValue="ON39YdpmFHfN9f47KpiRvqrKx0V9+erV1CNkpWzYhW/Qyc6aT8rEyCrvauWSYGZK2ia3o7vd3akF07acHAFpOA==" saltValue="yVW9XmDwTqEnmpSGai0KYg==" spinCount="100000" sqref="E2 H2:L2 N2" name="Range1_1_2_19_1"/>
    <protectedRange algorithmName="SHA-512" hashValue="ON39YdpmFHfN9f47KpiRvqrKx0V9+erV1CNkpWzYhW/Qyc6aT8rEyCrvauWSYGZK2ia3o7vd3akF07acHAFpOA==" saltValue="yVW9XmDwTqEnmpSGai0KYg==" spinCount="100000" sqref="T2" name="Range1_3_5_1_2"/>
    <protectedRange algorithmName="SHA-512" hashValue="ON39YdpmFHfN9f47KpiRvqrKx0V9+erV1CNkpWzYhW/Qyc6aT8rEyCrvauWSYGZK2ia3o7vd3akF07acHAFpOA==" saltValue="yVW9XmDwTqEnmpSGai0KYg==" spinCount="100000" sqref="B3:C3" name="Range1_7"/>
    <protectedRange algorithmName="SHA-512" hashValue="ON39YdpmFHfN9f47KpiRvqrKx0V9+erV1CNkpWzYhW/Qyc6aT8rEyCrvauWSYGZK2ia3o7vd3akF07acHAFpOA==" saltValue="yVW9XmDwTqEnmpSGai0KYg==" spinCount="100000" sqref="D3" name="Range1_1_6"/>
    <protectedRange algorithmName="SHA-512" hashValue="ON39YdpmFHfN9f47KpiRvqrKx0V9+erV1CNkpWzYhW/Qyc6aT8rEyCrvauWSYGZK2ia3o7vd3akF07acHAFpOA==" saltValue="yVW9XmDwTqEnmpSGai0KYg==" spinCount="100000" sqref="E3 H3:L3 N3" name="Range1_1_2_19_1_1"/>
    <protectedRange algorithmName="SHA-512" hashValue="ON39YdpmFHfN9f47KpiRvqrKx0V9+erV1CNkpWzYhW/Qyc6aT8rEyCrvauWSYGZK2ia3o7vd3akF07acHAFpOA==" saltValue="yVW9XmDwTqEnmpSGai0KYg==" spinCount="100000" sqref="T3" name="Range1_3_5_6"/>
    <protectedRange algorithmName="SHA-512" hashValue="ON39YdpmFHfN9f47KpiRvqrKx0V9+erV1CNkpWzYhW/Qyc6aT8rEyCrvauWSYGZK2ia3o7vd3akF07acHAFpOA==" saltValue="yVW9XmDwTqEnmpSGai0KYg==" spinCount="100000" sqref="B4:C4" name="Range1_17"/>
    <protectedRange algorithmName="SHA-512" hashValue="ON39YdpmFHfN9f47KpiRvqrKx0V9+erV1CNkpWzYhW/Qyc6aT8rEyCrvauWSYGZK2ia3o7vd3akF07acHAFpOA==" saltValue="yVW9XmDwTqEnmpSGai0KYg==" spinCount="100000" sqref="D4" name="Range1_1_15"/>
    <protectedRange algorithmName="SHA-512" hashValue="ON39YdpmFHfN9f47KpiRvqrKx0V9+erV1CNkpWzYhW/Qyc6aT8rEyCrvauWSYGZK2ia3o7vd3akF07acHAFpOA==" saltValue="yVW9XmDwTqEnmpSGai0KYg==" spinCount="100000" sqref="T4" name="Range1_3_5_16"/>
  </protectedRanges>
  <hyperlinks>
    <hyperlink ref="X1" location="'Ohio 2025'!A1" display="Return to Rankings" xr:uid="{13FB3B06-A2BC-4E7F-95CC-81910679B0EC}"/>
  </hyperlink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0E751-ACC7-4DB2-80A9-449FA02B4A59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x14ac:dyDescent="0.25">
      <c r="A2" s="1" t="s">
        <v>34</v>
      </c>
      <c r="B2" s="2" t="s">
        <v>71</v>
      </c>
      <c r="C2" s="3">
        <v>45809</v>
      </c>
      <c r="D2" s="4" t="s">
        <v>39</v>
      </c>
      <c r="E2" s="23">
        <v>171</v>
      </c>
      <c r="F2" s="22">
        <v>0</v>
      </c>
      <c r="G2" s="23">
        <v>173</v>
      </c>
      <c r="H2" s="22">
        <v>0</v>
      </c>
      <c r="I2" s="5">
        <v>181</v>
      </c>
      <c r="J2" s="22">
        <v>0</v>
      </c>
      <c r="K2" s="37">
        <v>174</v>
      </c>
      <c r="L2" s="22">
        <v>1</v>
      </c>
      <c r="M2" s="37"/>
      <c r="N2" s="22"/>
      <c r="O2" s="5"/>
      <c r="P2" s="22"/>
      <c r="Q2" s="6">
        <v>4</v>
      </c>
      <c r="R2" s="6">
        <v>699</v>
      </c>
      <c r="S2" s="7">
        <v>174.75</v>
      </c>
      <c r="T2" s="36">
        <v>1</v>
      </c>
      <c r="U2" s="8">
        <v>2</v>
      </c>
      <c r="V2" s="9">
        <v>176.75</v>
      </c>
    </row>
    <row r="3" spans="1:24" x14ac:dyDescent="0.25">
      <c r="A3" s="1" t="s">
        <v>34</v>
      </c>
      <c r="B3" s="2" t="s">
        <v>71</v>
      </c>
      <c r="C3" s="3">
        <v>45879</v>
      </c>
      <c r="D3" s="4" t="s">
        <v>39</v>
      </c>
      <c r="E3" s="5">
        <v>181</v>
      </c>
      <c r="F3" s="22">
        <v>0</v>
      </c>
      <c r="G3" s="23">
        <v>181</v>
      </c>
      <c r="H3" s="22">
        <v>1</v>
      </c>
      <c r="I3" s="5">
        <v>186</v>
      </c>
      <c r="J3" s="22">
        <v>1</v>
      </c>
      <c r="K3" s="5">
        <v>192</v>
      </c>
      <c r="L3" s="22">
        <v>0</v>
      </c>
      <c r="M3" s="5"/>
      <c r="N3" s="22"/>
      <c r="O3" s="5"/>
      <c r="P3" s="22"/>
      <c r="Q3" s="6">
        <v>4</v>
      </c>
      <c r="R3" s="6">
        <v>740</v>
      </c>
      <c r="S3" s="7">
        <v>185</v>
      </c>
      <c r="T3" s="36">
        <v>2</v>
      </c>
      <c r="U3" s="8">
        <v>4</v>
      </c>
      <c r="V3" s="9">
        <v>189</v>
      </c>
    </row>
    <row r="5" spans="1:24" x14ac:dyDescent="0.25">
      <c r="Q5" s="32">
        <f>SUM(Q2:Q4)</f>
        <v>8</v>
      </c>
      <c r="R5" s="32">
        <f>SUM(R2:R4)</f>
        <v>1439</v>
      </c>
      <c r="S5" s="33">
        <f>SUM(R5/Q5)</f>
        <v>179.875</v>
      </c>
      <c r="T5" s="32">
        <f>SUM(T2:T4)</f>
        <v>3</v>
      </c>
      <c r="U5" s="32">
        <f>SUM(U2:U4)</f>
        <v>6</v>
      </c>
      <c r="V5" s="34">
        <f>SUM(S5+U5)</f>
        <v>185.875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3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T2" name="Range1_3_5_2"/>
    <protectedRange algorithmName="SHA-512" hashValue="ON39YdpmFHfN9f47KpiRvqrKx0V9+erV1CNkpWzYhW/Qyc6aT8rEyCrvauWSYGZK2ia3o7vd3akF07acHAFpOA==" saltValue="yVW9XmDwTqEnmpSGai0KYg==" spinCount="100000" sqref="E3:P3 B3:C3" name="Range1_18"/>
    <protectedRange algorithmName="SHA-512" hashValue="ON39YdpmFHfN9f47KpiRvqrKx0V9+erV1CNkpWzYhW/Qyc6aT8rEyCrvauWSYGZK2ia3o7vd3akF07acHAFpOA==" saltValue="yVW9XmDwTqEnmpSGai0KYg==" spinCount="100000" sqref="D3" name="Range1_1_16"/>
    <protectedRange algorithmName="SHA-512" hashValue="ON39YdpmFHfN9f47KpiRvqrKx0V9+erV1CNkpWzYhW/Qyc6aT8rEyCrvauWSYGZK2ia3o7vd3akF07acHAFpOA==" saltValue="yVW9XmDwTqEnmpSGai0KYg==" spinCount="100000" sqref="T3" name="Range1_3_5_17"/>
  </protectedRanges>
  <hyperlinks>
    <hyperlink ref="X1" location="'Ohio 2025'!A1" display="Return to Rankings" xr:uid="{198BFAA0-0733-4003-8953-971BAF066DED}"/>
  </hyperlink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87F87-D245-43EF-8F2D-B28D1F072581}">
  <sheetPr codeName="Sheet3"/>
  <dimension ref="A1:X12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x14ac:dyDescent="0.25">
      <c r="A2" s="1" t="s">
        <v>34</v>
      </c>
      <c r="B2" s="2" t="s">
        <v>44</v>
      </c>
      <c r="C2" s="3">
        <v>45781</v>
      </c>
      <c r="D2" s="4" t="s">
        <v>39</v>
      </c>
      <c r="E2" s="23">
        <v>180</v>
      </c>
      <c r="F2" s="22">
        <v>1</v>
      </c>
      <c r="G2" s="23">
        <v>180</v>
      </c>
      <c r="H2" s="22">
        <v>0</v>
      </c>
      <c r="I2" s="5">
        <v>186</v>
      </c>
      <c r="J2" s="22">
        <v>0</v>
      </c>
      <c r="K2" s="37">
        <v>182</v>
      </c>
      <c r="L2" s="22">
        <v>2</v>
      </c>
      <c r="M2" s="37"/>
      <c r="N2" s="22"/>
      <c r="O2" s="5"/>
      <c r="P2" s="22"/>
      <c r="Q2" s="6">
        <v>4</v>
      </c>
      <c r="R2" s="6">
        <v>728</v>
      </c>
      <c r="S2" s="7">
        <v>182</v>
      </c>
      <c r="T2" s="36">
        <v>3</v>
      </c>
      <c r="U2" s="8">
        <v>4</v>
      </c>
      <c r="V2" s="9">
        <v>186</v>
      </c>
    </row>
    <row r="4" spans="1:24" x14ac:dyDescent="0.25">
      <c r="Q4" s="32">
        <f>SUM(Q2:Q3)</f>
        <v>4</v>
      </c>
      <c r="R4" s="32">
        <f>SUM(R2:R3)</f>
        <v>728</v>
      </c>
      <c r="S4" s="33">
        <f>SUM(R4/Q4)</f>
        <v>182</v>
      </c>
      <c r="T4" s="32">
        <f>SUM(T2:T3)</f>
        <v>3</v>
      </c>
      <c r="U4" s="32">
        <f>SUM(U2:U3)</f>
        <v>4</v>
      </c>
      <c r="V4" s="34">
        <f>SUM(S4+U4)</f>
        <v>186</v>
      </c>
    </row>
    <row r="7" spans="1:24" x14ac:dyDescent="0.25">
      <c r="A7" s="24" t="s">
        <v>1</v>
      </c>
      <c r="B7" s="25" t="s">
        <v>2</v>
      </c>
      <c r="C7" s="26" t="s">
        <v>3</v>
      </c>
      <c r="D7" s="27" t="s">
        <v>4</v>
      </c>
      <c r="E7" s="28" t="s">
        <v>19</v>
      </c>
      <c r="F7" s="28" t="s">
        <v>20</v>
      </c>
      <c r="G7" s="28" t="s">
        <v>21</v>
      </c>
      <c r="H7" s="28" t="s">
        <v>20</v>
      </c>
      <c r="I7" s="28" t="s">
        <v>22</v>
      </c>
      <c r="J7" s="28" t="s">
        <v>20</v>
      </c>
      <c r="K7" s="28" t="s">
        <v>23</v>
      </c>
      <c r="L7" s="28" t="s">
        <v>20</v>
      </c>
      <c r="M7" s="28" t="s">
        <v>24</v>
      </c>
      <c r="N7" s="28" t="s">
        <v>20</v>
      </c>
      <c r="O7" s="28" t="s">
        <v>25</v>
      </c>
      <c r="P7" s="28" t="s">
        <v>20</v>
      </c>
      <c r="Q7" s="29" t="s">
        <v>26</v>
      </c>
      <c r="R7" s="30" t="s">
        <v>27</v>
      </c>
      <c r="S7" s="31" t="s">
        <v>5</v>
      </c>
      <c r="T7" s="31" t="s">
        <v>28</v>
      </c>
      <c r="U7" s="30" t="s">
        <v>6</v>
      </c>
      <c r="V7" s="31" t="s">
        <v>29</v>
      </c>
    </row>
    <row r="8" spans="1:24" x14ac:dyDescent="0.25">
      <c r="A8" s="1" t="s">
        <v>33</v>
      </c>
      <c r="B8" s="2" t="s">
        <v>44</v>
      </c>
      <c r="C8" s="3">
        <v>45809</v>
      </c>
      <c r="D8" s="4" t="s">
        <v>39</v>
      </c>
      <c r="E8" s="5">
        <v>178</v>
      </c>
      <c r="F8" s="22">
        <v>1</v>
      </c>
      <c r="G8" s="5">
        <v>187</v>
      </c>
      <c r="H8" s="22">
        <v>2</v>
      </c>
      <c r="I8" s="5">
        <v>186</v>
      </c>
      <c r="J8" s="22">
        <v>2</v>
      </c>
      <c r="K8" s="5">
        <v>184</v>
      </c>
      <c r="L8" s="22">
        <v>1</v>
      </c>
      <c r="M8" s="5"/>
      <c r="N8" s="22"/>
      <c r="O8" s="5"/>
      <c r="P8" s="22"/>
      <c r="Q8" s="6">
        <v>4</v>
      </c>
      <c r="R8" s="6">
        <v>735</v>
      </c>
      <c r="S8" s="7">
        <v>183.75</v>
      </c>
      <c r="T8" s="36">
        <v>6</v>
      </c>
      <c r="U8" s="8">
        <v>4</v>
      </c>
      <c r="V8" s="9">
        <v>187.75</v>
      </c>
    </row>
    <row r="9" spans="1:24" x14ac:dyDescent="0.25">
      <c r="A9" s="1" t="s">
        <v>33</v>
      </c>
      <c r="B9" s="2" t="s">
        <v>44</v>
      </c>
      <c r="C9" s="3">
        <v>45837</v>
      </c>
      <c r="D9" s="4" t="s">
        <v>39</v>
      </c>
      <c r="E9" s="5">
        <v>190</v>
      </c>
      <c r="F9" s="22">
        <v>2</v>
      </c>
      <c r="G9" s="5">
        <v>196</v>
      </c>
      <c r="H9" s="22">
        <v>2</v>
      </c>
      <c r="I9" s="5">
        <v>187</v>
      </c>
      <c r="J9" s="22">
        <v>1</v>
      </c>
      <c r="K9" s="5">
        <v>196</v>
      </c>
      <c r="L9" s="22">
        <v>5</v>
      </c>
      <c r="M9" s="5"/>
      <c r="N9" s="22"/>
      <c r="O9" s="5"/>
      <c r="P9" s="22"/>
      <c r="Q9" s="6">
        <v>4</v>
      </c>
      <c r="R9" s="6">
        <v>769</v>
      </c>
      <c r="S9" s="7">
        <v>192.25</v>
      </c>
      <c r="T9" s="36">
        <v>10</v>
      </c>
      <c r="U9" s="8">
        <v>6</v>
      </c>
      <c r="V9" s="9">
        <v>198.25</v>
      </c>
    </row>
    <row r="10" spans="1:24" x14ac:dyDescent="0.25">
      <c r="A10" s="1" t="s">
        <v>33</v>
      </c>
      <c r="B10" s="2" t="s">
        <v>44</v>
      </c>
      <c r="C10" s="3">
        <v>45879</v>
      </c>
      <c r="D10" s="4" t="s">
        <v>39</v>
      </c>
      <c r="E10" s="5">
        <v>184</v>
      </c>
      <c r="F10" s="22">
        <v>2</v>
      </c>
      <c r="G10" s="5">
        <v>194</v>
      </c>
      <c r="H10" s="22">
        <v>2</v>
      </c>
      <c r="I10" s="5">
        <v>193</v>
      </c>
      <c r="J10" s="22">
        <v>1</v>
      </c>
      <c r="K10" s="5">
        <v>191</v>
      </c>
      <c r="L10" s="22">
        <v>2</v>
      </c>
      <c r="M10" s="5"/>
      <c r="N10" s="22"/>
      <c r="O10" s="5"/>
      <c r="P10" s="22"/>
      <c r="Q10" s="6">
        <v>4</v>
      </c>
      <c r="R10" s="6">
        <v>762</v>
      </c>
      <c r="S10" s="7">
        <v>190.5</v>
      </c>
      <c r="T10" s="36">
        <v>7</v>
      </c>
      <c r="U10" s="8">
        <v>5</v>
      </c>
      <c r="V10" s="9">
        <v>195.5</v>
      </c>
    </row>
    <row r="12" spans="1:24" x14ac:dyDescent="0.25">
      <c r="Q12" s="32">
        <f>SUM(Q8:Q11)</f>
        <v>12</v>
      </c>
      <c r="R12" s="32">
        <f>SUM(R8:R11)</f>
        <v>2266</v>
      </c>
      <c r="S12" s="33">
        <f>SUM(R12/Q12)</f>
        <v>188.83333333333334</v>
      </c>
      <c r="T12" s="32">
        <f>SUM(T8:T11)</f>
        <v>23</v>
      </c>
      <c r="U12" s="32">
        <f>SUM(U8:U11)</f>
        <v>15</v>
      </c>
      <c r="V12" s="34">
        <f>SUM(S12+U12)</f>
        <v>203.83333333333334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 B7" name="Range1_2_1_1"/>
    <protectedRange algorithmName="SHA-512" hashValue="ON39YdpmFHfN9f47KpiRvqrKx0V9+erV1CNkpWzYhW/Qyc6aT8rEyCrvauWSYGZK2ia3o7vd3akF07acHAFpOA==" saltValue="yVW9XmDwTqEnmpSGai0KYg==" spinCount="100000" sqref="E2:P2 B2:C2" name="Range1_3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T2" name="Range1_3_5_2"/>
    <protectedRange algorithmName="SHA-512" hashValue="ON39YdpmFHfN9f47KpiRvqrKx0V9+erV1CNkpWzYhW/Qyc6aT8rEyCrvauWSYGZK2ia3o7vd3akF07acHAFpOA==" saltValue="yVW9XmDwTqEnmpSGai0KYg==" spinCount="100000" sqref="B8:C8" name="Range1"/>
    <protectedRange algorithmName="SHA-512" hashValue="ON39YdpmFHfN9f47KpiRvqrKx0V9+erV1CNkpWzYhW/Qyc6aT8rEyCrvauWSYGZK2ia3o7vd3akF07acHAFpOA==" saltValue="yVW9XmDwTqEnmpSGai0KYg==" spinCount="100000" sqref="D8" name="Range1_1"/>
    <protectedRange algorithmName="SHA-512" hashValue="ON39YdpmFHfN9f47KpiRvqrKx0V9+erV1CNkpWzYhW/Qyc6aT8rEyCrvauWSYGZK2ia3o7vd3akF07acHAFpOA==" saltValue="yVW9XmDwTqEnmpSGai0KYg==" spinCount="100000" sqref="E8:P8 T8" name="Range1_3_5"/>
    <protectedRange algorithmName="SHA-512" hashValue="ON39YdpmFHfN9f47KpiRvqrKx0V9+erV1CNkpWzYhW/Qyc6aT8rEyCrvauWSYGZK2ia3o7vd3akF07acHAFpOA==" saltValue="yVW9XmDwTqEnmpSGai0KYg==" spinCount="100000" sqref="B9:C9" name="Range1_6"/>
    <protectedRange algorithmName="SHA-512" hashValue="ON39YdpmFHfN9f47KpiRvqrKx0V9+erV1CNkpWzYhW/Qyc6aT8rEyCrvauWSYGZK2ia3o7vd3akF07acHAFpOA==" saltValue="yVW9XmDwTqEnmpSGai0KYg==" spinCount="100000" sqref="D9" name="Range1_1_5"/>
    <protectedRange algorithmName="SHA-512" hashValue="ON39YdpmFHfN9f47KpiRvqrKx0V9+erV1CNkpWzYhW/Qyc6aT8rEyCrvauWSYGZK2ia3o7vd3akF07acHAFpOA==" saltValue="yVW9XmDwTqEnmpSGai0KYg==" spinCount="100000" sqref="E9:P9 T9" name="Range1_3_5_5"/>
    <protectedRange algorithmName="SHA-512" hashValue="ON39YdpmFHfN9f47KpiRvqrKx0V9+erV1CNkpWzYhW/Qyc6aT8rEyCrvauWSYGZK2ia3o7vd3akF07acHAFpOA==" saltValue="yVW9XmDwTqEnmpSGai0KYg==" spinCount="100000" sqref="B10:C10" name="Range1_16"/>
    <protectedRange algorithmName="SHA-512" hashValue="ON39YdpmFHfN9f47KpiRvqrKx0V9+erV1CNkpWzYhW/Qyc6aT8rEyCrvauWSYGZK2ia3o7vd3akF07acHAFpOA==" saltValue="yVW9XmDwTqEnmpSGai0KYg==" spinCount="100000" sqref="D10" name="Range1_1_14"/>
    <protectedRange algorithmName="SHA-512" hashValue="ON39YdpmFHfN9f47KpiRvqrKx0V9+erV1CNkpWzYhW/Qyc6aT8rEyCrvauWSYGZK2ia3o7vd3akF07acHAFpOA==" saltValue="yVW9XmDwTqEnmpSGai0KYg==" spinCount="100000" sqref="E10:P10 T10" name="Range1_3_5_15"/>
  </protectedRanges>
  <hyperlinks>
    <hyperlink ref="X1" location="'Ohio 2025'!A1" display="Return to Rankings" xr:uid="{43C6C28A-6F65-4E68-BF48-AEA66AE51EF4}"/>
  </hyperlinks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11C6F-9D6D-4EEE-BCA8-7DEBA192323E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33</v>
      </c>
      <c r="B2" s="2" t="s">
        <v>76</v>
      </c>
      <c r="C2" s="3">
        <v>45829</v>
      </c>
      <c r="D2" s="4" t="s">
        <v>77</v>
      </c>
      <c r="E2" s="5">
        <v>191</v>
      </c>
      <c r="F2" s="22">
        <v>1</v>
      </c>
      <c r="G2" s="5">
        <v>190</v>
      </c>
      <c r="H2" s="22">
        <v>3</v>
      </c>
      <c r="I2" s="5">
        <v>181</v>
      </c>
      <c r="J2" s="22">
        <v>0</v>
      </c>
      <c r="K2" s="5"/>
      <c r="L2" s="22"/>
      <c r="M2" s="5"/>
      <c r="N2" s="22"/>
      <c r="O2" s="5"/>
      <c r="P2" s="22"/>
      <c r="Q2" s="6">
        <v>3</v>
      </c>
      <c r="R2" s="6">
        <v>562</v>
      </c>
      <c r="S2" s="7">
        <v>187.33333333333334</v>
      </c>
      <c r="T2" s="36">
        <v>4</v>
      </c>
      <c r="U2" s="8">
        <v>3</v>
      </c>
      <c r="V2" s="9">
        <v>190.33333333333334</v>
      </c>
    </row>
    <row r="4" spans="1:24" x14ac:dyDescent="0.25">
      <c r="Q4" s="32">
        <f>SUM(Q2:Q3)</f>
        <v>3</v>
      </c>
      <c r="R4" s="32">
        <f>SUM(R2:R3)</f>
        <v>562</v>
      </c>
      <c r="S4" s="33">
        <f>SUM(R4/Q4)</f>
        <v>187.33333333333334</v>
      </c>
      <c r="T4" s="32">
        <f>SUM(T2:T3)</f>
        <v>4</v>
      </c>
      <c r="U4" s="32">
        <f>SUM(U2:U3)</f>
        <v>3</v>
      </c>
      <c r="V4" s="34">
        <f>SUM(S4+U4)</f>
        <v>190.33333333333334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hio 2025'!A1" display="Return to Rankings" xr:uid="{128E7D46-D292-46FA-BCAC-3CCF75E41700}"/>
  </hyperlink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21302-9AF7-4414-8CC2-89B02433942D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33</v>
      </c>
      <c r="B2" s="2" t="s">
        <v>86</v>
      </c>
      <c r="C2" s="3">
        <v>45850</v>
      </c>
      <c r="D2" s="4" t="s">
        <v>77</v>
      </c>
      <c r="E2" s="5">
        <v>195</v>
      </c>
      <c r="F2" s="22">
        <v>3</v>
      </c>
      <c r="G2" s="5">
        <v>198</v>
      </c>
      <c r="H2" s="22">
        <v>3</v>
      </c>
      <c r="I2" s="5">
        <v>191</v>
      </c>
      <c r="J2" s="22">
        <v>3</v>
      </c>
      <c r="K2" s="5"/>
      <c r="L2" s="22"/>
      <c r="M2" s="5"/>
      <c r="N2" s="22"/>
      <c r="O2" s="5"/>
      <c r="P2" s="22"/>
      <c r="Q2" s="6">
        <v>3</v>
      </c>
      <c r="R2" s="6">
        <v>584</v>
      </c>
      <c r="S2" s="7">
        <v>194.66666666666666</v>
      </c>
      <c r="T2" s="36">
        <v>9</v>
      </c>
      <c r="U2" s="8">
        <v>3</v>
      </c>
      <c r="V2" s="9">
        <v>197.666666666667</v>
      </c>
    </row>
    <row r="4" spans="1:24" x14ac:dyDescent="0.25">
      <c r="Q4" s="32">
        <f>SUM(Q2:Q3)</f>
        <v>3</v>
      </c>
      <c r="R4" s="32">
        <f>SUM(R2:R3)</f>
        <v>584</v>
      </c>
      <c r="S4" s="33">
        <f>SUM(R4/Q4)</f>
        <v>194.66666666666666</v>
      </c>
      <c r="T4" s="32">
        <f>SUM(T2:T3)</f>
        <v>9</v>
      </c>
      <c r="U4" s="32">
        <f>SUM(U2:U3)</f>
        <v>3</v>
      </c>
      <c r="V4" s="34">
        <f>SUM(S4+U4)</f>
        <v>197.66666666666666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11"/>
    <protectedRange algorithmName="SHA-512" hashValue="ON39YdpmFHfN9f47KpiRvqrKx0V9+erV1CNkpWzYhW/Qyc6aT8rEyCrvauWSYGZK2ia3o7vd3akF07acHAFpOA==" saltValue="yVW9XmDwTqEnmpSGai0KYg==" spinCount="100000" sqref="D2" name="Range1_1_10"/>
    <protectedRange algorithmName="SHA-512" hashValue="ON39YdpmFHfN9f47KpiRvqrKx0V9+erV1CNkpWzYhW/Qyc6aT8rEyCrvauWSYGZK2ia3o7vd3akF07acHAFpOA==" saltValue="yVW9XmDwTqEnmpSGai0KYg==" spinCount="100000" sqref="E2:P2 T2" name="Range1_3_5_10"/>
  </protectedRanges>
  <hyperlinks>
    <hyperlink ref="X1" location="'Ohio 2025'!A1" display="Return to Rankings" xr:uid="{196D168E-7844-44FB-B0C8-056B154743F9}"/>
  </hyperlink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413ED-7698-4AA1-BE38-E2CC4F902B9E}">
  <sheetPr codeName="Sheet4"/>
  <dimension ref="A1:X7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x14ac:dyDescent="0.25">
      <c r="A2" s="1" t="s">
        <v>11</v>
      </c>
      <c r="B2" s="2" t="s">
        <v>40</v>
      </c>
      <c r="C2" s="3">
        <v>45781</v>
      </c>
      <c r="D2" s="4" t="s">
        <v>39</v>
      </c>
      <c r="E2" s="23">
        <v>189</v>
      </c>
      <c r="F2" s="22">
        <v>0</v>
      </c>
      <c r="G2" s="23">
        <v>180</v>
      </c>
      <c r="H2" s="22">
        <v>1</v>
      </c>
      <c r="I2" s="5">
        <v>190</v>
      </c>
      <c r="J2" s="22">
        <v>0</v>
      </c>
      <c r="K2" s="37">
        <v>185</v>
      </c>
      <c r="L2" s="22">
        <v>2</v>
      </c>
      <c r="M2" s="37"/>
      <c r="N2" s="22"/>
      <c r="O2" s="5"/>
      <c r="P2" s="22"/>
      <c r="Q2" s="6">
        <v>4</v>
      </c>
      <c r="R2" s="6">
        <v>744</v>
      </c>
      <c r="S2" s="7">
        <v>186</v>
      </c>
      <c r="T2" s="36">
        <v>3</v>
      </c>
      <c r="U2" s="8">
        <v>9</v>
      </c>
      <c r="V2" s="9">
        <v>195</v>
      </c>
    </row>
    <row r="3" spans="1:24" x14ac:dyDescent="0.25">
      <c r="A3" s="1" t="s">
        <v>11</v>
      </c>
      <c r="B3" s="2" t="s">
        <v>40</v>
      </c>
      <c r="C3" s="3">
        <v>45809</v>
      </c>
      <c r="D3" s="4" t="s">
        <v>39</v>
      </c>
      <c r="E3" s="23">
        <v>182</v>
      </c>
      <c r="F3" s="22">
        <v>1</v>
      </c>
      <c r="G3" s="23">
        <v>183</v>
      </c>
      <c r="H3" s="22">
        <v>1</v>
      </c>
      <c r="I3" s="5">
        <v>175</v>
      </c>
      <c r="J3" s="22">
        <v>1</v>
      </c>
      <c r="K3" s="37">
        <v>182</v>
      </c>
      <c r="L3" s="22">
        <v>0</v>
      </c>
      <c r="M3" s="37"/>
      <c r="N3" s="22"/>
      <c r="O3" s="5"/>
      <c r="P3" s="22"/>
      <c r="Q3" s="6">
        <v>4</v>
      </c>
      <c r="R3" s="6">
        <v>722</v>
      </c>
      <c r="S3" s="7">
        <v>180.5</v>
      </c>
      <c r="T3" s="36">
        <v>3</v>
      </c>
      <c r="U3" s="8">
        <v>6</v>
      </c>
      <c r="V3" s="9">
        <v>186.5</v>
      </c>
    </row>
    <row r="4" spans="1:24" x14ac:dyDescent="0.25">
      <c r="A4" s="1" t="s">
        <v>11</v>
      </c>
      <c r="B4" s="2" t="s">
        <v>40</v>
      </c>
      <c r="C4" s="3">
        <v>45837</v>
      </c>
      <c r="D4" s="4" t="s">
        <v>39</v>
      </c>
      <c r="E4" s="23">
        <v>188</v>
      </c>
      <c r="F4" s="22">
        <v>0</v>
      </c>
      <c r="G4" s="23">
        <v>191</v>
      </c>
      <c r="H4" s="22">
        <v>1</v>
      </c>
      <c r="I4" s="5">
        <v>192</v>
      </c>
      <c r="J4" s="22">
        <v>1</v>
      </c>
      <c r="K4" s="37">
        <v>186</v>
      </c>
      <c r="L4" s="22">
        <v>1</v>
      </c>
      <c r="M4" s="37"/>
      <c r="N4" s="22"/>
      <c r="O4" s="5"/>
      <c r="P4" s="22"/>
      <c r="Q4" s="6">
        <v>4</v>
      </c>
      <c r="R4" s="6">
        <v>757</v>
      </c>
      <c r="S4" s="7">
        <v>189.25</v>
      </c>
      <c r="T4" s="36">
        <v>3</v>
      </c>
      <c r="U4" s="8">
        <v>13</v>
      </c>
      <c r="V4" s="9">
        <v>202.25</v>
      </c>
    </row>
    <row r="5" spans="1:24" x14ac:dyDescent="0.25">
      <c r="A5" s="1" t="s">
        <v>11</v>
      </c>
      <c r="B5" s="2" t="s">
        <v>40</v>
      </c>
      <c r="C5" s="3">
        <v>45879</v>
      </c>
      <c r="D5" s="4" t="s">
        <v>39</v>
      </c>
      <c r="E5" s="5">
        <v>191</v>
      </c>
      <c r="F5" s="22">
        <v>0</v>
      </c>
      <c r="G5" s="23">
        <v>185</v>
      </c>
      <c r="H5" s="22">
        <v>1</v>
      </c>
      <c r="I5" s="5">
        <v>193</v>
      </c>
      <c r="J5" s="22">
        <v>2</v>
      </c>
      <c r="K5" s="5">
        <v>190</v>
      </c>
      <c r="L5" s="22">
        <v>4</v>
      </c>
      <c r="M5" s="5"/>
      <c r="N5" s="22"/>
      <c r="O5" s="5"/>
      <c r="P5" s="22"/>
      <c r="Q5" s="6">
        <v>4</v>
      </c>
      <c r="R5" s="6">
        <v>759</v>
      </c>
      <c r="S5" s="7">
        <v>189.75</v>
      </c>
      <c r="T5" s="36">
        <v>7</v>
      </c>
      <c r="U5" s="8">
        <v>8</v>
      </c>
      <c r="V5" s="9">
        <v>197.75</v>
      </c>
    </row>
    <row r="7" spans="1:24" x14ac:dyDescent="0.25">
      <c r="Q7" s="32">
        <f>SUM(Q2:Q6)</f>
        <v>16</v>
      </c>
      <c r="R7" s="32">
        <f>SUM(R2:R6)</f>
        <v>2982</v>
      </c>
      <c r="S7" s="33">
        <f>SUM(R7/Q7)</f>
        <v>186.375</v>
      </c>
      <c r="T7" s="32">
        <f>SUM(T2:T6)</f>
        <v>16</v>
      </c>
      <c r="U7" s="32">
        <f>SUM(U2:U6)</f>
        <v>36</v>
      </c>
      <c r="V7" s="34">
        <f>SUM(S7+U7)</f>
        <v>222.375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_1"/>
    <protectedRange algorithmName="SHA-512" hashValue="ON39YdpmFHfN9f47KpiRvqrKx0V9+erV1CNkpWzYhW/Qyc6aT8rEyCrvauWSYGZK2ia3o7vd3akF07acHAFpOA==" saltValue="yVW9XmDwTqEnmpSGai0KYg==" spinCount="100000" sqref="D2" name="Range1_1_1_1"/>
    <protectedRange algorithmName="SHA-512" hashValue="ON39YdpmFHfN9f47KpiRvqrKx0V9+erV1CNkpWzYhW/Qyc6aT8rEyCrvauWSYGZK2ia3o7vd3akF07acHAFpOA==" saltValue="yVW9XmDwTqEnmpSGai0KYg==" spinCount="100000" sqref="T2" name="Range1_3_5_1_1"/>
    <protectedRange algorithmName="SHA-512" hashValue="ON39YdpmFHfN9f47KpiRvqrKx0V9+erV1CNkpWzYhW/Qyc6aT8rEyCrvauWSYGZK2ia3o7vd3akF07acHAFpOA==" saltValue="yVW9XmDwTqEnmpSGai0KYg==" spinCount="100000" sqref="B3:C3" name="Range1_2"/>
    <protectedRange algorithmName="SHA-512" hashValue="ON39YdpmFHfN9f47KpiRvqrKx0V9+erV1CNkpWzYhW/Qyc6aT8rEyCrvauWSYGZK2ia3o7vd3akF07acHAFpOA==" saltValue="yVW9XmDwTqEnmpSGai0KYg==" spinCount="100000" sqref="D3" name="Range1_1_1"/>
    <protectedRange algorithmName="SHA-512" hashValue="ON39YdpmFHfN9f47KpiRvqrKx0V9+erV1CNkpWzYhW/Qyc6aT8rEyCrvauWSYGZK2ia3o7vd3akF07acHAFpOA==" saltValue="yVW9XmDwTqEnmpSGai0KYg==" spinCount="100000" sqref="E3 G3:O3" name="Range1_33_1"/>
    <protectedRange algorithmName="SHA-512" hashValue="ON39YdpmFHfN9f47KpiRvqrKx0V9+erV1CNkpWzYhW/Qyc6aT8rEyCrvauWSYGZK2ia3o7vd3akF07acHAFpOA==" saltValue="yVW9XmDwTqEnmpSGai0KYg==" spinCount="100000" sqref="T3" name="Range1_3_5_1"/>
    <protectedRange algorithmName="SHA-512" hashValue="ON39YdpmFHfN9f47KpiRvqrKx0V9+erV1CNkpWzYhW/Qyc6aT8rEyCrvauWSYGZK2ia3o7vd3akF07acHAFpOA==" saltValue="yVW9XmDwTqEnmpSGai0KYg==" spinCount="100000" sqref="B4:C4" name="Range1_7"/>
    <protectedRange algorithmName="SHA-512" hashValue="ON39YdpmFHfN9f47KpiRvqrKx0V9+erV1CNkpWzYhW/Qyc6aT8rEyCrvauWSYGZK2ia3o7vd3akF07acHAFpOA==" saltValue="yVW9XmDwTqEnmpSGai0KYg==" spinCount="100000" sqref="D4" name="Range1_1_6"/>
    <protectedRange algorithmName="SHA-512" hashValue="ON39YdpmFHfN9f47KpiRvqrKx0V9+erV1CNkpWzYhW/Qyc6aT8rEyCrvauWSYGZK2ia3o7vd3akF07acHAFpOA==" saltValue="yVW9XmDwTqEnmpSGai0KYg==" spinCount="100000" sqref="T4" name="Range1_3_5_6"/>
    <protectedRange algorithmName="SHA-512" hashValue="ON39YdpmFHfN9f47KpiRvqrKx0V9+erV1CNkpWzYhW/Qyc6aT8rEyCrvauWSYGZK2ia3o7vd3akF07acHAFpOA==" saltValue="yVW9XmDwTqEnmpSGai0KYg==" spinCount="100000" sqref="B5:C5" name="Range1_17"/>
    <protectedRange algorithmName="SHA-512" hashValue="ON39YdpmFHfN9f47KpiRvqrKx0V9+erV1CNkpWzYhW/Qyc6aT8rEyCrvauWSYGZK2ia3o7vd3akF07acHAFpOA==" saltValue="yVW9XmDwTqEnmpSGai0KYg==" spinCount="100000" sqref="D5" name="Range1_1_15"/>
    <protectedRange algorithmName="SHA-512" hashValue="ON39YdpmFHfN9f47KpiRvqrKx0V9+erV1CNkpWzYhW/Qyc6aT8rEyCrvauWSYGZK2ia3o7vd3akF07acHAFpOA==" saltValue="yVW9XmDwTqEnmpSGai0KYg==" spinCount="100000" sqref="E5 G5:O5" name="Range1_33_1_3"/>
    <protectedRange algorithmName="SHA-512" hashValue="ON39YdpmFHfN9f47KpiRvqrKx0V9+erV1CNkpWzYhW/Qyc6aT8rEyCrvauWSYGZK2ia3o7vd3akF07acHAFpOA==" saltValue="yVW9XmDwTqEnmpSGai0KYg==" spinCount="100000" sqref="T5" name="Range1_3_5_16"/>
  </protectedRanges>
  <hyperlinks>
    <hyperlink ref="X1" location="'Ohio 2025'!A1" display="Return to Rankings" xr:uid="{706B8CC0-ED10-41F7-88E6-164AA5929133}"/>
  </hyperlink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ACCA9-7173-4CFC-8DD6-81575EE70939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x14ac:dyDescent="0.25">
      <c r="A2" s="1" t="s">
        <v>34</v>
      </c>
      <c r="B2" s="2" t="s">
        <v>70</v>
      </c>
      <c r="C2" s="3">
        <v>45809</v>
      </c>
      <c r="D2" s="4" t="s">
        <v>39</v>
      </c>
      <c r="E2" s="5">
        <v>165</v>
      </c>
      <c r="F2" s="22">
        <v>0</v>
      </c>
      <c r="G2" s="23">
        <v>178</v>
      </c>
      <c r="H2" s="22">
        <v>0</v>
      </c>
      <c r="I2" s="5">
        <v>180</v>
      </c>
      <c r="J2" s="22">
        <v>2</v>
      </c>
      <c r="K2" s="5">
        <v>179</v>
      </c>
      <c r="L2" s="22">
        <v>1</v>
      </c>
      <c r="M2" s="5"/>
      <c r="N2" s="22"/>
      <c r="O2" s="5"/>
      <c r="P2" s="22"/>
      <c r="Q2" s="6">
        <v>4</v>
      </c>
      <c r="R2" s="6">
        <v>702</v>
      </c>
      <c r="S2" s="7">
        <v>175.5</v>
      </c>
      <c r="T2" s="36">
        <v>3</v>
      </c>
      <c r="U2" s="8">
        <v>2</v>
      </c>
      <c r="V2" s="9">
        <v>177.5</v>
      </c>
    </row>
    <row r="3" spans="1:24" x14ac:dyDescent="0.25">
      <c r="A3" s="1" t="s">
        <v>34</v>
      </c>
      <c r="B3" s="2" t="s">
        <v>70</v>
      </c>
      <c r="C3" s="3">
        <v>45837</v>
      </c>
      <c r="D3" s="4" t="s">
        <v>39</v>
      </c>
      <c r="E3" s="23">
        <v>168</v>
      </c>
      <c r="F3" s="22">
        <v>0</v>
      </c>
      <c r="G3" s="23">
        <v>172</v>
      </c>
      <c r="H3" s="22">
        <v>0</v>
      </c>
      <c r="I3" s="5">
        <v>166</v>
      </c>
      <c r="J3" s="22">
        <v>0</v>
      </c>
      <c r="K3" s="37">
        <v>174</v>
      </c>
      <c r="L3" s="22">
        <v>0</v>
      </c>
      <c r="M3" s="37"/>
      <c r="N3" s="22"/>
      <c r="O3" s="5"/>
      <c r="P3" s="22"/>
      <c r="Q3" s="6">
        <v>4</v>
      </c>
      <c r="R3" s="6">
        <v>680</v>
      </c>
      <c r="S3" s="7">
        <v>170</v>
      </c>
      <c r="T3" s="36">
        <v>0</v>
      </c>
      <c r="U3" s="8">
        <v>2</v>
      </c>
      <c r="V3" s="9">
        <v>172</v>
      </c>
    </row>
    <row r="5" spans="1:24" x14ac:dyDescent="0.25">
      <c r="Q5" s="32">
        <f>SUM(Q2:Q4)</f>
        <v>8</v>
      </c>
      <c r="R5" s="32">
        <f>SUM(R2:R4)</f>
        <v>1382</v>
      </c>
      <c r="S5" s="33">
        <f>SUM(R5/Q5)</f>
        <v>172.75</v>
      </c>
      <c r="T5" s="32">
        <f>SUM(T2:T4)</f>
        <v>3</v>
      </c>
      <c r="U5" s="32">
        <f>SUM(U2:U4)</f>
        <v>4</v>
      </c>
      <c r="V5" s="34">
        <f>SUM(S5+U5)</f>
        <v>176.75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3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T2" name="Range1_3_5_2"/>
    <protectedRange algorithmName="SHA-512" hashValue="ON39YdpmFHfN9f47KpiRvqrKx0V9+erV1CNkpWzYhW/Qyc6aT8rEyCrvauWSYGZK2ia3o7vd3akF07acHAFpOA==" saltValue="yVW9XmDwTqEnmpSGai0KYg==" spinCount="100000" sqref="E3:P3 B3:C3" name="Range1_8"/>
    <protectedRange algorithmName="SHA-512" hashValue="ON39YdpmFHfN9f47KpiRvqrKx0V9+erV1CNkpWzYhW/Qyc6aT8rEyCrvauWSYGZK2ia3o7vd3akF07acHAFpOA==" saltValue="yVW9XmDwTqEnmpSGai0KYg==" spinCount="100000" sqref="D3" name="Range1_1_7"/>
    <protectedRange algorithmName="SHA-512" hashValue="ON39YdpmFHfN9f47KpiRvqrKx0V9+erV1CNkpWzYhW/Qyc6aT8rEyCrvauWSYGZK2ia3o7vd3akF07acHAFpOA==" saltValue="yVW9XmDwTqEnmpSGai0KYg==" spinCount="100000" sqref="T3" name="Range1_3_5_7"/>
  </protectedRanges>
  <hyperlinks>
    <hyperlink ref="X1" location="'Ohio 2025'!A1" display="Return to Rankings" xr:uid="{8A407BF2-4675-42CE-8B03-C5353DD931F5}"/>
  </hyperlink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65763-D471-4084-9AB9-20F372AEEE78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23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34</v>
      </c>
      <c r="B2" s="2" t="s">
        <v>89</v>
      </c>
      <c r="C2" s="3">
        <v>45850</v>
      </c>
      <c r="D2" s="4" t="s">
        <v>77</v>
      </c>
      <c r="E2" s="5">
        <v>163</v>
      </c>
      <c r="F2" s="22">
        <v>0</v>
      </c>
      <c r="G2" s="23">
        <v>173</v>
      </c>
      <c r="H2" s="22">
        <v>1</v>
      </c>
      <c r="I2" s="5">
        <v>171</v>
      </c>
      <c r="J2" s="22">
        <v>0</v>
      </c>
      <c r="K2" s="5"/>
      <c r="L2" s="22"/>
      <c r="M2" s="5"/>
      <c r="N2" s="22"/>
      <c r="O2" s="5"/>
      <c r="P2" s="22"/>
      <c r="Q2" s="6">
        <v>3</v>
      </c>
      <c r="R2" s="6">
        <v>507</v>
      </c>
      <c r="S2" s="7">
        <v>169</v>
      </c>
      <c r="T2" s="36">
        <v>1</v>
      </c>
      <c r="U2" s="8">
        <v>2</v>
      </c>
      <c r="V2" s="9">
        <v>171</v>
      </c>
    </row>
    <row r="4" spans="1:24" x14ac:dyDescent="0.25">
      <c r="Q4" s="32">
        <f>SUM(Q2:Q3)</f>
        <v>3</v>
      </c>
      <c r="R4" s="32">
        <f>SUM(R2:R3)</f>
        <v>507</v>
      </c>
      <c r="S4" s="33">
        <f>SUM(R4/Q4)</f>
        <v>169</v>
      </c>
      <c r="T4" s="32">
        <f>SUM(T2:T3)</f>
        <v>1</v>
      </c>
      <c r="U4" s="32">
        <f>SUM(U2:U3)</f>
        <v>2</v>
      </c>
      <c r="V4" s="34">
        <f>SUM(S4+U4)</f>
        <v>171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13"/>
    <protectedRange algorithmName="SHA-512" hashValue="ON39YdpmFHfN9f47KpiRvqrKx0V9+erV1CNkpWzYhW/Qyc6aT8rEyCrvauWSYGZK2ia3o7vd3akF07acHAFpOA==" saltValue="yVW9XmDwTqEnmpSGai0KYg==" spinCount="100000" sqref="D2" name="Range1_1_12"/>
    <protectedRange algorithmName="SHA-512" hashValue="ON39YdpmFHfN9f47KpiRvqrKx0V9+erV1CNkpWzYhW/Qyc6aT8rEyCrvauWSYGZK2ia3o7vd3akF07acHAFpOA==" saltValue="yVW9XmDwTqEnmpSGai0KYg==" spinCount="100000" sqref="T2" name="Range1_3_5_12"/>
  </protectedRanges>
  <hyperlinks>
    <hyperlink ref="X1" location="'Ohio 2025'!A1" display="Return to Rankings" xr:uid="{CF132633-F05C-4FAA-B503-2E56DFBC5701}"/>
  </hyperlink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5F54D-8DCB-44B4-8532-3951A54B3344}">
  <sheetPr codeName="Sheet5"/>
  <dimension ref="A1:X7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x14ac:dyDescent="0.25">
      <c r="A2" s="1" t="s">
        <v>36</v>
      </c>
      <c r="B2" s="2" t="s">
        <v>47</v>
      </c>
      <c r="C2" s="3">
        <v>45781</v>
      </c>
      <c r="D2" s="4" t="s">
        <v>39</v>
      </c>
      <c r="E2" s="5">
        <v>188</v>
      </c>
      <c r="F2" s="22">
        <v>2</v>
      </c>
      <c r="G2" s="5">
        <v>187</v>
      </c>
      <c r="H2" s="22">
        <v>0</v>
      </c>
      <c r="I2" s="5">
        <v>185</v>
      </c>
      <c r="J2" s="22">
        <v>1</v>
      </c>
      <c r="K2" s="5">
        <v>188</v>
      </c>
      <c r="L2" s="22">
        <v>2</v>
      </c>
      <c r="M2" s="5"/>
      <c r="N2" s="22"/>
      <c r="O2" s="5"/>
      <c r="P2" s="22"/>
      <c r="Q2" s="6">
        <v>4</v>
      </c>
      <c r="R2" s="6">
        <v>748</v>
      </c>
      <c r="S2" s="7">
        <v>187</v>
      </c>
      <c r="T2" s="36">
        <v>5</v>
      </c>
      <c r="U2" s="8">
        <v>6</v>
      </c>
      <c r="V2" s="9">
        <v>193</v>
      </c>
    </row>
    <row r="3" spans="1:24" x14ac:dyDescent="0.25">
      <c r="A3" s="1" t="s">
        <v>36</v>
      </c>
      <c r="B3" s="2" t="s">
        <v>47</v>
      </c>
      <c r="C3" s="3">
        <v>45809</v>
      </c>
      <c r="D3" s="4" t="s">
        <v>39</v>
      </c>
      <c r="E3" s="5">
        <v>186</v>
      </c>
      <c r="F3" s="22">
        <v>0</v>
      </c>
      <c r="G3" s="5">
        <v>187</v>
      </c>
      <c r="H3" s="22">
        <v>0</v>
      </c>
      <c r="I3" s="5">
        <v>183</v>
      </c>
      <c r="J3" s="22">
        <v>1</v>
      </c>
      <c r="K3" s="5">
        <v>179</v>
      </c>
      <c r="L3" s="22">
        <v>0</v>
      </c>
      <c r="M3" s="5"/>
      <c r="N3" s="22"/>
      <c r="O3" s="5"/>
      <c r="P3" s="22"/>
      <c r="Q3" s="6">
        <v>4</v>
      </c>
      <c r="R3" s="6">
        <v>735</v>
      </c>
      <c r="S3" s="7">
        <v>183.75</v>
      </c>
      <c r="T3" s="36">
        <v>1</v>
      </c>
      <c r="U3" s="8">
        <v>4</v>
      </c>
      <c r="V3" s="9">
        <v>187.75</v>
      </c>
    </row>
    <row r="4" spans="1:24" x14ac:dyDescent="0.25">
      <c r="A4" s="1" t="s">
        <v>36</v>
      </c>
      <c r="B4" s="2" t="s">
        <v>47</v>
      </c>
      <c r="C4" s="3">
        <v>45837</v>
      </c>
      <c r="D4" s="4" t="s">
        <v>39</v>
      </c>
      <c r="E4" s="5">
        <v>189</v>
      </c>
      <c r="F4" s="22">
        <v>2</v>
      </c>
      <c r="G4" s="5">
        <v>187</v>
      </c>
      <c r="H4" s="22">
        <v>1</v>
      </c>
      <c r="I4" s="5">
        <v>188</v>
      </c>
      <c r="J4" s="22">
        <v>0</v>
      </c>
      <c r="K4" s="5">
        <v>192</v>
      </c>
      <c r="L4" s="22">
        <v>3</v>
      </c>
      <c r="M4" s="5"/>
      <c r="N4" s="22"/>
      <c r="O4" s="5"/>
      <c r="P4" s="22"/>
      <c r="Q4" s="6">
        <v>4</v>
      </c>
      <c r="R4" s="6">
        <v>756</v>
      </c>
      <c r="S4" s="7">
        <v>189</v>
      </c>
      <c r="T4" s="36">
        <v>6</v>
      </c>
      <c r="U4" s="8">
        <v>6</v>
      </c>
      <c r="V4" s="9">
        <v>195</v>
      </c>
    </row>
    <row r="5" spans="1:24" x14ac:dyDescent="0.25">
      <c r="A5" s="56" t="s">
        <v>36</v>
      </c>
      <c r="B5" s="57" t="s">
        <v>47</v>
      </c>
      <c r="C5" s="58">
        <v>45879</v>
      </c>
      <c r="D5" s="59" t="s">
        <v>39</v>
      </c>
      <c r="E5" s="60">
        <v>191</v>
      </c>
      <c r="F5" s="61">
        <v>0</v>
      </c>
      <c r="G5" s="60">
        <v>195</v>
      </c>
      <c r="H5" s="61">
        <v>1</v>
      </c>
      <c r="I5" s="60">
        <v>190</v>
      </c>
      <c r="J5" s="61">
        <v>2</v>
      </c>
      <c r="K5" s="60">
        <v>188</v>
      </c>
      <c r="L5" s="61">
        <v>1</v>
      </c>
      <c r="M5" s="60"/>
      <c r="N5" s="61"/>
      <c r="O5" s="60"/>
      <c r="P5" s="61"/>
      <c r="Q5" s="62">
        <v>4</v>
      </c>
      <c r="R5" s="62">
        <v>764</v>
      </c>
      <c r="S5" s="63">
        <v>191</v>
      </c>
      <c r="T5" s="64">
        <v>4</v>
      </c>
      <c r="U5" s="65">
        <v>5</v>
      </c>
      <c r="V5" s="66">
        <v>196</v>
      </c>
    </row>
    <row r="7" spans="1:24" x14ac:dyDescent="0.25">
      <c r="Q7" s="32">
        <f>SUM(Q2:Q6)</f>
        <v>16</v>
      </c>
      <c r="R7" s="32">
        <f>SUM(R2:R6)</f>
        <v>3003</v>
      </c>
      <c r="S7" s="33">
        <f>SUM(R7/Q7)</f>
        <v>187.6875</v>
      </c>
      <c r="T7" s="32">
        <f>SUM(T2:T6)</f>
        <v>16</v>
      </c>
      <c r="U7" s="32">
        <f>SUM(U2:U6)</f>
        <v>21</v>
      </c>
      <c r="V7" s="34">
        <f>SUM(S7+U7)</f>
        <v>208.6875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4"/>
    <protectedRange algorithmName="SHA-512" hashValue="ON39YdpmFHfN9f47KpiRvqrKx0V9+erV1CNkpWzYhW/Qyc6aT8rEyCrvauWSYGZK2ia3o7vd3akF07acHAFpOA==" saltValue="yVW9XmDwTqEnmpSGai0KYg==" spinCount="100000" sqref="D2" name="Range1_1_3"/>
    <protectedRange algorithmName="SHA-512" hashValue="ON39YdpmFHfN9f47KpiRvqrKx0V9+erV1CNkpWzYhW/Qyc6aT8rEyCrvauWSYGZK2ia3o7vd3akF07acHAFpOA==" saltValue="yVW9XmDwTqEnmpSGai0KYg==" spinCount="100000" sqref="T2" name="Range1_3_5_3"/>
    <protectedRange algorithmName="SHA-512" hashValue="ON39YdpmFHfN9f47KpiRvqrKx0V9+erV1CNkpWzYhW/Qyc6aT8rEyCrvauWSYGZK2ia3o7vd3akF07acHAFpOA==" saltValue="yVW9XmDwTqEnmpSGai0KYg==" spinCount="100000" sqref="B3:C3" name="Range1_4_1"/>
    <protectedRange algorithmName="SHA-512" hashValue="ON39YdpmFHfN9f47KpiRvqrKx0V9+erV1CNkpWzYhW/Qyc6aT8rEyCrvauWSYGZK2ia3o7vd3akF07acHAFpOA==" saltValue="yVW9XmDwTqEnmpSGai0KYg==" spinCount="100000" sqref="D3" name="Range1_1_3_1"/>
    <protectedRange algorithmName="SHA-512" hashValue="ON39YdpmFHfN9f47KpiRvqrKx0V9+erV1CNkpWzYhW/Qyc6aT8rEyCrvauWSYGZK2ia3o7vd3akF07acHAFpOA==" saltValue="yVW9XmDwTqEnmpSGai0KYg==" spinCount="100000" sqref="T3" name="Range1_3_5_3_1"/>
    <protectedRange algorithmName="SHA-512" hashValue="ON39YdpmFHfN9f47KpiRvqrKx0V9+erV1CNkpWzYhW/Qyc6aT8rEyCrvauWSYGZK2ia3o7vd3akF07acHAFpOA==" saltValue="yVW9XmDwTqEnmpSGai0KYg==" spinCount="100000" sqref="B4:C4" name="Range1_9"/>
    <protectedRange algorithmName="SHA-512" hashValue="ON39YdpmFHfN9f47KpiRvqrKx0V9+erV1CNkpWzYhW/Qyc6aT8rEyCrvauWSYGZK2ia3o7vd3akF07acHAFpOA==" saltValue="yVW9XmDwTqEnmpSGai0KYg==" spinCount="100000" sqref="D4" name="Range1_1_8"/>
    <protectedRange algorithmName="SHA-512" hashValue="ON39YdpmFHfN9f47KpiRvqrKx0V9+erV1CNkpWzYhW/Qyc6aT8rEyCrvauWSYGZK2ia3o7vd3akF07acHAFpOA==" saltValue="yVW9XmDwTqEnmpSGai0KYg==" spinCount="100000" sqref="T4" name="Range1_3_5_8"/>
    <protectedRange algorithmName="SHA-512" hashValue="ON39YdpmFHfN9f47KpiRvqrKx0V9+erV1CNkpWzYhW/Qyc6aT8rEyCrvauWSYGZK2ia3o7vd3akF07acHAFpOA==" saltValue="yVW9XmDwTqEnmpSGai0KYg==" spinCount="100000" sqref="B5:C5" name="Range1_17"/>
    <protectedRange algorithmName="SHA-512" hashValue="ON39YdpmFHfN9f47KpiRvqrKx0V9+erV1CNkpWzYhW/Qyc6aT8rEyCrvauWSYGZK2ia3o7vd3akF07acHAFpOA==" saltValue="yVW9XmDwTqEnmpSGai0KYg==" spinCount="100000" sqref="D5" name="Range1_1_14"/>
    <protectedRange algorithmName="SHA-512" hashValue="ON39YdpmFHfN9f47KpiRvqrKx0V9+erV1CNkpWzYhW/Qyc6aT8rEyCrvauWSYGZK2ia3o7vd3akF07acHAFpOA==" saltValue="yVW9XmDwTqEnmpSGai0KYg==" spinCount="100000" sqref="T5" name="Range1_3_5_16"/>
  </protectedRanges>
  <hyperlinks>
    <hyperlink ref="X1" location="'Ohio 2025'!A1" display="Return to Rankings" xr:uid="{CBA571BB-2549-4156-9938-54C3FCB2DDB7}"/>
  </hyperlinks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DF996-0248-46B4-B87D-98FE38657912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24.425781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34</v>
      </c>
      <c r="B2" s="2" t="s">
        <v>88</v>
      </c>
      <c r="C2" s="3">
        <v>45850</v>
      </c>
      <c r="D2" s="4" t="s">
        <v>77</v>
      </c>
      <c r="E2" s="23">
        <v>192</v>
      </c>
      <c r="F2" s="22">
        <v>2</v>
      </c>
      <c r="G2" s="23">
        <v>193</v>
      </c>
      <c r="H2" s="22">
        <v>2</v>
      </c>
      <c r="I2" s="5">
        <v>195</v>
      </c>
      <c r="J2" s="22">
        <v>1</v>
      </c>
      <c r="K2" s="37"/>
      <c r="L2" s="22"/>
      <c r="M2" s="37"/>
      <c r="N2" s="22"/>
      <c r="O2" s="5"/>
      <c r="P2" s="22"/>
      <c r="Q2" s="6">
        <v>3</v>
      </c>
      <c r="R2" s="6">
        <v>580</v>
      </c>
      <c r="S2" s="7">
        <v>193.33333333333334</v>
      </c>
      <c r="T2" s="36">
        <v>5</v>
      </c>
      <c r="U2" s="8">
        <v>9</v>
      </c>
      <c r="V2" s="9">
        <v>202.33333333333334</v>
      </c>
    </row>
    <row r="4" spans="1:24" x14ac:dyDescent="0.25">
      <c r="Q4" s="32">
        <f>SUM(Q2:Q3)</f>
        <v>3</v>
      </c>
      <c r="R4" s="32">
        <f>SUM(R2:R3)</f>
        <v>580</v>
      </c>
      <c r="S4" s="33">
        <f>SUM(R4/Q4)</f>
        <v>193.33333333333334</v>
      </c>
      <c r="T4" s="32">
        <f>SUM(T2:T3)</f>
        <v>5</v>
      </c>
      <c r="U4" s="32">
        <f>SUM(U2:U3)</f>
        <v>9</v>
      </c>
      <c r="V4" s="34">
        <f>SUM(S4+U4)</f>
        <v>202.33333333333334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13"/>
    <protectedRange algorithmName="SHA-512" hashValue="ON39YdpmFHfN9f47KpiRvqrKx0V9+erV1CNkpWzYhW/Qyc6aT8rEyCrvauWSYGZK2ia3o7vd3akF07acHAFpOA==" saltValue="yVW9XmDwTqEnmpSGai0KYg==" spinCount="100000" sqref="D2" name="Range1_1_12"/>
    <protectedRange algorithmName="SHA-512" hashValue="ON39YdpmFHfN9f47KpiRvqrKx0V9+erV1CNkpWzYhW/Qyc6aT8rEyCrvauWSYGZK2ia3o7vd3akF07acHAFpOA==" saltValue="yVW9XmDwTqEnmpSGai0KYg==" spinCount="100000" sqref="T2" name="Range1_3_5_12"/>
  </protectedRanges>
  <hyperlinks>
    <hyperlink ref="X1" location="'Ohio 2025'!A1" display="Return to Rankings" xr:uid="{9B3D075E-AD7D-4DEA-A64A-A69BADE05469}"/>
  </hyperlinks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2A540-025E-487E-AA8E-0AB60EFE2F80}">
  <sheetPr codeName="Sheet6"/>
  <dimension ref="A1:X7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x14ac:dyDescent="0.25">
      <c r="A2" s="1" t="s">
        <v>36</v>
      </c>
      <c r="B2" s="2" t="s">
        <v>46</v>
      </c>
      <c r="C2" s="3">
        <v>45781</v>
      </c>
      <c r="D2" s="4" t="s">
        <v>39</v>
      </c>
      <c r="E2" s="5">
        <v>185</v>
      </c>
      <c r="F2" s="22">
        <v>1</v>
      </c>
      <c r="G2" s="5">
        <v>192</v>
      </c>
      <c r="H2" s="22">
        <v>3</v>
      </c>
      <c r="I2" s="5">
        <v>190</v>
      </c>
      <c r="J2" s="22">
        <v>1</v>
      </c>
      <c r="K2" s="5">
        <v>192</v>
      </c>
      <c r="L2" s="22">
        <v>1</v>
      </c>
      <c r="M2" s="5"/>
      <c r="N2" s="22"/>
      <c r="O2" s="5"/>
      <c r="P2" s="22"/>
      <c r="Q2" s="6">
        <v>4</v>
      </c>
      <c r="R2" s="6">
        <v>759</v>
      </c>
      <c r="S2" s="7">
        <v>189.75</v>
      </c>
      <c r="T2" s="36">
        <v>6</v>
      </c>
      <c r="U2" s="8">
        <v>11</v>
      </c>
      <c r="V2" s="9">
        <v>200.75</v>
      </c>
    </row>
    <row r="3" spans="1:24" x14ac:dyDescent="0.25">
      <c r="A3" s="1" t="s">
        <v>36</v>
      </c>
      <c r="B3" s="2" t="s">
        <v>46</v>
      </c>
      <c r="C3" s="3">
        <v>45809</v>
      </c>
      <c r="D3" s="4" t="s">
        <v>39</v>
      </c>
      <c r="E3" s="5">
        <v>190</v>
      </c>
      <c r="F3" s="22">
        <v>1</v>
      </c>
      <c r="G3" s="5">
        <v>190</v>
      </c>
      <c r="H3" s="22">
        <v>1</v>
      </c>
      <c r="I3" s="5">
        <v>192</v>
      </c>
      <c r="J3" s="22">
        <v>0</v>
      </c>
      <c r="K3" s="5">
        <v>191</v>
      </c>
      <c r="L3" s="22">
        <v>0</v>
      </c>
      <c r="M3" s="5"/>
      <c r="N3" s="22"/>
      <c r="O3" s="5"/>
      <c r="P3" s="22"/>
      <c r="Q3" s="6">
        <v>4</v>
      </c>
      <c r="R3" s="6">
        <v>763</v>
      </c>
      <c r="S3" s="7">
        <v>190.75</v>
      </c>
      <c r="T3" s="36">
        <v>2</v>
      </c>
      <c r="U3" s="8">
        <v>13</v>
      </c>
      <c r="V3" s="9">
        <v>203.75</v>
      </c>
    </row>
    <row r="4" spans="1:24" x14ac:dyDescent="0.25">
      <c r="A4" s="1" t="s">
        <v>36</v>
      </c>
      <c r="B4" s="2" t="s">
        <v>46</v>
      </c>
      <c r="C4" s="3">
        <v>45837</v>
      </c>
      <c r="D4" s="4" t="s">
        <v>39</v>
      </c>
      <c r="E4" s="5">
        <v>191</v>
      </c>
      <c r="F4" s="22">
        <v>2</v>
      </c>
      <c r="G4" s="5">
        <v>186</v>
      </c>
      <c r="H4" s="22">
        <v>0</v>
      </c>
      <c r="I4" s="5">
        <v>193</v>
      </c>
      <c r="J4" s="22">
        <v>3</v>
      </c>
      <c r="K4" s="5">
        <v>194</v>
      </c>
      <c r="L4" s="22">
        <v>6</v>
      </c>
      <c r="M4" s="5"/>
      <c r="N4" s="22"/>
      <c r="O4" s="5"/>
      <c r="P4" s="22"/>
      <c r="Q4" s="6">
        <v>4</v>
      </c>
      <c r="R4" s="6">
        <v>764</v>
      </c>
      <c r="S4" s="7">
        <v>191</v>
      </c>
      <c r="T4" s="36">
        <v>11</v>
      </c>
      <c r="U4" s="8">
        <v>11</v>
      </c>
      <c r="V4" s="9">
        <v>202</v>
      </c>
    </row>
    <row r="5" spans="1:24" x14ac:dyDescent="0.25">
      <c r="A5" s="56" t="s">
        <v>36</v>
      </c>
      <c r="B5" s="57" t="s">
        <v>46</v>
      </c>
      <c r="C5" s="58">
        <v>45879</v>
      </c>
      <c r="D5" s="59" t="s">
        <v>39</v>
      </c>
      <c r="E5" s="60">
        <v>194</v>
      </c>
      <c r="F5" s="61">
        <v>1</v>
      </c>
      <c r="G5" s="60">
        <v>192</v>
      </c>
      <c r="H5" s="61">
        <v>2</v>
      </c>
      <c r="I5" s="60">
        <v>198</v>
      </c>
      <c r="J5" s="61">
        <v>1</v>
      </c>
      <c r="K5" s="60">
        <v>190</v>
      </c>
      <c r="L5" s="61">
        <v>3</v>
      </c>
      <c r="M5" s="60"/>
      <c r="N5" s="61"/>
      <c r="O5" s="60"/>
      <c r="P5" s="61"/>
      <c r="Q5" s="62">
        <v>4</v>
      </c>
      <c r="R5" s="62">
        <v>774</v>
      </c>
      <c r="S5" s="63">
        <v>193.5</v>
      </c>
      <c r="T5" s="64">
        <v>7</v>
      </c>
      <c r="U5" s="65">
        <v>9</v>
      </c>
      <c r="V5" s="66">
        <v>202.5</v>
      </c>
    </row>
    <row r="7" spans="1:24" x14ac:dyDescent="0.25">
      <c r="Q7" s="32">
        <f>SUM(Q2:Q6)</f>
        <v>16</v>
      </c>
      <c r="R7" s="32">
        <f>SUM(R2:R6)</f>
        <v>3060</v>
      </c>
      <c r="S7" s="33">
        <f>SUM(R7/Q7)</f>
        <v>191.25</v>
      </c>
      <c r="T7" s="32">
        <f>SUM(T2:T6)</f>
        <v>26</v>
      </c>
      <c r="U7" s="32">
        <f>SUM(U2:U6)</f>
        <v>44</v>
      </c>
      <c r="V7" s="34">
        <f>SUM(S7+U7)</f>
        <v>235.25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4_1"/>
    <protectedRange algorithmName="SHA-512" hashValue="ON39YdpmFHfN9f47KpiRvqrKx0V9+erV1CNkpWzYhW/Qyc6aT8rEyCrvauWSYGZK2ia3o7vd3akF07acHAFpOA==" saltValue="yVW9XmDwTqEnmpSGai0KYg==" spinCount="100000" sqref="D2" name="Range1_1_3_1"/>
    <protectedRange algorithmName="SHA-512" hashValue="ON39YdpmFHfN9f47KpiRvqrKx0V9+erV1CNkpWzYhW/Qyc6aT8rEyCrvauWSYGZK2ia3o7vd3akF07acHAFpOA==" saltValue="yVW9XmDwTqEnmpSGai0KYg==" spinCount="100000" sqref="T2" name="Range1_3_5_3_1"/>
    <protectedRange algorithmName="SHA-512" hashValue="ON39YdpmFHfN9f47KpiRvqrKx0V9+erV1CNkpWzYhW/Qyc6aT8rEyCrvauWSYGZK2ia3o7vd3akF07acHAFpOA==" saltValue="yVW9XmDwTqEnmpSGai0KYg==" spinCount="100000" sqref="B3:C3" name="Range1_4"/>
    <protectedRange algorithmName="SHA-512" hashValue="ON39YdpmFHfN9f47KpiRvqrKx0V9+erV1CNkpWzYhW/Qyc6aT8rEyCrvauWSYGZK2ia3o7vd3akF07acHAFpOA==" saltValue="yVW9XmDwTqEnmpSGai0KYg==" spinCount="100000" sqref="D3" name="Range1_1_3"/>
    <protectedRange algorithmName="SHA-512" hashValue="ON39YdpmFHfN9f47KpiRvqrKx0V9+erV1CNkpWzYhW/Qyc6aT8rEyCrvauWSYGZK2ia3o7vd3akF07acHAFpOA==" saltValue="yVW9XmDwTqEnmpSGai0KYg==" spinCount="100000" sqref="T3" name="Range1_3_5_3"/>
    <protectedRange algorithmName="SHA-512" hashValue="ON39YdpmFHfN9f47KpiRvqrKx0V9+erV1CNkpWzYhW/Qyc6aT8rEyCrvauWSYGZK2ia3o7vd3akF07acHAFpOA==" saltValue="yVW9XmDwTqEnmpSGai0KYg==" spinCount="100000" sqref="B4:C4" name="Range1_9"/>
    <protectedRange algorithmName="SHA-512" hashValue="ON39YdpmFHfN9f47KpiRvqrKx0V9+erV1CNkpWzYhW/Qyc6aT8rEyCrvauWSYGZK2ia3o7vd3akF07acHAFpOA==" saltValue="yVW9XmDwTqEnmpSGai0KYg==" spinCount="100000" sqref="D4" name="Range1_1_8"/>
    <protectedRange algorithmName="SHA-512" hashValue="ON39YdpmFHfN9f47KpiRvqrKx0V9+erV1CNkpWzYhW/Qyc6aT8rEyCrvauWSYGZK2ia3o7vd3akF07acHAFpOA==" saltValue="yVW9XmDwTqEnmpSGai0KYg==" spinCount="100000" sqref="T4" name="Range1_3_5_8"/>
    <protectedRange algorithmName="SHA-512" hashValue="ON39YdpmFHfN9f47KpiRvqrKx0V9+erV1CNkpWzYhW/Qyc6aT8rEyCrvauWSYGZK2ia3o7vd3akF07acHAFpOA==" saltValue="yVW9XmDwTqEnmpSGai0KYg==" spinCount="100000" sqref="B5:C5" name="Range1_17"/>
    <protectedRange algorithmName="SHA-512" hashValue="ON39YdpmFHfN9f47KpiRvqrKx0V9+erV1CNkpWzYhW/Qyc6aT8rEyCrvauWSYGZK2ia3o7vd3akF07acHAFpOA==" saltValue="yVW9XmDwTqEnmpSGai0KYg==" spinCount="100000" sqref="D5" name="Range1_1_14"/>
    <protectedRange algorithmName="SHA-512" hashValue="ON39YdpmFHfN9f47KpiRvqrKx0V9+erV1CNkpWzYhW/Qyc6aT8rEyCrvauWSYGZK2ia3o7vd3akF07acHAFpOA==" saltValue="yVW9XmDwTqEnmpSGai0KYg==" spinCount="100000" sqref="T5" name="Range1_3_5_16"/>
  </protectedRanges>
  <hyperlinks>
    <hyperlink ref="X1" location="'Ohio 2025'!A1" display="Return to Rankings" xr:uid="{8E64BD71-C3DB-4629-B109-A3A490AB15BC}"/>
  </hyperlinks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C5121-6742-426F-8C1F-A8F13A9130DA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22.285156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11</v>
      </c>
      <c r="B2" s="2" t="s">
        <v>79</v>
      </c>
      <c r="C2" s="3">
        <v>45829</v>
      </c>
      <c r="D2" s="4" t="s">
        <v>77</v>
      </c>
      <c r="E2" s="5">
        <v>192</v>
      </c>
      <c r="F2" s="22">
        <v>0</v>
      </c>
      <c r="G2" s="23">
        <v>174</v>
      </c>
      <c r="H2" s="22">
        <v>0</v>
      </c>
      <c r="I2" s="5">
        <v>183</v>
      </c>
      <c r="J2" s="22">
        <v>0</v>
      </c>
      <c r="K2" s="5"/>
      <c r="L2" s="22"/>
      <c r="M2" s="5"/>
      <c r="N2" s="22"/>
      <c r="O2" s="5"/>
      <c r="P2" s="22"/>
      <c r="Q2" s="6">
        <v>3</v>
      </c>
      <c r="R2" s="6">
        <v>549</v>
      </c>
      <c r="S2" s="7">
        <v>183</v>
      </c>
      <c r="T2" s="36">
        <v>0</v>
      </c>
      <c r="U2" s="8">
        <v>4</v>
      </c>
      <c r="V2" s="9">
        <v>187</v>
      </c>
    </row>
    <row r="3" spans="1:24" ht="15" customHeight="1" x14ac:dyDescent="0.25">
      <c r="A3" s="1" t="s">
        <v>11</v>
      </c>
      <c r="B3" s="2" t="s">
        <v>79</v>
      </c>
      <c r="C3" s="3">
        <v>45850</v>
      </c>
      <c r="D3" s="4" t="s">
        <v>77</v>
      </c>
      <c r="E3" s="5">
        <v>172</v>
      </c>
      <c r="F3" s="22">
        <v>0</v>
      </c>
      <c r="G3" s="23">
        <v>183</v>
      </c>
      <c r="H3" s="22">
        <v>1</v>
      </c>
      <c r="I3" s="5">
        <v>179</v>
      </c>
      <c r="J3" s="22">
        <v>0</v>
      </c>
      <c r="K3" s="5"/>
      <c r="L3" s="22"/>
      <c r="M3" s="5"/>
      <c r="N3" s="22"/>
      <c r="O3" s="5"/>
      <c r="P3" s="22"/>
      <c r="Q3" s="6">
        <v>3</v>
      </c>
      <c r="R3" s="6">
        <v>534</v>
      </c>
      <c r="S3" s="7">
        <v>178</v>
      </c>
      <c r="T3" s="36">
        <v>1</v>
      </c>
      <c r="U3" s="8">
        <v>9</v>
      </c>
      <c r="V3" s="9">
        <v>187</v>
      </c>
    </row>
    <row r="5" spans="1:24" x14ac:dyDescent="0.25">
      <c r="Q5" s="32">
        <f>SUM(Q2:Q4)</f>
        <v>6</v>
      </c>
      <c r="R5" s="32">
        <f>SUM(R2:R4)</f>
        <v>1083</v>
      </c>
      <c r="S5" s="33">
        <f>SUM(R5/Q5)</f>
        <v>180.5</v>
      </c>
      <c r="T5" s="32">
        <f>SUM(T2:T4)</f>
        <v>1</v>
      </c>
      <c r="U5" s="32">
        <f>SUM(U2:U4)</f>
        <v>13</v>
      </c>
      <c r="V5" s="34">
        <f>SUM(S5+U5)</f>
        <v>193.5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3:C3" name="Range1_12"/>
    <protectedRange algorithmName="SHA-512" hashValue="ON39YdpmFHfN9f47KpiRvqrKx0V9+erV1CNkpWzYhW/Qyc6aT8rEyCrvauWSYGZK2ia3o7vd3akF07acHAFpOA==" saltValue="yVW9XmDwTqEnmpSGai0KYg==" spinCount="100000" sqref="D3" name="Range1_1_11"/>
    <protectedRange algorithmName="SHA-512" hashValue="ON39YdpmFHfN9f47KpiRvqrKx0V9+erV1CNkpWzYhW/Qyc6aT8rEyCrvauWSYGZK2ia3o7vd3akF07acHAFpOA==" saltValue="yVW9XmDwTqEnmpSGai0KYg==" spinCount="100000" sqref="T3" name="Range1_3_5_11"/>
  </protectedRanges>
  <hyperlinks>
    <hyperlink ref="X1" location="'Ohio 2025'!A1" display="Return to Rankings" xr:uid="{A364E6DD-02F6-4421-B058-1E70BB2559C9}"/>
  </hyperlinks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2A927-16D9-46A8-B11C-9A643CAE1BCF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x14ac:dyDescent="0.25">
      <c r="A2" s="1" t="s">
        <v>34</v>
      </c>
      <c r="B2" s="2" t="s">
        <v>69</v>
      </c>
      <c r="C2" s="3">
        <v>45809</v>
      </c>
      <c r="D2" s="4" t="s">
        <v>39</v>
      </c>
      <c r="E2" s="5">
        <v>182</v>
      </c>
      <c r="F2" s="22">
        <v>1</v>
      </c>
      <c r="G2" s="23">
        <v>186</v>
      </c>
      <c r="H2" s="22">
        <v>1</v>
      </c>
      <c r="I2" s="5">
        <v>186</v>
      </c>
      <c r="J2" s="22">
        <v>2</v>
      </c>
      <c r="K2" s="5">
        <v>180</v>
      </c>
      <c r="L2" s="22">
        <v>2</v>
      </c>
      <c r="M2" s="5"/>
      <c r="N2" s="22"/>
      <c r="O2" s="5"/>
      <c r="P2" s="22"/>
      <c r="Q2" s="6">
        <v>4</v>
      </c>
      <c r="R2" s="6">
        <v>734</v>
      </c>
      <c r="S2" s="7">
        <v>183.5</v>
      </c>
      <c r="T2" s="36">
        <v>6</v>
      </c>
      <c r="U2" s="8">
        <v>6</v>
      </c>
      <c r="V2" s="9">
        <v>189.5</v>
      </c>
    </row>
    <row r="3" spans="1:24" x14ac:dyDescent="0.25">
      <c r="A3" s="1" t="s">
        <v>34</v>
      </c>
      <c r="B3" s="2" t="s">
        <v>69</v>
      </c>
      <c r="C3" s="3">
        <v>45837</v>
      </c>
      <c r="D3" s="4" t="s">
        <v>39</v>
      </c>
      <c r="E3" s="5">
        <v>184</v>
      </c>
      <c r="F3" s="22">
        <v>1</v>
      </c>
      <c r="G3" s="23">
        <v>178</v>
      </c>
      <c r="H3" s="22">
        <v>0</v>
      </c>
      <c r="I3" s="5">
        <v>182</v>
      </c>
      <c r="J3" s="22">
        <v>0</v>
      </c>
      <c r="K3" s="5">
        <v>181</v>
      </c>
      <c r="L3" s="22">
        <v>1</v>
      </c>
      <c r="M3" s="5"/>
      <c r="N3" s="22"/>
      <c r="O3" s="5"/>
      <c r="P3" s="22"/>
      <c r="Q3" s="6">
        <v>4</v>
      </c>
      <c r="R3" s="6">
        <v>725</v>
      </c>
      <c r="S3" s="7">
        <v>181.25</v>
      </c>
      <c r="T3" s="36">
        <v>2</v>
      </c>
      <c r="U3" s="8">
        <v>2</v>
      </c>
      <c r="V3" s="9">
        <v>183.25</v>
      </c>
    </row>
    <row r="4" spans="1:24" x14ac:dyDescent="0.25">
      <c r="A4" s="1" t="s">
        <v>34</v>
      </c>
      <c r="B4" s="2" t="s">
        <v>69</v>
      </c>
      <c r="C4" s="3">
        <v>45879</v>
      </c>
      <c r="D4" s="4" t="s">
        <v>39</v>
      </c>
      <c r="E4" s="5">
        <v>182</v>
      </c>
      <c r="F4" s="22">
        <v>1</v>
      </c>
      <c r="G4" s="23">
        <v>182</v>
      </c>
      <c r="H4" s="22">
        <v>1</v>
      </c>
      <c r="I4" s="5">
        <v>187</v>
      </c>
      <c r="J4" s="22">
        <v>0</v>
      </c>
      <c r="K4" s="5">
        <v>194</v>
      </c>
      <c r="L4" s="22">
        <v>0</v>
      </c>
      <c r="M4" s="5"/>
      <c r="N4" s="22"/>
      <c r="O4" s="5"/>
      <c r="P4" s="22"/>
      <c r="Q4" s="6">
        <v>4</v>
      </c>
      <c r="R4" s="6">
        <v>745</v>
      </c>
      <c r="S4" s="7">
        <v>186.25</v>
      </c>
      <c r="T4" s="36">
        <v>2</v>
      </c>
      <c r="U4" s="8">
        <v>9</v>
      </c>
      <c r="V4" s="9">
        <v>195.25</v>
      </c>
    </row>
    <row r="6" spans="1:24" x14ac:dyDescent="0.25">
      <c r="Q6" s="32">
        <f>SUM(Q2:Q5)</f>
        <v>12</v>
      </c>
      <c r="R6" s="32">
        <f>SUM(R2:R5)</f>
        <v>2204</v>
      </c>
      <c r="S6" s="33">
        <f>SUM(R6/Q6)</f>
        <v>183.66666666666666</v>
      </c>
      <c r="T6" s="32">
        <f>SUM(T2:T5)</f>
        <v>10</v>
      </c>
      <c r="U6" s="32">
        <f>SUM(U2:U5)</f>
        <v>17</v>
      </c>
      <c r="V6" s="34">
        <f>SUM(S6+U6)</f>
        <v>200.66666666666666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3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T2" name="Range1_3_5_2"/>
    <protectedRange algorithmName="SHA-512" hashValue="ON39YdpmFHfN9f47KpiRvqrKx0V9+erV1CNkpWzYhW/Qyc6aT8rEyCrvauWSYGZK2ia3o7vd3akF07acHAFpOA==" saltValue="yVW9XmDwTqEnmpSGai0KYg==" spinCount="100000" sqref="E3:P3 B3:C3" name="Range1_8"/>
    <protectedRange algorithmName="SHA-512" hashValue="ON39YdpmFHfN9f47KpiRvqrKx0V9+erV1CNkpWzYhW/Qyc6aT8rEyCrvauWSYGZK2ia3o7vd3akF07acHAFpOA==" saltValue="yVW9XmDwTqEnmpSGai0KYg==" spinCount="100000" sqref="D3" name="Range1_1_7"/>
    <protectedRange algorithmName="SHA-512" hashValue="ON39YdpmFHfN9f47KpiRvqrKx0V9+erV1CNkpWzYhW/Qyc6aT8rEyCrvauWSYGZK2ia3o7vd3akF07acHAFpOA==" saltValue="yVW9XmDwTqEnmpSGai0KYg==" spinCount="100000" sqref="T3" name="Range1_3_5_7"/>
    <protectedRange algorithmName="SHA-512" hashValue="ON39YdpmFHfN9f47KpiRvqrKx0V9+erV1CNkpWzYhW/Qyc6aT8rEyCrvauWSYGZK2ia3o7vd3akF07acHAFpOA==" saltValue="yVW9XmDwTqEnmpSGai0KYg==" spinCount="100000" sqref="E4:P4 B4:C4" name="Range1_18"/>
    <protectedRange algorithmName="SHA-512" hashValue="ON39YdpmFHfN9f47KpiRvqrKx0V9+erV1CNkpWzYhW/Qyc6aT8rEyCrvauWSYGZK2ia3o7vd3akF07acHAFpOA==" saltValue="yVW9XmDwTqEnmpSGai0KYg==" spinCount="100000" sqref="D4" name="Range1_1_16"/>
    <protectedRange algorithmName="SHA-512" hashValue="ON39YdpmFHfN9f47KpiRvqrKx0V9+erV1CNkpWzYhW/Qyc6aT8rEyCrvauWSYGZK2ia3o7vd3akF07acHAFpOA==" saltValue="yVW9XmDwTqEnmpSGai0KYg==" spinCount="100000" sqref="T4" name="Range1_3_5_17"/>
  </protectedRanges>
  <hyperlinks>
    <hyperlink ref="X1" location="'Ohio 2025'!A1" display="Return to Rankings" xr:uid="{2514F96F-C4E8-4EB8-9F7F-7A44C84D8FFA}"/>
  </hyperlinks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425AC-30AA-4682-8926-C1D32E2AD2A3}">
  <sheetPr codeName="Sheet24"/>
  <dimension ref="A1:X6"/>
  <sheetViews>
    <sheetView workbookViewId="0">
      <selection activeCell="Q7" sqref="Q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21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33</v>
      </c>
      <c r="B2" s="41" t="s">
        <v>62</v>
      </c>
      <c r="C2" s="42">
        <v>45794</v>
      </c>
      <c r="D2" s="4" t="s">
        <v>65</v>
      </c>
      <c r="E2" s="44">
        <v>177</v>
      </c>
      <c r="F2" s="43">
        <v>1</v>
      </c>
      <c r="G2" s="44">
        <v>181</v>
      </c>
      <c r="H2" s="43">
        <v>4</v>
      </c>
      <c r="I2" s="45"/>
      <c r="J2" s="45"/>
      <c r="K2" s="45"/>
      <c r="L2" s="45"/>
      <c r="M2" s="45"/>
      <c r="N2" s="45"/>
      <c r="O2" s="45"/>
      <c r="P2" s="45"/>
      <c r="Q2" s="46">
        <v>2</v>
      </c>
      <c r="R2" s="46">
        <v>358</v>
      </c>
      <c r="S2" s="47">
        <v>179</v>
      </c>
      <c r="T2" s="48">
        <v>5</v>
      </c>
      <c r="U2" s="49">
        <v>2</v>
      </c>
      <c r="V2" s="50">
        <v>181</v>
      </c>
    </row>
    <row r="3" spans="1:24" x14ac:dyDescent="0.25">
      <c r="A3" s="1" t="s">
        <v>33</v>
      </c>
      <c r="B3" s="2" t="s">
        <v>62</v>
      </c>
      <c r="C3" s="3">
        <v>45850</v>
      </c>
      <c r="D3" s="4" t="s">
        <v>77</v>
      </c>
      <c r="E3" s="5">
        <v>195</v>
      </c>
      <c r="F3" s="22">
        <v>3</v>
      </c>
      <c r="G3" s="5">
        <v>192</v>
      </c>
      <c r="H3" s="22">
        <v>2</v>
      </c>
      <c r="I3" s="5">
        <v>197</v>
      </c>
      <c r="J3" s="22">
        <v>2</v>
      </c>
      <c r="K3" s="5"/>
      <c r="L3" s="22"/>
      <c r="M3" s="5"/>
      <c r="N3" s="22"/>
      <c r="O3" s="5"/>
      <c r="P3" s="22"/>
      <c r="Q3" s="6">
        <v>3</v>
      </c>
      <c r="R3" s="6">
        <v>584</v>
      </c>
      <c r="S3" s="7">
        <v>194.66666666666666</v>
      </c>
      <c r="T3" s="36">
        <v>7</v>
      </c>
      <c r="U3" s="8">
        <v>2</v>
      </c>
      <c r="V3" s="9">
        <v>196.66666666666666</v>
      </c>
    </row>
    <row r="4" spans="1:24" x14ac:dyDescent="0.25">
      <c r="A4" s="1" t="s">
        <v>33</v>
      </c>
      <c r="B4" s="2" t="s">
        <v>62</v>
      </c>
      <c r="C4" s="3">
        <v>45871</v>
      </c>
      <c r="D4" s="3" t="s">
        <v>90</v>
      </c>
      <c r="E4" s="5">
        <v>197</v>
      </c>
      <c r="F4" s="22">
        <v>1</v>
      </c>
      <c r="G4" s="5">
        <v>196</v>
      </c>
      <c r="H4" s="22">
        <v>4</v>
      </c>
      <c r="I4" s="5"/>
      <c r="J4" s="22"/>
      <c r="K4" s="5"/>
      <c r="L4" s="22"/>
      <c r="M4" s="5"/>
      <c r="N4" s="22"/>
      <c r="O4" s="5"/>
      <c r="P4" s="22"/>
      <c r="Q4" s="6">
        <v>2</v>
      </c>
      <c r="R4" s="6">
        <v>393</v>
      </c>
      <c r="S4" s="7">
        <v>196.5</v>
      </c>
      <c r="T4" s="36">
        <v>5</v>
      </c>
      <c r="U4" s="8">
        <v>2</v>
      </c>
      <c r="V4" s="9">
        <v>198.5</v>
      </c>
    </row>
    <row r="6" spans="1:24" x14ac:dyDescent="0.25">
      <c r="Q6" s="32">
        <f>SUM(Q2:Q5)</f>
        <v>7</v>
      </c>
      <c r="R6" s="32">
        <f>SUM(R2:R5)</f>
        <v>1335</v>
      </c>
      <c r="S6" s="33">
        <f>SUM(R6/Q6)</f>
        <v>190.71428571428572</v>
      </c>
      <c r="T6" s="32">
        <f>SUM(T2:T5)</f>
        <v>17</v>
      </c>
      <c r="U6" s="32">
        <f>SUM(U2:U5)</f>
        <v>6</v>
      </c>
      <c r="V6" s="34">
        <f>SUM(S6+U6)</f>
        <v>196.71428571428572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3"/>
    <protectedRange algorithmName="SHA-512" hashValue="ON39YdpmFHfN9f47KpiRvqrKx0V9+erV1CNkpWzYhW/Qyc6aT8rEyCrvauWSYGZK2ia3o7vd3akF07acHAFpOA==" saltValue="yVW9XmDwTqEnmpSGai0KYg==" spinCount="100000" sqref="E2:P2 T2" name="Range1_3_5_2"/>
    <protectedRange algorithmName="SHA-512" hashValue="ON39YdpmFHfN9f47KpiRvqrKx0V9+erV1CNkpWzYhW/Qyc6aT8rEyCrvauWSYGZK2ia3o7vd3akF07acHAFpOA==" saltValue="yVW9XmDwTqEnmpSGai0KYg==" spinCount="100000" sqref="D2" name="Range1_1_2_1"/>
    <protectedRange algorithmName="SHA-512" hashValue="ON39YdpmFHfN9f47KpiRvqrKx0V9+erV1CNkpWzYhW/Qyc6aT8rEyCrvauWSYGZK2ia3o7vd3akF07acHAFpOA==" saltValue="yVW9XmDwTqEnmpSGai0KYg==" spinCount="100000" sqref="B3:C3" name="Range1_11"/>
    <protectedRange algorithmName="SHA-512" hashValue="ON39YdpmFHfN9f47KpiRvqrKx0V9+erV1CNkpWzYhW/Qyc6aT8rEyCrvauWSYGZK2ia3o7vd3akF07acHAFpOA==" saltValue="yVW9XmDwTqEnmpSGai0KYg==" spinCount="100000" sqref="D3" name="Range1_1_10"/>
    <protectedRange algorithmName="SHA-512" hashValue="ON39YdpmFHfN9f47KpiRvqrKx0V9+erV1CNkpWzYhW/Qyc6aT8rEyCrvauWSYGZK2ia3o7vd3akF07acHAFpOA==" saltValue="yVW9XmDwTqEnmpSGai0KYg==" spinCount="100000" sqref="E3:P3 T3" name="Range1_3_5_10"/>
    <protectedRange algorithmName="SHA-512" hashValue="ON39YdpmFHfN9f47KpiRvqrKx0V9+erV1CNkpWzYhW/Qyc6aT8rEyCrvauWSYGZK2ia3o7vd3akF07acHAFpOA==" saltValue="yVW9XmDwTqEnmpSGai0KYg==" spinCount="100000" sqref="B4:D4" name="Range1_15"/>
    <protectedRange algorithmName="SHA-512" hashValue="ON39YdpmFHfN9f47KpiRvqrKx0V9+erV1CNkpWzYhW/Qyc6aT8rEyCrvauWSYGZK2ia3o7vd3akF07acHAFpOA==" saltValue="yVW9XmDwTqEnmpSGai0KYg==" spinCount="100000" sqref="T4 E4:P4" name="Range1_3_5_14"/>
  </protectedRanges>
  <conditionalFormatting sqref="H4:P4">
    <cfRule type="cellIs" dxfId="59" priority="5" operator="greaterThanOrEqual">
      <formula>200</formula>
    </cfRule>
  </conditionalFormatting>
  <conditionalFormatting sqref="I4">
    <cfRule type="top10" dxfId="58" priority="4" rank="1"/>
  </conditionalFormatting>
  <conditionalFormatting sqref="K4">
    <cfRule type="top10" dxfId="57" priority="3" rank="1"/>
  </conditionalFormatting>
  <conditionalFormatting sqref="M4">
    <cfRule type="top10" dxfId="56" priority="2" rank="1"/>
  </conditionalFormatting>
  <conditionalFormatting sqref="O4">
    <cfRule type="top10" dxfId="55" priority="1" rank="1"/>
  </conditionalFormatting>
  <hyperlinks>
    <hyperlink ref="X1" location="'Ohio 2025'!A1" display="Return to Rankings" xr:uid="{EFECCEA1-670B-4F15-8023-96F37D91F3A7}"/>
  </hyperlinks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59C48-9404-4B0C-B89C-2064BD9994B3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33</v>
      </c>
      <c r="B2" s="2" t="s">
        <v>97</v>
      </c>
      <c r="C2" s="3">
        <v>45871</v>
      </c>
      <c r="D2" s="3" t="s">
        <v>90</v>
      </c>
      <c r="E2" s="5">
        <v>195</v>
      </c>
      <c r="F2" s="22">
        <v>2</v>
      </c>
      <c r="G2" s="5">
        <v>193</v>
      </c>
      <c r="H2" s="22">
        <v>1</v>
      </c>
      <c r="I2" s="5"/>
      <c r="J2" s="22"/>
      <c r="K2" s="5"/>
      <c r="L2" s="22"/>
      <c r="M2" s="5"/>
      <c r="N2" s="22"/>
      <c r="O2" s="5"/>
      <c r="P2" s="22"/>
      <c r="Q2" s="6">
        <v>2</v>
      </c>
      <c r="R2" s="6">
        <v>388</v>
      </c>
      <c r="S2" s="7">
        <v>194</v>
      </c>
      <c r="T2" s="36">
        <v>3</v>
      </c>
      <c r="U2" s="8">
        <v>2</v>
      </c>
      <c r="V2" s="9">
        <v>196</v>
      </c>
    </row>
    <row r="4" spans="1:24" x14ac:dyDescent="0.25">
      <c r="Q4" s="32">
        <f>SUM(Q2:Q3)</f>
        <v>2</v>
      </c>
      <c r="R4" s="32">
        <f>SUM(R2:R3)</f>
        <v>388</v>
      </c>
      <c r="S4" s="33">
        <f>SUM(R4/Q4)</f>
        <v>194</v>
      </c>
      <c r="T4" s="32">
        <f>SUM(T2:T3)</f>
        <v>3</v>
      </c>
      <c r="U4" s="32">
        <f>SUM(U2:U3)</f>
        <v>2</v>
      </c>
      <c r="V4" s="34">
        <f>SUM(S4+U4)</f>
        <v>196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D2" name="Range1_15"/>
    <protectedRange algorithmName="SHA-512" hashValue="ON39YdpmFHfN9f47KpiRvqrKx0V9+erV1CNkpWzYhW/Qyc6aT8rEyCrvauWSYGZK2ia3o7vd3akF07acHAFpOA==" saltValue="yVW9XmDwTqEnmpSGai0KYg==" spinCount="100000" sqref="T2 E2:P2" name="Range1_3_5_14"/>
  </protectedRanges>
  <conditionalFormatting sqref="H2:P2">
    <cfRule type="cellIs" dxfId="54" priority="5" operator="greaterThanOrEqual">
      <formula>200</formula>
    </cfRule>
  </conditionalFormatting>
  <conditionalFormatting sqref="I2">
    <cfRule type="top10" dxfId="53" priority="4" rank="1"/>
  </conditionalFormatting>
  <conditionalFormatting sqref="K2">
    <cfRule type="top10" dxfId="52" priority="3" rank="1"/>
  </conditionalFormatting>
  <conditionalFormatting sqref="M2">
    <cfRule type="top10" dxfId="51" priority="2" rank="1"/>
  </conditionalFormatting>
  <conditionalFormatting sqref="O2">
    <cfRule type="top10" dxfId="50" priority="1" rank="1"/>
  </conditionalFormatting>
  <hyperlinks>
    <hyperlink ref="X1" location="'Ohio 2025'!A1" display="Return to Rankings" xr:uid="{9F65FCA1-2D6E-4F49-A364-E8F046717E6E}"/>
  </hyperlinks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33126-4BB1-4806-A8A6-7301C3422BE4}">
  <sheetPr codeName="Sheet17"/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33</v>
      </c>
      <c r="B2" s="41" t="s">
        <v>56</v>
      </c>
      <c r="C2" s="42">
        <v>45794</v>
      </c>
      <c r="D2" s="4" t="s">
        <v>65</v>
      </c>
      <c r="E2" s="44">
        <v>195.001</v>
      </c>
      <c r="F2" s="43">
        <v>2</v>
      </c>
      <c r="G2" s="44">
        <v>184</v>
      </c>
      <c r="H2" s="43">
        <v>0</v>
      </c>
      <c r="I2" s="45"/>
      <c r="J2" s="45"/>
      <c r="K2" s="45"/>
      <c r="L2" s="45"/>
      <c r="M2" s="45"/>
      <c r="N2" s="45"/>
      <c r="O2" s="45"/>
      <c r="P2" s="45"/>
      <c r="Q2" s="46">
        <v>2</v>
      </c>
      <c r="R2" s="46">
        <v>379.00099999999998</v>
      </c>
      <c r="S2" s="47">
        <v>189.50049999999999</v>
      </c>
      <c r="T2" s="48">
        <v>2</v>
      </c>
      <c r="U2" s="49">
        <v>4</v>
      </c>
      <c r="V2" s="50">
        <v>193.5</v>
      </c>
    </row>
    <row r="4" spans="1:24" x14ac:dyDescent="0.25">
      <c r="Q4" s="32">
        <f>SUM(Q2:Q3)</f>
        <v>2</v>
      </c>
      <c r="R4" s="32">
        <f>SUM(R2:R3)</f>
        <v>379.00099999999998</v>
      </c>
      <c r="S4" s="33">
        <f>SUM(R4/Q4)</f>
        <v>189.50049999999999</v>
      </c>
      <c r="T4" s="32">
        <f>SUM(T2:T3)</f>
        <v>2</v>
      </c>
      <c r="U4" s="32">
        <f>SUM(U2:U3)</f>
        <v>4</v>
      </c>
      <c r="V4" s="34">
        <f>SUM(S4+U4)</f>
        <v>193.50049999999999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3"/>
    <protectedRange algorithmName="SHA-512" hashValue="ON39YdpmFHfN9f47KpiRvqrKx0V9+erV1CNkpWzYhW/Qyc6aT8rEyCrvauWSYGZK2ia3o7vd3akF07acHAFpOA==" saltValue="yVW9XmDwTqEnmpSGai0KYg==" spinCount="100000" sqref="E2:P2 T2" name="Range1_3_5_2"/>
    <protectedRange algorithmName="SHA-512" hashValue="ON39YdpmFHfN9f47KpiRvqrKx0V9+erV1CNkpWzYhW/Qyc6aT8rEyCrvauWSYGZK2ia3o7vd3akF07acHAFpOA==" saltValue="yVW9XmDwTqEnmpSGai0KYg==" spinCount="100000" sqref="D2" name="Range1_1_2_1"/>
  </protectedRanges>
  <hyperlinks>
    <hyperlink ref="X1" location="'Ohio 2025'!A1" display="Return to Rankings" xr:uid="{3FF9A683-73AA-4ADF-BF6C-50F0B12581CB}"/>
  </hyperlinks>
  <pageMargins left="0.7" right="0.7" top="0.75" bottom="0.7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7DDBE-7A16-4B64-830B-1B2065379D75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x14ac:dyDescent="0.25">
      <c r="A2" s="1" t="s">
        <v>36</v>
      </c>
      <c r="B2" s="57" t="s">
        <v>103</v>
      </c>
      <c r="C2" s="58">
        <v>45879</v>
      </c>
      <c r="D2" s="59" t="s">
        <v>39</v>
      </c>
      <c r="E2" s="60">
        <v>187</v>
      </c>
      <c r="F2" s="61">
        <v>0</v>
      </c>
      <c r="G2" s="60">
        <v>184</v>
      </c>
      <c r="H2" s="61">
        <v>1</v>
      </c>
      <c r="I2" s="60">
        <v>182</v>
      </c>
      <c r="J2" s="61">
        <v>1</v>
      </c>
      <c r="K2" s="60">
        <v>182</v>
      </c>
      <c r="L2" s="61">
        <v>2</v>
      </c>
      <c r="M2" s="60"/>
      <c r="N2" s="61"/>
      <c r="O2" s="60"/>
      <c r="P2" s="61"/>
      <c r="Q2" s="62">
        <v>4</v>
      </c>
      <c r="R2" s="62">
        <v>735</v>
      </c>
      <c r="S2" s="63">
        <v>183.75</v>
      </c>
      <c r="T2" s="64">
        <v>4</v>
      </c>
      <c r="U2" s="65">
        <v>2</v>
      </c>
      <c r="V2" s="66">
        <v>185.75</v>
      </c>
    </row>
    <row r="4" spans="1:24" x14ac:dyDescent="0.25">
      <c r="Q4" s="32">
        <f>SUM(Q2:Q3)</f>
        <v>4</v>
      </c>
      <c r="R4" s="32">
        <f>SUM(R2:R3)</f>
        <v>735</v>
      </c>
      <c r="S4" s="33">
        <f>SUM(R4/Q4)</f>
        <v>183.75</v>
      </c>
      <c r="T4" s="32">
        <f>SUM(T2:T3)</f>
        <v>4</v>
      </c>
      <c r="U4" s="32">
        <f>SUM(U2:U3)</f>
        <v>2</v>
      </c>
      <c r="V4" s="34">
        <f>SUM(S4+U4)</f>
        <v>185.75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17"/>
    <protectedRange algorithmName="SHA-512" hashValue="ON39YdpmFHfN9f47KpiRvqrKx0V9+erV1CNkpWzYhW/Qyc6aT8rEyCrvauWSYGZK2ia3o7vd3akF07acHAFpOA==" saltValue="yVW9XmDwTqEnmpSGai0KYg==" spinCount="100000" sqref="D2" name="Range1_1_14"/>
    <protectedRange algorithmName="SHA-512" hashValue="ON39YdpmFHfN9f47KpiRvqrKx0V9+erV1CNkpWzYhW/Qyc6aT8rEyCrvauWSYGZK2ia3o7vd3akF07acHAFpOA==" saltValue="yVW9XmDwTqEnmpSGai0KYg==" spinCount="100000" sqref="T2" name="Range1_3_5_16"/>
  </protectedRanges>
  <hyperlinks>
    <hyperlink ref="X1" location="'Ohio 2025'!A1" display="Return to Rankings" xr:uid="{3B4A33B9-41F3-4EF3-90D9-48272F3712CD}"/>
  </hyperlinks>
  <pageMargins left="0.7" right="0.7" top="0.75" bottom="0.7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39479-3FA3-4723-8090-77666DCA4362}">
  <sheetPr codeName="Sheet18"/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33</v>
      </c>
      <c r="B2" s="41" t="s">
        <v>57</v>
      </c>
      <c r="C2" s="42">
        <v>45794</v>
      </c>
      <c r="D2" s="4" t="s">
        <v>65</v>
      </c>
      <c r="E2" s="44">
        <v>192</v>
      </c>
      <c r="F2" s="43">
        <v>1</v>
      </c>
      <c r="G2" s="44">
        <v>187</v>
      </c>
      <c r="H2" s="43">
        <v>1</v>
      </c>
      <c r="I2" s="45"/>
      <c r="J2" s="45"/>
      <c r="K2" s="45"/>
      <c r="L2" s="45"/>
      <c r="M2" s="45"/>
      <c r="N2" s="45"/>
      <c r="O2" s="45"/>
      <c r="P2" s="45"/>
      <c r="Q2" s="46">
        <v>2</v>
      </c>
      <c r="R2" s="46">
        <v>379</v>
      </c>
      <c r="S2" s="47">
        <v>189.5</v>
      </c>
      <c r="T2" s="48">
        <v>2</v>
      </c>
      <c r="U2" s="49">
        <v>2</v>
      </c>
      <c r="V2" s="50">
        <v>191.5</v>
      </c>
    </row>
    <row r="3" spans="1:24" x14ac:dyDescent="0.25">
      <c r="A3" s="1" t="s">
        <v>33</v>
      </c>
      <c r="B3" s="2" t="s">
        <v>57</v>
      </c>
      <c r="C3" s="3">
        <v>45871</v>
      </c>
      <c r="D3" s="3" t="s">
        <v>90</v>
      </c>
      <c r="E3" s="5">
        <v>199</v>
      </c>
      <c r="F3" s="22">
        <v>4</v>
      </c>
      <c r="G3" s="5">
        <v>196</v>
      </c>
      <c r="H3" s="22">
        <v>3</v>
      </c>
      <c r="I3" s="5"/>
      <c r="J3" s="22"/>
      <c r="K3" s="5"/>
      <c r="L3" s="22"/>
      <c r="M3" s="5"/>
      <c r="N3" s="22"/>
      <c r="O3" s="5"/>
      <c r="P3" s="22"/>
      <c r="Q3" s="6">
        <v>2</v>
      </c>
      <c r="R3" s="6">
        <v>395</v>
      </c>
      <c r="S3" s="7">
        <v>197.5</v>
      </c>
      <c r="T3" s="36">
        <v>7</v>
      </c>
      <c r="U3" s="8">
        <v>2</v>
      </c>
      <c r="V3" s="9">
        <v>199.5</v>
      </c>
    </row>
    <row r="5" spans="1:24" x14ac:dyDescent="0.25">
      <c r="Q5" s="32">
        <f>SUM(Q2:Q4)</f>
        <v>4</v>
      </c>
      <c r="R5" s="32">
        <f>SUM(R2:R4)</f>
        <v>774</v>
      </c>
      <c r="S5" s="33">
        <f>SUM(R5/Q5)</f>
        <v>193.5</v>
      </c>
      <c r="T5" s="32">
        <f>SUM(T2:T4)</f>
        <v>9</v>
      </c>
      <c r="U5" s="32">
        <f>SUM(U2:U4)</f>
        <v>4</v>
      </c>
      <c r="V5" s="34">
        <f>SUM(S5+U5)</f>
        <v>197.5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3"/>
    <protectedRange algorithmName="SHA-512" hashValue="ON39YdpmFHfN9f47KpiRvqrKx0V9+erV1CNkpWzYhW/Qyc6aT8rEyCrvauWSYGZK2ia3o7vd3akF07acHAFpOA==" saltValue="yVW9XmDwTqEnmpSGai0KYg==" spinCount="100000" sqref="E2:P2 T2" name="Range1_3_5_2"/>
    <protectedRange algorithmName="SHA-512" hashValue="ON39YdpmFHfN9f47KpiRvqrKx0V9+erV1CNkpWzYhW/Qyc6aT8rEyCrvauWSYGZK2ia3o7vd3akF07acHAFpOA==" saltValue="yVW9XmDwTqEnmpSGai0KYg==" spinCount="100000" sqref="D2" name="Range1_1_2_1"/>
    <protectedRange algorithmName="SHA-512" hashValue="ON39YdpmFHfN9f47KpiRvqrKx0V9+erV1CNkpWzYhW/Qyc6aT8rEyCrvauWSYGZK2ia3o7vd3akF07acHAFpOA==" saltValue="yVW9XmDwTqEnmpSGai0KYg==" spinCount="100000" sqref="B3:D3" name="Range1_15"/>
    <protectedRange algorithmName="SHA-512" hashValue="ON39YdpmFHfN9f47KpiRvqrKx0V9+erV1CNkpWzYhW/Qyc6aT8rEyCrvauWSYGZK2ia3o7vd3akF07acHAFpOA==" saltValue="yVW9XmDwTqEnmpSGai0KYg==" spinCount="100000" sqref="T3 E3:P3" name="Range1_3_5_14"/>
  </protectedRanges>
  <conditionalFormatting sqref="H3:P3">
    <cfRule type="cellIs" dxfId="49" priority="5" operator="greaterThanOrEqual">
      <formula>200</formula>
    </cfRule>
  </conditionalFormatting>
  <conditionalFormatting sqref="I3">
    <cfRule type="top10" dxfId="48" priority="4" rank="1"/>
  </conditionalFormatting>
  <conditionalFormatting sqref="K3">
    <cfRule type="top10" dxfId="47" priority="3" rank="1"/>
  </conditionalFormatting>
  <conditionalFormatting sqref="M3">
    <cfRule type="top10" dxfId="46" priority="2" rank="1"/>
  </conditionalFormatting>
  <conditionalFormatting sqref="O3">
    <cfRule type="top10" dxfId="45" priority="1" rank="1"/>
  </conditionalFormatting>
  <hyperlinks>
    <hyperlink ref="X1" location="'Ohio 2025'!A1" display="Return to Rankings" xr:uid="{03913286-C164-46E0-BB10-58D66714AF9D}"/>
  </hyperlink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A85E3-C956-4B05-955D-9AC679C8AD04}">
  <sheetPr codeName="Sheet13"/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33</v>
      </c>
      <c r="B2" s="2" t="s">
        <v>53</v>
      </c>
      <c r="C2" s="39">
        <v>45794</v>
      </c>
      <c r="D2" s="4" t="s">
        <v>65</v>
      </c>
      <c r="E2" s="5">
        <v>195</v>
      </c>
      <c r="F2" s="22">
        <v>1</v>
      </c>
      <c r="G2" s="5">
        <v>191</v>
      </c>
      <c r="H2" s="22">
        <v>1</v>
      </c>
      <c r="I2" s="40"/>
      <c r="J2" s="40"/>
      <c r="K2" s="40"/>
      <c r="L2" s="40"/>
      <c r="M2" s="40"/>
      <c r="N2" s="40"/>
      <c r="O2" s="40"/>
      <c r="P2" s="40"/>
      <c r="Q2" s="6">
        <v>2</v>
      </c>
      <c r="R2" s="6">
        <v>386</v>
      </c>
      <c r="S2" s="7">
        <v>193</v>
      </c>
      <c r="T2" s="36">
        <v>2</v>
      </c>
      <c r="U2" s="8">
        <v>3</v>
      </c>
      <c r="V2" s="9">
        <v>196</v>
      </c>
    </row>
    <row r="4" spans="1:24" x14ac:dyDescent="0.25">
      <c r="Q4" s="32">
        <f>SUM(Q2:Q3)</f>
        <v>2</v>
      </c>
      <c r="R4" s="32">
        <f>SUM(R2:R3)</f>
        <v>386</v>
      </c>
      <c r="S4" s="33">
        <f>SUM(R4/Q4)</f>
        <v>193</v>
      </c>
      <c r="T4" s="32">
        <f>SUM(T2:T3)</f>
        <v>2</v>
      </c>
      <c r="U4" s="32">
        <f>SUM(U2:U3)</f>
        <v>3</v>
      </c>
      <c r="V4" s="34">
        <f>SUM(S4+U4)</f>
        <v>196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3"/>
    <protectedRange algorithmName="SHA-512" hashValue="ON39YdpmFHfN9f47KpiRvqrKx0V9+erV1CNkpWzYhW/Qyc6aT8rEyCrvauWSYGZK2ia3o7vd3akF07acHAFpOA==" saltValue="yVW9XmDwTqEnmpSGai0KYg==" spinCount="100000" sqref="E2:P2 T2" name="Range1_3_5_2"/>
    <protectedRange algorithmName="SHA-512" hashValue="ON39YdpmFHfN9f47KpiRvqrKx0V9+erV1CNkpWzYhW/Qyc6aT8rEyCrvauWSYGZK2ia3o7vd3akF07acHAFpOA==" saltValue="yVW9XmDwTqEnmpSGai0KYg==" spinCount="100000" sqref="D2" name="Range1_1_2_1"/>
  </protectedRanges>
  <hyperlinks>
    <hyperlink ref="X1" location="'Ohio 2025'!A1" display="Return to Rankings" xr:uid="{5258FE79-95FB-49F2-AC95-4881C3643F0C}"/>
  </hyperlinks>
  <pageMargins left="0.7" right="0.7" top="0.75" bottom="0.7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4FB6F-0E18-485C-B2A5-318832456DA8}">
  <sheetPr codeName="Sheet23"/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33</v>
      </c>
      <c r="B2" s="41" t="s">
        <v>61</v>
      </c>
      <c r="C2" s="42">
        <v>45794</v>
      </c>
      <c r="D2" s="4" t="s">
        <v>65</v>
      </c>
      <c r="E2" s="44">
        <v>191</v>
      </c>
      <c r="F2" s="43">
        <v>0</v>
      </c>
      <c r="G2" s="44">
        <v>180</v>
      </c>
      <c r="H2" s="43">
        <v>1</v>
      </c>
      <c r="I2" s="45"/>
      <c r="J2" s="45"/>
      <c r="K2" s="45"/>
      <c r="L2" s="45"/>
      <c r="M2" s="45"/>
      <c r="N2" s="45"/>
      <c r="O2" s="45"/>
      <c r="P2" s="45"/>
      <c r="Q2" s="46">
        <v>2</v>
      </c>
      <c r="R2" s="46">
        <v>371</v>
      </c>
      <c r="S2" s="47">
        <v>185.5</v>
      </c>
      <c r="T2" s="48">
        <v>1</v>
      </c>
      <c r="U2" s="49">
        <v>2</v>
      </c>
      <c r="V2" s="50">
        <v>187.5</v>
      </c>
    </row>
    <row r="3" spans="1:24" x14ac:dyDescent="0.25">
      <c r="A3" s="1" t="s">
        <v>33</v>
      </c>
      <c r="B3" s="2" t="s">
        <v>61</v>
      </c>
      <c r="C3" s="3">
        <v>45871</v>
      </c>
      <c r="D3" s="3" t="s">
        <v>90</v>
      </c>
      <c r="E3" s="5">
        <v>194.001</v>
      </c>
      <c r="F3" s="22">
        <v>2</v>
      </c>
      <c r="G3" s="51">
        <v>200</v>
      </c>
      <c r="H3" s="22">
        <v>3</v>
      </c>
      <c r="I3" s="5"/>
      <c r="J3" s="22"/>
      <c r="K3" s="5"/>
      <c r="L3" s="22"/>
      <c r="M3" s="5"/>
      <c r="N3" s="22"/>
      <c r="O3" s="5"/>
      <c r="P3" s="22"/>
      <c r="Q3" s="6">
        <v>2</v>
      </c>
      <c r="R3" s="6">
        <v>394.00099999999998</v>
      </c>
      <c r="S3" s="7">
        <v>197.00049999999999</v>
      </c>
      <c r="T3" s="36">
        <v>9</v>
      </c>
      <c r="U3" s="8">
        <v>2</v>
      </c>
      <c r="V3" s="9">
        <v>199.00049999999999</v>
      </c>
    </row>
    <row r="5" spans="1:24" x14ac:dyDescent="0.25">
      <c r="Q5" s="32">
        <f>SUM(Q2:Q4)</f>
        <v>4</v>
      </c>
      <c r="R5" s="32">
        <f>SUM(R2:R4)</f>
        <v>765.00099999999998</v>
      </c>
      <c r="S5" s="33">
        <f>SUM(R5/Q5)</f>
        <v>191.25024999999999</v>
      </c>
      <c r="T5" s="32">
        <f>SUM(T2:T4)</f>
        <v>10</v>
      </c>
      <c r="U5" s="32">
        <f>SUM(U2:U4)</f>
        <v>4</v>
      </c>
      <c r="V5" s="34">
        <f>SUM(S5+U5)</f>
        <v>195.25024999999999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3"/>
    <protectedRange algorithmName="SHA-512" hashValue="ON39YdpmFHfN9f47KpiRvqrKx0V9+erV1CNkpWzYhW/Qyc6aT8rEyCrvauWSYGZK2ia3o7vd3akF07acHAFpOA==" saltValue="yVW9XmDwTqEnmpSGai0KYg==" spinCount="100000" sqref="E2:P2 T2" name="Range1_3_5_2"/>
    <protectedRange algorithmName="SHA-512" hashValue="ON39YdpmFHfN9f47KpiRvqrKx0V9+erV1CNkpWzYhW/Qyc6aT8rEyCrvauWSYGZK2ia3o7vd3akF07acHAFpOA==" saltValue="yVW9XmDwTqEnmpSGai0KYg==" spinCount="100000" sqref="D2" name="Range1_1_2_1"/>
    <protectedRange algorithmName="SHA-512" hashValue="ON39YdpmFHfN9f47KpiRvqrKx0V9+erV1CNkpWzYhW/Qyc6aT8rEyCrvauWSYGZK2ia3o7vd3akF07acHAFpOA==" saltValue="yVW9XmDwTqEnmpSGai0KYg==" spinCount="100000" sqref="B3:D3" name="Range1_15"/>
    <protectedRange algorithmName="SHA-512" hashValue="ON39YdpmFHfN9f47KpiRvqrKx0V9+erV1CNkpWzYhW/Qyc6aT8rEyCrvauWSYGZK2ia3o7vd3akF07acHAFpOA==" saltValue="yVW9XmDwTqEnmpSGai0KYg==" spinCount="100000" sqref="T3 E3:P3" name="Range1_3_5_14"/>
  </protectedRanges>
  <conditionalFormatting sqref="H3:P3">
    <cfRule type="cellIs" dxfId="44" priority="5" operator="greaterThanOrEqual">
      <formula>200</formula>
    </cfRule>
  </conditionalFormatting>
  <conditionalFormatting sqref="I3">
    <cfRule type="top10" dxfId="43" priority="4" rank="1"/>
  </conditionalFormatting>
  <conditionalFormatting sqref="K3">
    <cfRule type="top10" dxfId="42" priority="3" rank="1"/>
  </conditionalFormatting>
  <conditionalFormatting sqref="M3">
    <cfRule type="top10" dxfId="41" priority="2" rank="1"/>
  </conditionalFormatting>
  <conditionalFormatting sqref="O3">
    <cfRule type="top10" dxfId="40" priority="1" rank="1"/>
  </conditionalFormatting>
  <hyperlinks>
    <hyperlink ref="X1" location="'Ohio 2025'!A1" display="Return to Rankings" xr:uid="{DFF43E28-ADF3-4332-8C37-6CB3DDBC25CF}"/>
  </hyperlinks>
  <pageMargins left="0.7" right="0.7" top="0.75" bottom="0.7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C600B-4EC7-4A70-93CF-F25FA6B9CA3D}">
  <sheetPr codeName="Sheet14"/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33</v>
      </c>
      <c r="B2" s="2" t="s">
        <v>54</v>
      </c>
      <c r="C2" s="39">
        <v>45794</v>
      </c>
      <c r="D2" s="4" t="s">
        <v>65</v>
      </c>
      <c r="E2" s="5">
        <v>189</v>
      </c>
      <c r="F2" s="22">
        <v>3</v>
      </c>
      <c r="G2" s="5">
        <v>195</v>
      </c>
      <c r="H2" s="22">
        <v>4</v>
      </c>
      <c r="I2" s="40"/>
      <c r="J2" s="40"/>
      <c r="K2" s="40"/>
      <c r="L2" s="40"/>
      <c r="M2" s="40"/>
      <c r="N2" s="40"/>
      <c r="O2" s="40"/>
      <c r="P2" s="40"/>
      <c r="Q2" s="6">
        <v>2</v>
      </c>
      <c r="R2" s="6">
        <v>384</v>
      </c>
      <c r="S2" s="7">
        <v>192</v>
      </c>
      <c r="T2" s="36">
        <v>7</v>
      </c>
      <c r="U2" s="8">
        <v>2</v>
      </c>
      <c r="V2" s="9">
        <v>194</v>
      </c>
    </row>
    <row r="3" spans="1:24" x14ac:dyDescent="0.25">
      <c r="A3" s="1" t="s">
        <v>33</v>
      </c>
      <c r="B3" s="2" t="s">
        <v>54</v>
      </c>
      <c r="C3" s="3">
        <v>45871</v>
      </c>
      <c r="D3" s="3" t="s">
        <v>90</v>
      </c>
      <c r="E3" s="5">
        <v>191</v>
      </c>
      <c r="F3" s="22">
        <v>0</v>
      </c>
      <c r="G3" s="5">
        <v>193</v>
      </c>
      <c r="H3" s="22">
        <v>3</v>
      </c>
      <c r="I3" s="5"/>
      <c r="J3" s="22"/>
      <c r="K3" s="5"/>
      <c r="L3" s="22"/>
      <c r="M3" s="5"/>
      <c r="N3" s="22"/>
      <c r="O3" s="5"/>
      <c r="P3" s="22"/>
      <c r="Q3" s="6">
        <v>2</v>
      </c>
      <c r="R3" s="6">
        <v>384</v>
      </c>
      <c r="S3" s="7">
        <v>192</v>
      </c>
      <c r="T3" s="36">
        <v>3</v>
      </c>
      <c r="U3" s="8">
        <v>2</v>
      </c>
      <c r="V3" s="9">
        <v>194</v>
      </c>
    </row>
    <row r="5" spans="1:24" x14ac:dyDescent="0.25">
      <c r="Q5" s="32">
        <f>SUM(Q2:Q4)</f>
        <v>4</v>
      </c>
      <c r="R5" s="32">
        <f>SUM(R2:R4)</f>
        <v>768</v>
      </c>
      <c r="S5" s="33">
        <f>SUM(R5/Q5)</f>
        <v>192</v>
      </c>
      <c r="T5" s="32">
        <f>SUM(T2:T4)</f>
        <v>10</v>
      </c>
      <c r="U5" s="32">
        <f>SUM(U2:U4)</f>
        <v>4</v>
      </c>
      <c r="V5" s="34">
        <f>SUM(S5+U5)</f>
        <v>196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3"/>
    <protectedRange algorithmName="SHA-512" hashValue="ON39YdpmFHfN9f47KpiRvqrKx0V9+erV1CNkpWzYhW/Qyc6aT8rEyCrvauWSYGZK2ia3o7vd3akF07acHAFpOA==" saltValue="yVW9XmDwTqEnmpSGai0KYg==" spinCount="100000" sqref="E2:P2 T2" name="Range1_3_5_2"/>
    <protectedRange algorithmName="SHA-512" hashValue="ON39YdpmFHfN9f47KpiRvqrKx0V9+erV1CNkpWzYhW/Qyc6aT8rEyCrvauWSYGZK2ia3o7vd3akF07acHAFpOA==" saltValue="yVW9XmDwTqEnmpSGai0KYg==" spinCount="100000" sqref="D2" name="Range1_1_2_1"/>
    <protectedRange algorithmName="SHA-512" hashValue="ON39YdpmFHfN9f47KpiRvqrKx0V9+erV1CNkpWzYhW/Qyc6aT8rEyCrvauWSYGZK2ia3o7vd3akF07acHAFpOA==" saltValue="yVW9XmDwTqEnmpSGai0KYg==" spinCount="100000" sqref="B3:D3" name="Range1_15"/>
    <protectedRange algorithmName="SHA-512" hashValue="ON39YdpmFHfN9f47KpiRvqrKx0V9+erV1CNkpWzYhW/Qyc6aT8rEyCrvauWSYGZK2ia3o7vd3akF07acHAFpOA==" saltValue="yVW9XmDwTqEnmpSGai0KYg==" spinCount="100000" sqref="T3 E3:P3" name="Range1_3_5_14"/>
  </protectedRanges>
  <conditionalFormatting sqref="H3:P3">
    <cfRule type="cellIs" dxfId="39" priority="5" operator="greaterThanOrEqual">
      <formula>200</formula>
    </cfRule>
  </conditionalFormatting>
  <conditionalFormatting sqref="I3">
    <cfRule type="top10" dxfId="38" priority="4" rank="1"/>
  </conditionalFormatting>
  <conditionalFormatting sqref="K3">
    <cfRule type="top10" dxfId="37" priority="3" rank="1"/>
  </conditionalFormatting>
  <conditionalFormatting sqref="M3">
    <cfRule type="top10" dxfId="36" priority="2" rank="1"/>
  </conditionalFormatting>
  <conditionalFormatting sqref="O3">
    <cfRule type="top10" dxfId="35" priority="1" rank="1"/>
  </conditionalFormatting>
  <hyperlinks>
    <hyperlink ref="X1" location="'Ohio 2025'!A1" display="Return to Rankings" xr:uid="{E1B697A5-F9F1-44F2-96D2-FA8BB41891BB}"/>
  </hyperlinks>
  <pageMargins left="0.7" right="0.7" top="0.75" bottom="0.75" header="0.3" footer="0.3"/>
  <pageSetup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1FED-1583-49B3-8C71-09527131E47B}">
  <sheetPr codeName="Sheet7"/>
  <dimension ref="A1:X7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x14ac:dyDescent="0.25">
      <c r="A2" s="1" t="s">
        <v>33</v>
      </c>
      <c r="B2" s="2" t="s">
        <v>38</v>
      </c>
      <c r="C2" s="3">
        <v>45781</v>
      </c>
      <c r="D2" s="4" t="s">
        <v>39</v>
      </c>
      <c r="E2" s="5">
        <v>189</v>
      </c>
      <c r="F2" s="22">
        <v>1</v>
      </c>
      <c r="G2" s="5">
        <v>189</v>
      </c>
      <c r="H2" s="22">
        <v>2</v>
      </c>
      <c r="I2" s="5">
        <v>194</v>
      </c>
      <c r="J2" s="22">
        <v>0</v>
      </c>
      <c r="K2" s="5">
        <v>187</v>
      </c>
      <c r="L2" s="22">
        <v>1</v>
      </c>
      <c r="M2" s="5"/>
      <c r="N2" s="22"/>
      <c r="O2" s="5"/>
      <c r="P2" s="22"/>
      <c r="Q2" s="6">
        <v>4</v>
      </c>
      <c r="R2" s="6">
        <v>759</v>
      </c>
      <c r="S2" s="7">
        <v>189.75</v>
      </c>
      <c r="T2" s="36">
        <v>4</v>
      </c>
      <c r="U2" s="8">
        <v>5</v>
      </c>
      <c r="V2" s="9">
        <v>194.75</v>
      </c>
    </row>
    <row r="3" spans="1:24" x14ac:dyDescent="0.25">
      <c r="A3" s="1" t="s">
        <v>33</v>
      </c>
      <c r="B3" s="2" t="s">
        <v>38</v>
      </c>
      <c r="C3" s="3">
        <v>45809</v>
      </c>
      <c r="D3" s="4" t="s">
        <v>39</v>
      </c>
      <c r="E3" s="5">
        <v>191</v>
      </c>
      <c r="F3" s="22">
        <v>1</v>
      </c>
      <c r="G3" s="5">
        <v>192</v>
      </c>
      <c r="H3" s="22">
        <v>2</v>
      </c>
      <c r="I3" s="5">
        <v>192</v>
      </c>
      <c r="J3" s="22">
        <v>1</v>
      </c>
      <c r="K3" s="5">
        <v>191</v>
      </c>
      <c r="L3" s="22">
        <v>1</v>
      </c>
      <c r="M3" s="5"/>
      <c r="N3" s="22"/>
      <c r="O3" s="5"/>
      <c r="P3" s="22"/>
      <c r="Q3" s="6">
        <v>4</v>
      </c>
      <c r="R3" s="6">
        <v>766</v>
      </c>
      <c r="S3" s="7">
        <v>191.5</v>
      </c>
      <c r="T3" s="36">
        <v>5</v>
      </c>
      <c r="U3" s="8">
        <v>13</v>
      </c>
      <c r="V3" s="9">
        <v>204.5</v>
      </c>
    </row>
    <row r="4" spans="1:24" x14ac:dyDescent="0.25">
      <c r="A4" s="1" t="s">
        <v>33</v>
      </c>
      <c r="B4" s="2" t="s">
        <v>38</v>
      </c>
      <c r="C4" s="3">
        <v>45837</v>
      </c>
      <c r="D4" s="4" t="s">
        <v>39</v>
      </c>
      <c r="E4" s="5">
        <v>198</v>
      </c>
      <c r="F4" s="22">
        <v>2</v>
      </c>
      <c r="G4" s="5">
        <v>191</v>
      </c>
      <c r="H4" s="22">
        <v>2</v>
      </c>
      <c r="I4" s="5">
        <v>191</v>
      </c>
      <c r="J4" s="22">
        <v>2</v>
      </c>
      <c r="K4" s="5">
        <v>197</v>
      </c>
      <c r="L4" s="22">
        <v>5</v>
      </c>
      <c r="M4" s="5"/>
      <c r="N4" s="22"/>
      <c r="O4" s="5"/>
      <c r="P4" s="22"/>
      <c r="Q4" s="6">
        <v>4</v>
      </c>
      <c r="R4" s="6">
        <v>777</v>
      </c>
      <c r="S4" s="7">
        <v>194.25</v>
      </c>
      <c r="T4" s="36">
        <v>11</v>
      </c>
      <c r="U4" s="8">
        <v>11</v>
      </c>
      <c r="V4" s="9">
        <v>205.25</v>
      </c>
    </row>
    <row r="5" spans="1:24" x14ac:dyDescent="0.25">
      <c r="A5" s="1" t="s">
        <v>33</v>
      </c>
      <c r="B5" s="2" t="s">
        <v>38</v>
      </c>
      <c r="C5" s="3">
        <v>45879</v>
      </c>
      <c r="D5" s="4" t="s">
        <v>39</v>
      </c>
      <c r="E5" s="5">
        <v>194</v>
      </c>
      <c r="F5" s="22">
        <v>7</v>
      </c>
      <c r="G5" s="5">
        <v>192</v>
      </c>
      <c r="H5" s="22">
        <v>3</v>
      </c>
      <c r="I5" s="5">
        <v>192</v>
      </c>
      <c r="J5" s="22">
        <v>3</v>
      </c>
      <c r="K5" s="5">
        <v>195</v>
      </c>
      <c r="L5" s="22">
        <v>2</v>
      </c>
      <c r="M5" s="5"/>
      <c r="N5" s="22"/>
      <c r="O5" s="5"/>
      <c r="P5" s="22"/>
      <c r="Q5" s="6">
        <v>4</v>
      </c>
      <c r="R5" s="6">
        <v>773</v>
      </c>
      <c r="S5" s="7">
        <v>193.25</v>
      </c>
      <c r="T5" s="36">
        <v>15</v>
      </c>
      <c r="U5" s="8">
        <v>6</v>
      </c>
      <c r="V5" s="9">
        <v>199.25</v>
      </c>
    </row>
    <row r="7" spans="1:24" x14ac:dyDescent="0.25">
      <c r="Q7" s="32">
        <f>SUM(Q2:Q6)</f>
        <v>16</v>
      </c>
      <c r="R7" s="32">
        <f>SUM(R2:R6)</f>
        <v>3075</v>
      </c>
      <c r="S7" s="33">
        <f>SUM(R7/Q7)</f>
        <v>192.1875</v>
      </c>
      <c r="T7" s="32">
        <f>SUM(T2:T6)</f>
        <v>35</v>
      </c>
      <c r="U7" s="32">
        <f>SUM(U2:U6)</f>
        <v>35</v>
      </c>
      <c r="V7" s="34">
        <f>SUM(S7+U7)</f>
        <v>227.1875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3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E2:P2 T2" name="Range1_3_5_2"/>
    <protectedRange algorithmName="SHA-512" hashValue="ON39YdpmFHfN9f47KpiRvqrKx0V9+erV1CNkpWzYhW/Qyc6aT8rEyCrvauWSYGZK2ia3o7vd3akF07acHAFpOA==" saltValue="yVW9XmDwTqEnmpSGai0KYg==" spinCount="100000" sqref="B3:C3" name="Range1"/>
    <protectedRange algorithmName="SHA-512" hashValue="ON39YdpmFHfN9f47KpiRvqrKx0V9+erV1CNkpWzYhW/Qyc6aT8rEyCrvauWSYGZK2ia3o7vd3akF07acHAFpOA==" saltValue="yVW9XmDwTqEnmpSGai0KYg==" spinCount="100000" sqref="D3" name="Range1_1"/>
    <protectedRange algorithmName="SHA-512" hashValue="ON39YdpmFHfN9f47KpiRvqrKx0V9+erV1CNkpWzYhW/Qyc6aT8rEyCrvauWSYGZK2ia3o7vd3akF07acHAFpOA==" saltValue="yVW9XmDwTqEnmpSGai0KYg==" spinCount="100000" sqref="E3:P3 T3" name="Range1_3_5"/>
    <protectedRange algorithmName="SHA-512" hashValue="ON39YdpmFHfN9f47KpiRvqrKx0V9+erV1CNkpWzYhW/Qyc6aT8rEyCrvauWSYGZK2ia3o7vd3akF07acHAFpOA==" saltValue="yVW9XmDwTqEnmpSGai0KYg==" spinCount="100000" sqref="B4:C4" name="Range1_6"/>
    <protectedRange algorithmName="SHA-512" hashValue="ON39YdpmFHfN9f47KpiRvqrKx0V9+erV1CNkpWzYhW/Qyc6aT8rEyCrvauWSYGZK2ia3o7vd3akF07acHAFpOA==" saltValue="yVW9XmDwTqEnmpSGai0KYg==" spinCount="100000" sqref="D4" name="Range1_1_5"/>
    <protectedRange algorithmName="SHA-512" hashValue="ON39YdpmFHfN9f47KpiRvqrKx0V9+erV1CNkpWzYhW/Qyc6aT8rEyCrvauWSYGZK2ia3o7vd3akF07acHAFpOA==" saltValue="yVW9XmDwTqEnmpSGai0KYg==" spinCount="100000" sqref="E4:P4 T4" name="Range1_3_5_5"/>
    <protectedRange algorithmName="SHA-512" hashValue="ON39YdpmFHfN9f47KpiRvqrKx0V9+erV1CNkpWzYhW/Qyc6aT8rEyCrvauWSYGZK2ia3o7vd3akF07acHAFpOA==" saltValue="yVW9XmDwTqEnmpSGai0KYg==" spinCount="100000" sqref="B5:C5" name="Range1_16"/>
    <protectedRange algorithmName="SHA-512" hashValue="ON39YdpmFHfN9f47KpiRvqrKx0V9+erV1CNkpWzYhW/Qyc6aT8rEyCrvauWSYGZK2ia3o7vd3akF07acHAFpOA==" saltValue="yVW9XmDwTqEnmpSGai0KYg==" spinCount="100000" sqref="D5" name="Range1_1_14"/>
    <protectedRange algorithmName="SHA-512" hashValue="ON39YdpmFHfN9f47KpiRvqrKx0V9+erV1CNkpWzYhW/Qyc6aT8rEyCrvauWSYGZK2ia3o7vd3akF07acHAFpOA==" saltValue="yVW9XmDwTqEnmpSGai0KYg==" spinCount="100000" sqref="E5:P5 T5" name="Range1_3_5_15"/>
  </protectedRanges>
  <hyperlinks>
    <hyperlink ref="X1" location="'Ohio 2025'!A1" display="Return to Rankings" xr:uid="{C87658AE-A662-44EC-BD22-5B06E8461E75}"/>
  </hyperlinks>
  <pageMargins left="0.7" right="0.7" top="0.75" bottom="0.75" header="0.3" footer="0.3"/>
  <pageSetup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B092A-AA4B-4A0F-9801-41B2DDDE02AE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22.425781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33</v>
      </c>
      <c r="B2" s="2" t="s">
        <v>87</v>
      </c>
      <c r="C2" s="3">
        <v>45850</v>
      </c>
      <c r="D2" s="4" t="s">
        <v>77</v>
      </c>
      <c r="E2" s="5">
        <v>189</v>
      </c>
      <c r="F2" s="22">
        <v>0</v>
      </c>
      <c r="G2" s="5">
        <v>189</v>
      </c>
      <c r="H2" s="22">
        <v>1</v>
      </c>
      <c r="I2" s="5">
        <v>195</v>
      </c>
      <c r="J2" s="22">
        <v>6</v>
      </c>
      <c r="K2" s="5"/>
      <c r="L2" s="22"/>
      <c r="M2" s="5"/>
      <c r="N2" s="22"/>
      <c r="O2" s="5"/>
      <c r="P2" s="22"/>
      <c r="Q2" s="6">
        <v>3</v>
      </c>
      <c r="R2" s="6">
        <v>573</v>
      </c>
      <c r="S2" s="7">
        <v>191</v>
      </c>
      <c r="T2" s="36">
        <v>7</v>
      </c>
      <c r="U2" s="8">
        <v>2</v>
      </c>
      <c r="V2" s="9">
        <v>193</v>
      </c>
    </row>
    <row r="4" spans="1:24" x14ac:dyDescent="0.25">
      <c r="Q4" s="32">
        <f>SUM(Q2:Q3)</f>
        <v>3</v>
      </c>
      <c r="R4" s="32">
        <f>SUM(R2:R3)</f>
        <v>573</v>
      </c>
      <c r="S4" s="33">
        <f>SUM(R4/Q4)</f>
        <v>191</v>
      </c>
      <c r="T4" s="32">
        <f>SUM(T2:T3)</f>
        <v>7</v>
      </c>
      <c r="U4" s="32">
        <f>SUM(U2:U3)</f>
        <v>2</v>
      </c>
      <c r="V4" s="34">
        <f>SUM(S4+U4)</f>
        <v>193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11"/>
    <protectedRange algorithmName="SHA-512" hashValue="ON39YdpmFHfN9f47KpiRvqrKx0V9+erV1CNkpWzYhW/Qyc6aT8rEyCrvauWSYGZK2ia3o7vd3akF07acHAFpOA==" saltValue="yVW9XmDwTqEnmpSGai0KYg==" spinCount="100000" sqref="D2" name="Range1_1_10"/>
    <protectedRange algorithmName="SHA-512" hashValue="ON39YdpmFHfN9f47KpiRvqrKx0V9+erV1CNkpWzYhW/Qyc6aT8rEyCrvauWSYGZK2ia3o7vd3akF07acHAFpOA==" saltValue="yVW9XmDwTqEnmpSGai0KYg==" spinCount="100000" sqref="E2:P2 T2" name="Range1_3_5_10"/>
  </protectedRanges>
  <hyperlinks>
    <hyperlink ref="X1" location="'Ohio 2025'!A1" display="Return to Rankings" xr:uid="{6E291ECD-6BFA-4767-A083-61A52D30B95B}"/>
  </hyperlinks>
  <pageMargins left="0.7" right="0.7" top="0.75" bottom="0.75" header="0.3" footer="0.3"/>
  <pageSetup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B12E-6C2D-46E2-A8A3-24C5B839011E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24.855468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11</v>
      </c>
      <c r="B2" s="2" t="s">
        <v>82</v>
      </c>
      <c r="C2" s="3">
        <v>45829</v>
      </c>
      <c r="D2" s="4" t="s">
        <v>77</v>
      </c>
      <c r="E2" s="23">
        <v>180</v>
      </c>
      <c r="F2" s="22">
        <v>0</v>
      </c>
      <c r="G2" s="23">
        <v>181</v>
      </c>
      <c r="H2" s="22">
        <v>1</v>
      </c>
      <c r="I2" s="5">
        <v>181</v>
      </c>
      <c r="J2" s="22">
        <v>1</v>
      </c>
      <c r="K2" s="37"/>
      <c r="L2" s="22"/>
      <c r="M2" s="37"/>
      <c r="N2" s="22"/>
      <c r="O2" s="5"/>
      <c r="P2" s="22"/>
      <c r="Q2" s="6">
        <v>3</v>
      </c>
      <c r="R2" s="6">
        <v>542</v>
      </c>
      <c r="S2" s="7">
        <v>180.66666666666666</v>
      </c>
      <c r="T2" s="36">
        <v>2</v>
      </c>
      <c r="U2" s="8">
        <v>3</v>
      </c>
      <c r="V2" s="9">
        <v>183.66666666666666</v>
      </c>
    </row>
    <row r="3" spans="1:24" x14ac:dyDescent="0.25">
      <c r="A3" s="1" t="s">
        <v>11</v>
      </c>
      <c r="B3" s="2" t="s">
        <v>80</v>
      </c>
      <c r="C3" s="3">
        <v>45850</v>
      </c>
      <c r="D3" s="4" t="s">
        <v>77</v>
      </c>
      <c r="E3" s="23">
        <v>187</v>
      </c>
      <c r="F3" s="22">
        <v>0</v>
      </c>
      <c r="G3" s="23">
        <v>178</v>
      </c>
      <c r="H3" s="22">
        <v>2</v>
      </c>
      <c r="I3" s="5">
        <v>165</v>
      </c>
      <c r="J3" s="22"/>
      <c r="K3" s="37"/>
      <c r="L3" s="22"/>
      <c r="M3" s="37"/>
      <c r="N3" s="22"/>
      <c r="O3" s="5"/>
      <c r="P3" s="22"/>
      <c r="Q3" s="6">
        <v>3</v>
      </c>
      <c r="R3" s="6">
        <v>530</v>
      </c>
      <c r="S3" s="7">
        <v>176.66666666666666</v>
      </c>
      <c r="T3" s="36">
        <v>2</v>
      </c>
      <c r="U3" s="8">
        <v>6</v>
      </c>
      <c r="V3" s="9">
        <v>182.66666666666666</v>
      </c>
    </row>
    <row r="5" spans="1:24" x14ac:dyDescent="0.25">
      <c r="Q5" s="32">
        <f>SUM(Q2:Q4)</f>
        <v>6</v>
      </c>
      <c r="R5" s="32">
        <f>SUM(R2:R4)</f>
        <v>1072</v>
      </c>
      <c r="S5" s="33">
        <f>SUM(R5/Q5)</f>
        <v>178.66666666666666</v>
      </c>
      <c r="T5" s="32">
        <f>SUM(T2:T4)</f>
        <v>4</v>
      </c>
      <c r="U5" s="32">
        <f>SUM(U2:U4)</f>
        <v>9</v>
      </c>
      <c r="V5" s="34">
        <f>SUM(S5+U5)</f>
        <v>187.66666666666666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3:C3" name="Range1_12"/>
    <protectedRange algorithmName="SHA-512" hashValue="ON39YdpmFHfN9f47KpiRvqrKx0V9+erV1CNkpWzYhW/Qyc6aT8rEyCrvauWSYGZK2ia3o7vd3akF07acHAFpOA==" saltValue="yVW9XmDwTqEnmpSGai0KYg==" spinCount="100000" sqref="D3" name="Range1_1_11"/>
    <protectedRange algorithmName="SHA-512" hashValue="ON39YdpmFHfN9f47KpiRvqrKx0V9+erV1CNkpWzYhW/Qyc6aT8rEyCrvauWSYGZK2ia3o7vd3akF07acHAFpOA==" saltValue="yVW9XmDwTqEnmpSGai0KYg==" spinCount="100000" sqref="E3 G3:O3" name="Range1_33_1_2"/>
    <protectedRange algorithmName="SHA-512" hashValue="ON39YdpmFHfN9f47KpiRvqrKx0V9+erV1CNkpWzYhW/Qyc6aT8rEyCrvauWSYGZK2ia3o7vd3akF07acHAFpOA==" saltValue="yVW9XmDwTqEnmpSGai0KYg==" spinCount="100000" sqref="T3" name="Range1_3_5_11"/>
  </protectedRanges>
  <hyperlinks>
    <hyperlink ref="X1" location="'Ohio 2025'!A1" display="Return to Rankings" xr:uid="{1FCFF318-40CC-4FB5-9EE5-977B2E8C29DF}"/>
  </hyperlinks>
  <pageMargins left="0.7" right="0.7" top="0.75" bottom="0.75" header="0.3" footer="0.3"/>
  <pageSetup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BEC84-33D4-4621-95FE-7EA0F3190A58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11</v>
      </c>
      <c r="B2" s="2" t="s">
        <v>78</v>
      </c>
      <c r="C2" s="3">
        <v>45829</v>
      </c>
      <c r="D2" s="4" t="s">
        <v>77</v>
      </c>
      <c r="E2" s="23">
        <v>194</v>
      </c>
      <c r="F2" s="22">
        <v>6</v>
      </c>
      <c r="G2" s="23">
        <v>196</v>
      </c>
      <c r="H2" s="22">
        <v>3</v>
      </c>
      <c r="I2" s="5">
        <v>192</v>
      </c>
      <c r="J2" s="22">
        <v>0</v>
      </c>
      <c r="K2" s="37"/>
      <c r="L2" s="22"/>
      <c r="M2" s="37"/>
      <c r="N2" s="22"/>
      <c r="O2" s="5"/>
      <c r="P2" s="22"/>
      <c r="Q2" s="6">
        <v>3</v>
      </c>
      <c r="R2" s="6">
        <v>582</v>
      </c>
      <c r="S2" s="7">
        <v>194</v>
      </c>
      <c r="T2" s="36">
        <v>9</v>
      </c>
      <c r="U2" s="8">
        <v>11</v>
      </c>
      <c r="V2" s="9">
        <v>205</v>
      </c>
    </row>
    <row r="4" spans="1:24" x14ac:dyDescent="0.25">
      <c r="Q4" s="32">
        <f>SUM(Q2:Q3)</f>
        <v>3</v>
      </c>
      <c r="R4" s="32">
        <f>SUM(R2:R3)</f>
        <v>582</v>
      </c>
      <c r="S4" s="33">
        <f>SUM(R4/Q4)</f>
        <v>194</v>
      </c>
      <c r="T4" s="32">
        <f>SUM(T2:T3)</f>
        <v>9</v>
      </c>
      <c r="U4" s="32">
        <f>SUM(U2:U3)</f>
        <v>11</v>
      </c>
      <c r="V4" s="34">
        <f>SUM(S4+U4)</f>
        <v>205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hio 2025'!A1" display="Return to Rankings" xr:uid="{8E141B8F-D410-4E7A-A8A2-BA40FA93FCAA}"/>
  </hyperlinks>
  <pageMargins left="0.7" right="0.7" top="0.75" bottom="0.75" header="0.3" footer="0.3"/>
  <pageSetup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7788F-EB4D-4180-A2EF-A08C28377869}">
  <sheetPr codeName="Sheet8"/>
  <dimension ref="A1:X7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x14ac:dyDescent="0.25">
      <c r="A2" s="1" t="s">
        <v>48</v>
      </c>
      <c r="B2" s="2" t="s">
        <v>49</v>
      </c>
      <c r="C2" s="3">
        <v>45781</v>
      </c>
      <c r="D2" s="4" t="s">
        <v>39</v>
      </c>
      <c r="E2" s="5">
        <v>178.001</v>
      </c>
      <c r="F2" s="22">
        <v>1</v>
      </c>
      <c r="G2" s="5">
        <v>183</v>
      </c>
      <c r="H2" s="22">
        <v>0</v>
      </c>
      <c r="I2" s="5">
        <v>182.001</v>
      </c>
      <c r="J2" s="22">
        <v>0</v>
      </c>
      <c r="K2" s="5">
        <v>180</v>
      </c>
      <c r="L2" s="22">
        <v>1</v>
      </c>
      <c r="M2" s="5"/>
      <c r="N2" s="22"/>
      <c r="O2" s="5"/>
      <c r="P2" s="22"/>
      <c r="Q2" s="6">
        <v>4</v>
      </c>
      <c r="R2" s="6">
        <v>723.00199999999995</v>
      </c>
      <c r="S2" s="7">
        <v>180.75049999999999</v>
      </c>
      <c r="T2" s="36">
        <v>2</v>
      </c>
      <c r="U2" s="8">
        <v>11</v>
      </c>
      <c r="V2" s="9">
        <v>191.75049999999999</v>
      </c>
    </row>
    <row r="3" spans="1:24" x14ac:dyDescent="0.25">
      <c r="A3" s="1" t="s">
        <v>48</v>
      </c>
      <c r="B3" s="2" t="s">
        <v>49</v>
      </c>
      <c r="C3" s="3">
        <v>45809</v>
      </c>
      <c r="D3" s="4" t="s">
        <v>39</v>
      </c>
      <c r="E3" s="5">
        <v>170</v>
      </c>
      <c r="F3" s="22">
        <v>0</v>
      </c>
      <c r="G3" s="5">
        <v>174</v>
      </c>
      <c r="H3" s="22">
        <v>1</v>
      </c>
      <c r="I3" s="5">
        <v>181</v>
      </c>
      <c r="J3" s="22">
        <v>0</v>
      </c>
      <c r="K3" s="5">
        <v>178</v>
      </c>
      <c r="L3" s="22">
        <v>0</v>
      </c>
      <c r="M3" s="5"/>
      <c r="N3" s="22"/>
      <c r="O3" s="5"/>
      <c r="P3" s="22"/>
      <c r="Q3" s="6">
        <v>4</v>
      </c>
      <c r="R3" s="6">
        <v>703</v>
      </c>
      <c r="S3" s="7">
        <v>175.75</v>
      </c>
      <c r="T3" s="36">
        <v>1</v>
      </c>
      <c r="U3" s="8">
        <v>4</v>
      </c>
      <c r="V3" s="9">
        <v>179.75</v>
      </c>
    </row>
    <row r="4" spans="1:24" x14ac:dyDescent="0.25">
      <c r="A4" s="1" t="s">
        <v>48</v>
      </c>
      <c r="B4" s="2" t="s">
        <v>49</v>
      </c>
      <c r="C4" s="3">
        <v>45837</v>
      </c>
      <c r="D4" s="4" t="s">
        <v>39</v>
      </c>
      <c r="E4" s="5">
        <v>186</v>
      </c>
      <c r="F4" s="22">
        <v>0</v>
      </c>
      <c r="G4" s="5">
        <v>190</v>
      </c>
      <c r="H4" s="22">
        <v>1</v>
      </c>
      <c r="I4" s="5">
        <v>187</v>
      </c>
      <c r="J4" s="22">
        <v>0</v>
      </c>
      <c r="K4" s="5">
        <v>186</v>
      </c>
      <c r="L4" s="22">
        <v>0</v>
      </c>
      <c r="M4" s="5"/>
      <c r="N4" s="22"/>
      <c r="O4" s="5"/>
      <c r="P4" s="22"/>
      <c r="Q4" s="6">
        <v>4</v>
      </c>
      <c r="R4" s="6">
        <v>749</v>
      </c>
      <c r="S4" s="7">
        <v>187.25</v>
      </c>
      <c r="T4" s="36">
        <v>1</v>
      </c>
      <c r="U4" s="8">
        <v>13</v>
      </c>
      <c r="V4" s="9">
        <v>200.25</v>
      </c>
    </row>
    <row r="5" spans="1:24" x14ac:dyDescent="0.25">
      <c r="A5" s="56" t="s">
        <v>48</v>
      </c>
      <c r="B5" s="57" t="s">
        <v>49</v>
      </c>
      <c r="C5" s="58">
        <v>45879</v>
      </c>
      <c r="D5" s="59" t="s">
        <v>39</v>
      </c>
      <c r="E5" s="60">
        <v>189</v>
      </c>
      <c r="F5" s="61">
        <v>3</v>
      </c>
      <c r="G5" s="60">
        <v>186.001</v>
      </c>
      <c r="H5" s="61">
        <v>1</v>
      </c>
      <c r="I5" s="60">
        <v>188</v>
      </c>
      <c r="J5" s="61">
        <v>1</v>
      </c>
      <c r="K5" s="60">
        <v>190</v>
      </c>
      <c r="L5" s="61">
        <v>2</v>
      </c>
      <c r="M5" s="60"/>
      <c r="N5" s="61"/>
      <c r="O5" s="60"/>
      <c r="P5" s="61"/>
      <c r="Q5" s="62">
        <v>4</v>
      </c>
      <c r="R5" s="62">
        <v>753.00099999999998</v>
      </c>
      <c r="S5" s="63">
        <v>188.25024999999999</v>
      </c>
      <c r="T5" s="64">
        <v>7</v>
      </c>
      <c r="U5" s="65">
        <v>11</v>
      </c>
      <c r="V5" s="66">
        <v>199.25024999999999</v>
      </c>
    </row>
    <row r="7" spans="1:24" x14ac:dyDescent="0.25">
      <c r="Q7" s="32">
        <f>SUM(Q2:Q6)</f>
        <v>16</v>
      </c>
      <c r="R7" s="32">
        <f>SUM(R2:R6)</f>
        <v>2928.0029999999997</v>
      </c>
      <c r="S7" s="33">
        <f>SUM(R7/Q7)</f>
        <v>183.00018749999998</v>
      </c>
      <c r="T7" s="32">
        <f>SUM(T2:T6)</f>
        <v>11</v>
      </c>
      <c r="U7" s="32">
        <f>SUM(U2:U6)</f>
        <v>39</v>
      </c>
      <c r="V7" s="34">
        <f>SUM(S7+U7)</f>
        <v>222.00018749999998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H2:P2 E2:F2 B2:C2" name="Range1_5_1"/>
    <protectedRange algorithmName="SHA-512" hashValue="ON39YdpmFHfN9f47KpiRvqrKx0V9+erV1CNkpWzYhW/Qyc6aT8rEyCrvauWSYGZK2ia3o7vd3akF07acHAFpOA==" saltValue="yVW9XmDwTqEnmpSGai0KYg==" spinCount="100000" sqref="D2" name="Range1_1_4_1"/>
    <protectedRange algorithmName="SHA-512" hashValue="ON39YdpmFHfN9f47KpiRvqrKx0V9+erV1CNkpWzYhW/Qyc6aT8rEyCrvauWSYGZK2ia3o7vd3akF07acHAFpOA==" saltValue="yVW9XmDwTqEnmpSGai0KYg==" spinCount="100000" sqref="T2" name="Range1_3_5_4_1"/>
    <protectedRange algorithmName="SHA-512" hashValue="ON39YdpmFHfN9f47KpiRvqrKx0V9+erV1CNkpWzYhW/Qyc6aT8rEyCrvauWSYGZK2ia3o7vd3akF07acHAFpOA==" saltValue="yVW9XmDwTqEnmpSGai0KYg==" spinCount="100000" sqref="H3:P3 E3:F3 B3:C3" name="Range1_5"/>
    <protectedRange algorithmName="SHA-512" hashValue="ON39YdpmFHfN9f47KpiRvqrKx0V9+erV1CNkpWzYhW/Qyc6aT8rEyCrvauWSYGZK2ia3o7vd3akF07acHAFpOA==" saltValue="yVW9XmDwTqEnmpSGai0KYg==" spinCount="100000" sqref="D3" name="Range1_1_4"/>
    <protectedRange algorithmName="SHA-512" hashValue="ON39YdpmFHfN9f47KpiRvqrKx0V9+erV1CNkpWzYhW/Qyc6aT8rEyCrvauWSYGZK2ia3o7vd3akF07acHAFpOA==" saltValue="yVW9XmDwTqEnmpSGai0KYg==" spinCount="100000" sqref="T3" name="Range1_3_5_4"/>
    <protectedRange algorithmName="SHA-512" hashValue="ON39YdpmFHfN9f47KpiRvqrKx0V9+erV1CNkpWzYhW/Qyc6aT8rEyCrvauWSYGZK2ia3o7vd3akF07acHAFpOA==" saltValue="yVW9XmDwTqEnmpSGai0KYg==" spinCount="100000" sqref="H4:P4 E4:F4 B4:C4" name="Range1_10"/>
    <protectedRange algorithmName="SHA-512" hashValue="ON39YdpmFHfN9f47KpiRvqrKx0V9+erV1CNkpWzYhW/Qyc6aT8rEyCrvauWSYGZK2ia3o7vd3akF07acHAFpOA==" saltValue="yVW9XmDwTqEnmpSGai0KYg==" spinCount="100000" sqref="D4" name="Range1_1_9"/>
    <protectedRange algorithmName="SHA-512" hashValue="ON39YdpmFHfN9f47KpiRvqrKx0V9+erV1CNkpWzYhW/Qyc6aT8rEyCrvauWSYGZK2ia3o7vd3akF07acHAFpOA==" saltValue="yVW9XmDwTqEnmpSGai0KYg==" spinCount="100000" sqref="T4" name="Range1_3_5_9"/>
    <protectedRange algorithmName="SHA-512" hashValue="ON39YdpmFHfN9f47KpiRvqrKx0V9+erV1CNkpWzYhW/Qyc6aT8rEyCrvauWSYGZK2ia3o7vd3akF07acHAFpOA==" saltValue="yVW9XmDwTqEnmpSGai0KYg==" spinCount="100000" sqref="H5:P5 E5:F5 B5:C5" name="Range1_18"/>
    <protectedRange algorithmName="SHA-512" hashValue="ON39YdpmFHfN9f47KpiRvqrKx0V9+erV1CNkpWzYhW/Qyc6aT8rEyCrvauWSYGZK2ia3o7vd3akF07acHAFpOA==" saltValue="yVW9XmDwTqEnmpSGai0KYg==" spinCount="100000" sqref="D5" name="Range1_1_15"/>
    <protectedRange algorithmName="SHA-512" hashValue="ON39YdpmFHfN9f47KpiRvqrKx0V9+erV1CNkpWzYhW/Qyc6aT8rEyCrvauWSYGZK2ia3o7vd3akF07acHAFpOA==" saltValue="yVW9XmDwTqEnmpSGai0KYg==" spinCount="100000" sqref="T5" name="Range1_3_5_17"/>
  </protectedRanges>
  <hyperlinks>
    <hyperlink ref="X1" location="'Ohio 2025'!A1" display="Return to Rankings" xr:uid="{CFF713AD-D432-42CE-A054-FB91C21702AF}"/>
  </hyperlinks>
  <pageMargins left="0.7" right="0.7" top="0.75" bottom="0.75" header="0.3" footer="0.3"/>
  <pageSetup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81D08-A88B-49D8-8D27-0613A8958195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33</v>
      </c>
      <c r="B2" s="2" t="s">
        <v>94</v>
      </c>
      <c r="C2" s="3">
        <v>45871</v>
      </c>
      <c r="D2" s="3" t="s">
        <v>90</v>
      </c>
      <c r="E2" s="5">
        <v>196</v>
      </c>
      <c r="F2" s="22">
        <v>3</v>
      </c>
      <c r="G2" s="5">
        <v>198</v>
      </c>
      <c r="H2" s="22">
        <v>1</v>
      </c>
      <c r="I2" s="5"/>
      <c r="J2" s="22"/>
      <c r="K2" s="5"/>
      <c r="L2" s="22"/>
      <c r="M2" s="5"/>
      <c r="N2" s="22"/>
      <c r="O2" s="5"/>
      <c r="P2" s="22"/>
      <c r="Q2" s="6">
        <v>2</v>
      </c>
      <c r="R2" s="6">
        <v>394</v>
      </c>
      <c r="S2" s="7">
        <v>197</v>
      </c>
      <c r="T2" s="36">
        <v>5</v>
      </c>
      <c r="U2" s="8">
        <v>2</v>
      </c>
      <c r="V2" s="9">
        <v>199</v>
      </c>
    </row>
    <row r="4" spans="1:24" x14ac:dyDescent="0.25">
      <c r="Q4" s="32">
        <f>SUM(Q2:Q3)</f>
        <v>2</v>
      </c>
      <c r="R4" s="32">
        <f>SUM(R2:R3)</f>
        <v>394</v>
      </c>
      <c r="S4" s="33">
        <f>SUM(R4/Q4)</f>
        <v>197</v>
      </c>
      <c r="T4" s="32">
        <f>SUM(T2:T3)</f>
        <v>5</v>
      </c>
      <c r="U4" s="32">
        <f>SUM(U2:U3)</f>
        <v>2</v>
      </c>
      <c r="V4" s="34">
        <f>SUM(S4+U4)</f>
        <v>199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D2" name="Range1_15_1"/>
    <protectedRange algorithmName="SHA-512" hashValue="ON39YdpmFHfN9f47KpiRvqrKx0V9+erV1CNkpWzYhW/Qyc6aT8rEyCrvauWSYGZK2ia3o7vd3akF07acHAFpOA==" saltValue="yVW9XmDwTqEnmpSGai0KYg==" spinCount="100000" sqref="T2 E2:P2" name="Range1_3_5_14_1"/>
  </protectedRanges>
  <conditionalFormatting sqref="H2:P2">
    <cfRule type="cellIs" dxfId="34" priority="5" operator="greaterThanOrEqual">
      <formula>200</formula>
    </cfRule>
  </conditionalFormatting>
  <conditionalFormatting sqref="I2">
    <cfRule type="top10" dxfId="33" priority="4" rank="1"/>
  </conditionalFormatting>
  <conditionalFormatting sqref="K2">
    <cfRule type="top10" dxfId="32" priority="3" rank="1"/>
  </conditionalFormatting>
  <conditionalFormatting sqref="M2">
    <cfRule type="top10" dxfId="31" priority="2" rank="1"/>
  </conditionalFormatting>
  <conditionalFormatting sqref="O2">
    <cfRule type="top10" dxfId="30" priority="1" rank="1"/>
  </conditionalFormatting>
  <hyperlinks>
    <hyperlink ref="X1" location="'Ohio 2025'!A1" display="Return to Rankings" xr:uid="{49C2A7D6-C5AA-4F1A-8ECA-2655148E4C45}"/>
  </hyperlinks>
  <pageMargins left="0.7" right="0.7" top="0.75" bottom="0.75" header="0.3" footer="0.3"/>
  <pageSetup orientation="portrait" horizontalDpi="300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F9300-72D5-4CBC-A6E2-13837C12913F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11</v>
      </c>
      <c r="B2" s="2" t="s">
        <v>81</v>
      </c>
      <c r="C2" s="3">
        <v>45829</v>
      </c>
      <c r="D2" s="4" t="s">
        <v>77</v>
      </c>
      <c r="E2" s="5">
        <v>151</v>
      </c>
      <c r="F2" s="22">
        <v>0</v>
      </c>
      <c r="G2" s="23">
        <v>154</v>
      </c>
      <c r="H2" s="22">
        <v>0</v>
      </c>
      <c r="I2" s="5">
        <v>135</v>
      </c>
      <c r="J2" s="22">
        <v>0</v>
      </c>
      <c r="K2" s="5"/>
      <c r="L2" s="22"/>
      <c r="M2" s="5"/>
      <c r="N2" s="22"/>
      <c r="O2" s="5"/>
      <c r="P2" s="22"/>
      <c r="Q2" s="6">
        <v>3</v>
      </c>
      <c r="R2" s="6">
        <v>440</v>
      </c>
      <c r="S2" s="7">
        <v>146.66666666666666</v>
      </c>
      <c r="T2" s="36">
        <v>0</v>
      </c>
      <c r="U2" s="8">
        <v>2</v>
      </c>
      <c r="V2" s="9">
        <v>148.66666666666666</v>
      </c>
    </row>
    <row r="4" spans="1:24" x14ac:dyDescent="0.25">
      <c r="Q4" s="32">
        <f>SUM(Q2:Q3)</f>
        <v>3</v>
      </c>
      <c r="R4" s="32">
        <f>SUM(R2:R3)</f>
        <v>440</v>
      </c>
      <c r="S4" s="33">
        <f>SUM(R4/Q4)</f>
        <v>146.66666666666666</v>
      </c>
      <c r="T4" s="32">
        <f>SUM(T2:T3)</f>
        <v>0</v>
      </c>
      <c r="U4" s="32">
        <f>SUM(U2:U3)</f>
        <v>2</v>
      </c>
      <c r="V4" s="34">
        <f>SUM(S4+U4)</f>
        <v>148.66666666666666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hio 2025'!A1" display="Return to Rankings" xr:uid="{ECB3B19E-517E-4438-B1FF-61830819269E}"/>
  </hyperlinks>
  <pageMargins left="0.7" right="0.7" top="0.75" bottom="0.75" header="0.3" footer="0.3"/>
  <pageSetup orientation="portrait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24F00-7844-49BF-A03C-8E541D30AAB8}">
  <dimension ref="A1:X10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26.285156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33</v>
      </c>
      <c r="B2" s="2" t="s">
        <v>75</v>
      </c>
      <c r="C2" s="3">
        <v>45829</v>
      </c>
      <c r="D2" s="4" t="s">
        <v>77</v>
      </c>
      <c r="E2" s="5">
        <v>196</v>
      </c>
      <c r="F2" s="22">
        <v>2</v>
      </c>
      <c r="G2" s="5">
        <v>187</v>
      </c>
      <c r="H2" s="22">
        <v>0</v>
      </c>
      <c r="I2" s="5">
        <v>191</v>
      </c>
      <c r="J2" s="22">
        <v>0</v>
      </c>
      <c r="K2" s="5"/>
      <c r="L2" s="22"/>
      <c r="M2" s="5"/>
      <c r="N2" s="22"/>
      <c r="O2" s="5"/>
      <c r="P2" s="22"/>
      <c r="Q2" s="6">
        <v>3</v>
      </c>
      <c r="R2" s="6">
        <v>574</v>
      </c>
      <c r="S2" s="7">
        <v>191.33333333333334</v>
      </c>
      <c r="T2" s="36">
        <v>2</v>
      </c>
      <c r="U2" s="8">
        <v>4</v>
      </c>
      <c r="V2" s="9">
        <v>195.33333333333334</v>
      </c>
    </row>
    <row r="4" spans="1:24" x14ac:dyDescent="0.25">
      <c r="Q4" s="32">
        <f>SUM(Q2:Q3)</f>
        <v>3</v>
      </c>
      <c r="R4" s="32">
        <f>SUM(R2:R3)</f>
        <v>574</v>
      </c>
      <c r="S4" s="33">
        <f>SUM(R4/Q4)</f>
        <v>191.33333333333334</v>
      </c>
      <c r="T4" s="32">
        <f>SUM(T2:T3)</f>
        <v>2</v>
      </c>
      <c r="U4" s="32">
        <f>SUM(U2:U3)</f>
        <v>4</v>
      </c>
      <c r="V4" s="34">
        <f>SUM(S4+U4)</f>
        <v>195.33333333333334</v>
      </c>
    </row>
    <row r="7" spans="1:24" x14ac:dyDescent="0.25">
      <c r="A7" s="24" t="s">
        <v>1</v>
      </c>
      <c r="B7" s="25" t="s">
        <v>2</v>
      </c>
      <c r="C7" s="26" t="s">
        <v>3</v>
      </c>
      <c r="D7" s="27" t="s">
        <v>4</v>
      </c>
      <c r="E7" s="28" t="s">
        <v>19</v>
      </c>
      <c r="F7" s="28" t="s">
        <v>20</v>
      </c>
      <c r="G7" s="28" t="s">
        <v>21</v>
      </c>
      <c r="H7" s="28" t="s">
        <v>20</v>
      </c>
      <c r="I7" s="28" t="s">
        <v>22</v>
      </c>
      <c r="J7" s="28" t="s">
        <v>20</v>
      </c>
      <c r="K7" s="28" t="s">
        <v>23</v>
      </c>
      <c r="L7" s="28" t="s">
        <v>20</v>
      </c>
      <c r="M7" s="28" t="s">
        <v>24</v>
      </c>
      <c r="N7" s="28" t="s">
        <v>20</v>
      </c>
      <c r="O7" s="28" t="s">
        <v>25</v>
      </c>
      <c r="P7" s="28" t="s">
        <v>20</v>
      </c>
      <c r="Q7" s="29" t="s">
        <v>26</v>
      </c>
      <c r="R7" s="30" t="s">
        <v>27</v>
      </c>
      <c r="S7" s="31" t="s">
        <v>5</v>
      </c>
      <c r="T7" s="31" t="s">
        <v>28</v>
      </c>
      <c r="U7" s="30" t="s">
        <v>6</v>
      </c>
      <c r="V7" s="31" t="s">
        <v>29</v>
      </c>
    </row>
    <row r="8" spans="1:24" x14ac:dyDescent="0.25">
      <c r="A8" s="1" t="s">
        <v>34</v>
      </c>
      <c r="B8" s="2" t="s">
        <v>75</v>
      </c>
      <c r="C8" s="3">
        <v>45850</v>
      </c>
      <c r="D8" s="4" t="s">
        <v>77</v>
      </c>
      <c r="E8" s="23">
        <v>193</v>
      </c>
      <c r="F8" s="22">
        <v>3</v>
      </c>
      <c r="G8" s="23">
        <v>183</v>
      </c>
      <c r="H8" s="22">
        <v>2</v>
      </c>
      <c r="I8" s="5">
        <v>190</v>
      </c>
      <c r="J8" s="22">
        <v>0</v>
      </c>
      <c r="K8" s="37"/>
      <c r="L8" s="22"/>
      <c r="M8" s="37"/>
      <c r="N8" s="22"/>
      <c r="O8" s="5"/>
      <c r="P8" s="22"/>
      <c r="Q8" s="6">
        <v>3</v>
      </c>
      <c r="R8" s="6">
        <v>566</v>
      </c>
      <c r="S8" s="7">
        <v>188.66666666666666</v>
      </c>
      <c r="T8" s="36">
        <v>5</v>
      </c>
      <c r="U8" s="8">
        <v>3</v>
      </c>
      <c r="V8" s="9">
        <v>191.66666666666666</v>
      </c>
    </row>
    <row r="10" spans="1:24" x14ac:dyDescent="0.25">
      <c r="Q10" s="32">
        <f>SUM(Q8:Q9)</f>
        <v>3</v>
      </c>
      <c r="R10" s="32">
        <f>SUM(R8:R9)</f>
        <v>566</v>
      </c>
      <c r="S10" s="33">
        <f>SUM(R10/Q10)</f>
        <v>188.66666666666666</v>
      </c>
      <c r="T10" s="32">
        <f>SUM(T8:T9)</f>
        <v>5</v>
      </c>
      <c r="U10" s="32">
        <f>SUM(U8:U9)</f>
        <v>3</v>
      </c>
      <c r="V10" s="34">
        <f>SUM(S10+U10)</f>
        <v>191.66666666666666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 B7" name="Range1_2_1_1"/>
    <protectedRange algorithmName="SHA-512" hashValue="ON39YdpmFHfN9f47KpiRvqrKx0V9+erV1CNkpWzYhW/Qyc6aT8rEyCrvauWSYGZK2ia3o7vd3akF07acHAFpOA==" saltValue="yVW9XmDwTqEnmpSGai0KYg==" spinCount="100000" sqref="B8:C8 E8:P8" name="Range1_13"/>
    <protectedRange algorithmName="SHA-512" hashValue="ON39YdpmFHfN9f47KpiRvqrKx0V9+erV1CNkpWzYhW/Qyc6aT8rEyCrvauWSYGZK2ia3o7vd3akF07acHAFpOA==" saltValue="yVW9XmDwTqEnmpSGai0KYg==" spinCount="100000" sqref="D8" name="Range1_1_12"/>
    <protectedRange algorithmName="SHA-512" hashValue="ON39YdpmFHfN9f47KpiRvqrKx0V9+erV1CNkpWzYhW/Qyc6aT8rEyCrvauWSYGZK2ia3o7vd3akF07acHAFpOA==" saltValue="yVW9XmDwTqEnmpSGai0KYg==" spinCount="100000" sqref="T8" name="Range1_3_5_12"/>
  </protectedRanges>
  <hyperlinks>
    <hyperlink ref="X1" location="'Ohio 2025'!A1" display="Return to Rankings" xr:uid="{88711F70-1DA2-4795-A724-8B58CC1BF601}"/>
  </hyperlink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ADC33-35FB-4B01-B828-6E0C4A2A3DCD}">
  <sheetPr codeName="Sheet1"/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33</v>
      </c>
      <c r="B2" s="2" t="s">
        <v>51</v>
      </c>
      <c r="C2" s="39">
        <v>45794</v>
      </c>
      <c r="D2" s="4" t="s">
        <v>65</v>
      </c>
      <c r="E2" s="5">
        <v>192</v>
      </c>
      <c r="F2" s="22">
        <v>1</v>
      </c>
      <c r="G2" s="5">
        <v>196</v>
      </c>
      <c r="H2" s="22">
        <v>3</v>
      </c>
      <c r="I2" s="40"/>
      <c r="J2" s="40"/>
      <c r="K2" s="40"/>
      <c r="L2" s="40"/>
      <c r="M2" s="40"/>
      <c r="N2" s="40"/>
      <c r="O2" s="40"/>
      <c r="P2" s="40"/>
      <c r="Q2" s="6">
        <v>2</v>
      </c>
      <c r="R2" s="6">
        <v>388</v>
      </c>
      <c r="S2" s="7">
        <v>194</v>
      </c>
      <c r="T2" s="36">
        <v>4</v>
      </c>
      <c r="U2" s="8">
        <v>5</v>
      </c>
      <c r="V2" s="9">
        <v>199</v>
      </c>
    </row>
    <row r="3" spans="1:24" x14ac:dyDescent="0.25">
      <c r="A3" s="1" t="s">
        <v>33</v>
      </c>
      <c r="B3" s="2" t="s">
        <v>51</v>
      </c>
      <c r="C3" s="3">
        <v>45871</v>
      </c>
      <c r="D3" s="3" t="s">
        <v>90</v>
      </c>
      <c r="E3" s="5">
        <v>196</v>
      </c>
      <c r="F3" s="22">
        <v>2</v>
      </c>
      <c r="G3" s="5">
        <v>198</v>
      </c>
      <c r="H3" s="22">
        <v>7</v>
      </c>
      <c r="I3" s="5"/>
      <c r="J3" s="22"/>
      <c r="K3" s="5"/>
      <c r="L3" s="22"/>
      <c r="M3" s="5"/>
      <c r="N3" s="22"/>
      <c r="O3" s="5"/>
      <c r="P3" s="22"/>
      <c r="Q3" s="6">
        <v>2</v>
      </c>
      <c r="R3" s="6">
        <v>394</v>
      </c>
      <c r="S3" s="7">
        <v>197</v>
      </c>
      <c r="T3" s="36">
        <v>4</v>
      </c>
      <c r="U3" s="8">
        <v>2</v>
      </c>
      <c r="V3" s="9">
        <v>199</v>
      </c>
    </row>
    <row r="5" spans="1:24" x14ac:dyDescent="0.25">
      <c r="Q5" s="32">
        <f>SUM(Q2:Q4)</f>
        <v>4</v>
      </c>
      <c r="R5" s="32">
        <f>SUM(R2:R4)</f>
        <v>782</v>
      </c>
      <c r="S5" s="33">
        <f>SUM(R5/Q5)</f>
        <v>195.5</v>
      </c>
      <c r="T5" s="32">
        <f>SUM(T2:T4)</f>
        <v>8</v>
      </c>
      <c r="U5" s="32">
        <f>SUM(U2:U4)</f>
        <v>7</v>
      </c>
      <c r="V5" s="34">
        <f>SUM(S5+U5)</f>
        <v>202.5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3"/>
    <protectedRange algorithmName="SHA-512" hashValue="ON39YdpmFHfN9f47KpiRvqrKx0V9+erV1CNkpWzYhW/Qyc6aT8rEyCrvauWSYGZK2ia3o7vd3akF07acHAFpOA==" saltValue="yVW9XmDwTqEnmpSGai0KYg==" spinCount="100000" sqref="E2:P2 T2" name="Range1_3_5_2"/>
    <protectedRange algorithmName="SHA-512" hashValue="ON39YdpmFHfN9f47KpiRvqrKx0V9+erV1CNkpWzYhW/Qyc6aT8rEyCrvauWSYGZK2ia3o7vd3akF07acHAFpOA==" saltValue="yVW9XmDwTqEnmpSGai0KYg==" spinCount="100000" sqref="D2" name="Range1_1_2_1"/>
    <protectedRange algorithmName="SHA-512" hashValue="ON39YdpmFHfN9f47KpiRvqrKx0V9+erV1CNkpWzYhW/Qyc6aT8rEyCrvauWSYGZK2ia3o7vd3akF07acHAFpOA==" saltValue="yVW9XmDwTqEnmpSGai0KYg==" spinCount="100000" sqref="B3:D3" name="Range1_15"/>
    <protectedRange algorithmName="SHA-512" hashValue="ON39YdpmFHfN9f47KpiRvqrKx0V9+erV1CNkpWzYhW/Qyc6aT8rEyCrvauWSYGZK2ia3o7vd3akF07acHAFpOA==" saltValue="yVW9XmDwTqEnmpSGai0KYg==" spinCount="100000" sqref="T3 E3:P3" name="Range1_3_5_14"/>
  </protectedRanges>
  <conditionalFormatting sqref="H3:P3">
    <cfRule type="cellIs" dxfId="64" priority="5" operator="greaterThanOrEqual">
      <formula>200</formula>
    </cfRule>
  </conditionalFormatting>
  <conditionalFormatting sqref="I3">
    <cfRule type="top10" dxfId="63" priority="4" rank="1"/>
  </conditionalFormatting>
  <conditionalFormatting sqref="K3">
    <cfRule type="top10" dxfId="62" priority="3" rank="1"/>
  </conditionalFormatting>
  <conditionalFormatting sqref="M3">
    <cfRule type="top10" dxfId="61" priority="2" rank="1"/>
  </conditionalFormatting>
  <conditionalFormatting sqref="O3">
    <cfRule type="top10" dxfId="60" priority="1" rank="1"/>
  </conditionalFormatting>
  <hyperlinks>
    <hyperlink ref="X1" location="'Ohio 2025'!A1" display="Return to Rankings" xr:uid="{93174A3F-319E-476D-9C57-B547D229B782}"/>
  </hyperlinks>
  <pageMargins left="0.7" right="0.7" top="0.75" bottom="0.75" header="0.3" footer="0.3"/>
  <pageSetup orientation="portrait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AEBF8-F163-4ECE-8781-7D83581336AF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x14ac:dyDescent="0.25">
      <c r="A2" s="1" t="s">
        <v>34</v>
      </c>
      <c r="B2" s="2" t="s">
        <v>68</v>
      </c>
      <c r="C2" s="3">
        <v>45809</v>
      </c>
      <c r="D2" s="4" t="s">
        <v>39</v>
      </c>
      <c r="E2" s="23">
        <v>190</v>
      </c>
      <c r="F2" s="22">
        <v>1</v>
      </c>
      <c r="G2" s="23">
        <v>183</v>
      </c>
      <c r="H2" s="22">
        <v>2</v>
      </c>
      <c r="I2" s="5">
        <v>189</v>
      </c>
      <c r="J2" s="22">
        <v>2</v>
      </c>
      <c r="K2" s="37">
        <v>185</v>
      </c>
      <c r="L2" s="22">
        <v>0</v>
      </c>
      <c r="M2" s="37"/>
      <c r="N2" s="22"/>
      <c r="O2" s="5"/>
      <c r="P2" s="22"/>
      <c r="Q2" s="6">
        <v>4</v>
      </c>
      <c r="R2" s="6">
        <v>747</v>
      </c>
      <c r="S2" s="7">
        <v>186.75</v>
      </c>
      <c r="T2" s="36">
        <v>5</v>
      </c>
      <c r="U2" s="8">
        <v>9</v>
      </c>
      <c r="V2" s="9">
        <v>195.75</v>
      </c>
    </row>
    <row r="3" spans="1:24" x14ac:dyDescent="0.25">
      <c r="A3" s="1" t="s">
        <v>34</v>
      </c>
      <c r="B3" s="2" t="s">
        <v>68</v>
      </c>
      <c r="C3" s="3">
        <v>45837</v>
      </c>
      <c r="D3" s="4" t="s">
        <v>39</v>
      </c>
      <c r="E3" s="5">
        <v>192</v>
      </c>
      <c r="F3" s="22">
        <v>1</v>
      </c>
      <c r="G3" s="23">
        <v>191</v>
      </c>
      <c r="H3" s="22">
        <v>2</v>
      </c>
      <c r="I3" s="5">
        <v>187.001</v>
      </c>
      <c r="J3" s="22">
        <v>1</v>
      </c>
      <c r="K3" s="5">
        <v>187</v>
      </c>
      <c r="L3" s="22">
        <v>0</v>
      </c>
      <c r="M3" s="5"/>
      <c r="N3" s="22"/>
      <c r="O3" s="5"/>
      <c r="P3" s="22"/>
      <c r="Q3" s="6">
        <v>4</v>
      </c>
      <c r="R3" s="6">
        <v>757.00099999999998</v>
      </c>
      <c r="S3" s="7">
        <v>189.25024999999999</v>
      </c>
      <c r="T3" s="36">
        <v>4</v>
      </c>
      <c r="U3" s="8">
        <v>11</v>
      </c>
      <c r="V3" s="9">
        <v>200.25024999999999</v>
      </c>
    </row>
    <row r="4" spans="1:24" x14ac:dyDescent="0.25">
      <c r="A4" s="1" t="s">
        <v>34</v>
      </c>
      <c r="B4" s="2" t="s">
        <v>101</v>
      </c>
      <c r="C4" s="3">
        <v>45879</v>
      </c>
      <c r="D4" s="4" t="s">
        <v>39</v>
      </c>
      <c r="E4" s="23">
        <v>186</v>
      </c>
      <c r="F4" s="22">
        <v>0</v>
      </c>
      <c r="G4" s="23">
        <v>185</v>
      </c>
      <c r="H4" s="22">
        <v>0</v>
      </c>
      <c r="I4" s="5">
        <v>185</v>
      </c>
      <c r="J4" s="22">
        <v>0</v>
      </c>
      <c r="K4" s="37">
        <v>179</v>
      </c>
      <c r="L4" s="22">
        <v>1</v>
      </c>
      <c r="M4" s="37"/>
      <c r="N4" s="22"/>
      <c r="O4" s="5"/>
      <c r="P4" s="22"/>
      <c r="Q4" s="6">
        <v>4</v>
      </c>
      <c r="R4" s="6">
        <v>735</v>
      </c>
      <c r="S4" s="7">
        <v>183.75</v>
      </c>
      <c r="T4" s="36">
        <v>1</v>
      </c>
      <c r="U4" s="8">
        <v>6</v>
      </c>
      <c r="V4" s="9">
        <v>189.75</v>
      </c>
    </row>
    <row r="6" spans="1:24" x14ac:dyDescent="0.25">
      <c r="Q6" s="32">
        <f>SUM(Q2:Q5)</f>
        <v>12</v>
      </c>
      <c r="R6" s="32">
        <f>SUM(R2:R5)</f>
        <v>2239.0010000000002</v>
      </c>
      <c r="S6" s="33">
        <f>SUM(R6/Q6)</f>
        <v>186.58341666666669</v>
      </c>
      <c r="T6" s="32">
        <f>SUM(T2:T5)</f>
        <v>10</v>
      </c>
      <c r="U6" s="32">
        <f>SUM(U2:U5)</f>
        <v>26</v>
      </c>
      <c r="V6" s="34">
        <f>SUM(S6+U6)</f>
        <v>212.58341666666669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3_2"/>
    <protectedRange algorithmName="SHA-512" hashValue="ON39YdpmFHfN9f47KpiRvqrKx0V9+erV1CNkpWzYhW/Qyc6aT8rEyCrvauWSYGZK2ia3o7vd3akF07acHAFpOA==" saltValue="yVW9XmDwTqEnmpSGai0KYg==" spinCount="100000" sqref="D2" name="Range1_1_2_2"/>
    <protectedRange algorithmName="SHA-512" hashValue="ON39YdpmFHfN9f47KpiRvqrKx0V9+erV1CNkpWzYhW/Qyc6aT8rEyCrvauWSYGZK2ia3o7vd3akF07acHAFpOA==" saltValue="yVW9XmDwTqEnmpSGai0KYg==" spinCount="100000" sqref="T2" name="Range1_3_5_2_2"/>
    <protectedRange algorithmName="SHA-512" hashValue="ON39YdpmFHfN9f47KpiRvqrKx0V9+erV1CNkpWzYhW/Qyc6aT8rEyCrvauWSYGZK2ia3o7vd3akF07acHAFpOA==" saltValue="yVW9XmDwTqEnmpSGai0KYg==" spinCount="100000" sqref="E3:P3 B3:C3" name="Range1_8"/>
    <protectedRange algorithmName="SHA-512" hashValue="ON39YdpmFHfN9f47KpiRvqrKx0V9+erV1CNkpWzYhW/Qyc6aT8rEyCrvauWSYGZK2ia3o7vd3akF07acHAFpOA==" saltValue="yVW9XmDwTqEnmpSGai0KYg==" spinCount="100000" sqref="D3" name="Range1_1_7"/>
    <protectedRange algorithmName="SHA-512" hashValue="ON39YdpmFHfN9f47KpiRvqrKx0V9+erV1CNkpWzYhW/Qyc6aT8rEyCrvauWSYGZK2ia3o7vd3akF07acHAFpOA==" saltValue="yVW9XmDwTqEnmpSGai0KYg==" spinCount="100000" sqref="T3" name="Range1_3_5_7"/>
    <protectedRange algorithmName="SHA-512" hashValue="ON39YdpmFHfN9f47KpiRvqrKx0V9+erV1CNkpWzYhW/Qyc6aT8rEyCrvauWSYGZK2ia3o7vd3akF07acHAFpOA==" saltValue="yVW9XmDwTqEnmpSGai0KYg==" spinCount="100000" sqref="E4:P4 B4:C4" name="Range1_18"/>
    <protectedRange algorithmName="SHA-512" hashValue="ON39YdpmFHfN9f47KpiRvqrKx0V9+erV1CNkpWzYhW/Qyc6aT8rEyCrvauWSYGZK2ia3o7vd3akF07acHAFpOA==" saltValue="yVW9XmDwTqEnmpSGai0KYg==" spinCount="100000" sqref="D4" name="Range1_1_16"/>
    <protectedRange algorithmName="SHA-512" hashValue="ON39YdpmFHfN9f47KpiRvqrKx0V9+erV1CNkpWzYhW/Qyc6aT8rEyCrvauWSYGZK2ia3o7vd3akF07acHAFpOA==" saltValue="yVW9XmDwTqEnmpSGai0KYg==" spinCount="100000" sqref="T4" name="Range1_3_5_17"/>
  </protectedRanges>
  <hyperlinks>
    <hyperlink ref="X1" location="'Ohio 2025'!A1" display="Return to Rankings" xr:uid="{46F2F3F5-3A19-4DD5-B211-0E9091388913}"/>
  </hyperlinks>
  <pageMargins left="0.7" right="0.7" top="0.75" bottom="0.75" header="0.3" footer="0.3"/>
  <pageSetup orientation="portrait" horizontalDpi="300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08455-2158-41DD-9F82-135A1840DC3B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11</v>
      </c>
      <c r="B2" s="2" t="s">
        <v>100</v>
      </c>
      <c r="C2" s="3">
        <v>45879</v>
      </c>
      <c r="D2" s="4" t="s">
        <v>39</v>
      </c>
      <c r="E2" s="23">
        <v>151</v>
      </c>
      <c r="F2" s="22">
        <v>1</v>
      </c>
      <c r="G2" s="23">
        <v>156</v>
      </c>
      <c r="H2" s="22">
        <v>0</v>
      </c>
      <c r="I2" s="5">
        <v>153</v>
      </c>
      <c r="J2" s="22">
        <v>0</v>
      </c>
      <c r="K2" s="37">
        <v>156</v>
      </c>
      <c r="L2" s="22">
        <v>0</v>
      </c>
      <c r="M2" s="37"/>
      <c r="N2" s="22"/>
      <c r="O2" s="5"/>
      <c r="P2" s="22"/>
      <c r="Q2" s="6">
        <v>4</v>
      </c>
      <c r="R2" s="6">
        <v>616</v>
      </c>
      <c r="S2" s="7">
        <v>154</v>
      </c>
      <c r="T2" s="36">
        <v>1</v>
      </c>
      <c r="U2" s="8">
        <v>2</v>
      </c>
      <c r="V2" s="9">
        <v>156</v>
      </c>
    </row>
    <row r="4" spans="1:24" x14ac:dyDescent="0.25">
      <c r="Q4" s="32">
        <f>SUM(Q2:Q3)</f>
        <v>4</v>
      </c>
      <c r="R4" s="32">
        <f>SUM(R2:R3)</f>
        <v>616</v>
      </c>
      <c r="S4" s="33">
        <f>SUM(R4/Q4)</f>
        <v>154</v>
      </c>
      <c r="T4" s="32">
        <f>SUM(T2:T3)</f>
        <v>1</v>
      </c>
      <c r="U4" s="32">
        <f>SUM(U2:U3)</f>
        <v>2</v>
      </c>
      <c r="V4" s="34">
        <f>SUM(S4+U4)</f>
        <v>156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 B2:C2 H2:L2 N2" name="Range1_17"/>
    <protectedRange algorithmName="SHA-512" hashValue="ON39YdpmFHfN9f47KpiRvqrKx0V9+erV1CNkpWzYhW/Qyc6aT8rEyCrvauWSYGZK2ia3o7vd3akF07acHAFpOA==" saltValue="yVW9XmDwTqEnmpSGai0KYg==" spinCount="100000" sqref="D2" name="Range1_1_15"/>
    <protectedRange algorithmName="SHA-512" hashValue="ON39YdpmFHfN9f47KpiRvqrKx0V9+erV1CNkpWzYhW/Qyc6aT8rEyCrvauWSYGZK2ia3o7vd3akF07acHAFpOA==" saltValue="yVW9XmDwTqEnmpSGai0KYg==" spinCount="100000" sqref="G2 M2 O2" name="Range1_33_1_3"/>
    <protectedRange algorithmName="SHA-512" hashValue="ON39YdpmFHfN9f47KpiRvqrKx0V9+erV1CNkpWzYhW/Qyc6aT8rEyCrvauWSYGZK2ia3o7vd3akF07acHAFpOA==" saltValue="yVW9XmDwTqEnmpSGai0KYg==" spinCount="100000" sqref="T2" name="Range1_3_5_16"/>
  </protectedRanges>
  <hyperlinks>
    <hyperlink ref="X1" location="'Ohio 2025'!A1" display="Return to Rankings" xr:uid="{43967C73-B310-480A-B203-4E2DD1366B63}"/>
  </hyperlinks>
  <pageMargins left="0.7" right="0.7" top="0.75" bottom="0.75" header="0.3" footer="0.3"/>
  <pageSetup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AAF55-250F-4F53-9821-3959707458DB}">
  <sheetPr codeName="Sheet19"/>
  <dimension ref="A1:X6"/>
  <sheetViews>
    <sheetView workbookViewId="0">
      <selection activeCell="Q7" sqref="Q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27.57031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33</v>
      </c>
      <c r="B2" s="41" t="s">
        <v>58</v>
      </c>
      <c r="C2" s="42">
        <v>45794</v>
      </c>
      <c r="D2" s="4" t="s">
        <v>65</v>
      </c>
      <c r="E2" s="44">
        <v>190</v>
      </c>
      <c r="F2" s="43">
        <v>1</v>
      </c>
      <c r="G2" s="44">
        <v>186</v>
      </c>
      <c r="H2" s="43">
        <v>2</v>
      </c>
      <c r="I2" s="45"/>
      <c r="J2" s="45"/>
      <c r="K2" s="45"/>
      <c r="L2" s="45"/>
      <c r="M2" s="45"/>
      <c r="N2" s="45"/>
      <c r="O2" s="45"/>
      <c r="P2" s="45"/>
      <c r="Q2" s="46">
        <v>2</v>
      </c>
      <c r="R2" s="46">
        <v>376</v>
      </c>
      <c r="S2" s="47">
        <v>188</v>
      </c>
      <c r="T2" s="48">
        <v>3</v>
      </c>
      <c r="U2" s="49">
        <v>2</v>
      </c>
      <c r="V2" s="50">
        <v>190</v>
      </c>
    </row>
    <row r="3" spans="1:24" ht="15" customHeight="1" x14ac:dyDescent="0.25">
      <c r="A3" s="1" t="s">
        <v>33</v>
      </c>
      <c r="B3" s="2" t="s">
        <v>58</v>
      </c>
      <c r="C3" s="3">
        <v>45850</v>
      </c>
      <c r="D3" s="4" t="s">
        <v>77</v>
      </c>
      <c r="E3" s="5">
        <v>197</v>
      </c>
      <c r="F3" s="22">
        <v>2</v>
      </c>
      <c r="G3" s="5">
        <v>199</v>
      </c>
      <c r="H3" s="22">
        <v>5</v>
      </c>
      <c r="I3" s="5">
        <v>199</v>
      </c>
      <c r="J3" s="22">
        <v>2</v>
      </c>
      <c r="K3" s="5"/>
      <c r="L3" s="22"/>
      <c r="M3" s="5"/>
      <c r="N3" s="22"/>
      <c r="O3" s="5"/>
      <c r="P3" s="22"/>
      <c r="Q3" s="6">
        <v>3</v>
      </c>
      <c r="R3" s="6">
        <v>595</v>
      </c>
      <c r="S3" s="7">
        <v>198.33333333333334</v>
      </c>
      <c r="T3" s="36">
        <v>9</v>
      </c>
      <c r="U3" s="8">
        <v>9</v>
      </c>
      <c r="V3" s="9">
        <v>207.33333333333334</v>
      </c>
    </row>
    <row r="4" spans="1:24" x14ac:dyDescent="0.25">
      <c r="A4" s="1" t="s">
        <v>33</v>
      </c>
      <c r="B4" s="2" t="s">
        <v>58</v>
      </c>
      <c r="C4" s="3">
        <v>45871</v>
      </c>
      <c r="D4" s="3" t="s">
        <v>90</v>
      </c>
      <c r="E4" s="5">
        <v>198</v>
      </c>
      <c r="F4" s="22">
        <v>6</v>
      </c>
      <c r="G4" s="5">
        <v>198</v>
      </c>
      <c r="H4" s="22">
        <v>3</v>
      </c>
      <c r="I4" s="5"/>
      <c r="J4" s="22"/>
      <c r="K4" s="5"/>
      <c r="L4" s="22"/>
      <c r="M4" s="5"/>
      <c r="N4" s="22"/>
      <c r="O4" s="5"/>
      <c r="P4" s="22"/>
      <c r="Q4" s="6">
        <v>2</v>
      </c>
      <c r="R4" s="6">
        <v>396</v>
      </c>
      <c r="S4" s="7">
        <v>198</v>
      </c>
      <c r="T4" s="36">
        <v>9</v>
      </c>
      <c r="U4" s="8">
        <v>3</v>
      </c>
      <c r="V4" s="9">
        <v>201</v>
      </c>
    </row>
    <row r="6" spans="1:24" x14ac:dyDescent="0.25">
      <c r="Q6" s="32">
        <f>SUM(Q2:Q5)</f>
        <v>7</v>
      </c>
      <c r="R6" s="32">
        <f>SUM(R2:R5)</f>
        <v>1367</v>
      </c>
      <c r="S6" s="33">
        <f>SUM(R6/Q6)</f>
        <v>195.28571428571428</v>
      </c>
      <c r="T6" s="32">
        <f>SUM(T2:T5)</f>
        <v>21</v>
      </c>
      <c r="U6" s="32">
        <f>SUM(U2:U5)</f>
        <v>14</v>
      </c>
      <c r="V6" s="34">
        <f>SUM(S6+U6)</f>
        <v>209.28571428571428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3"/>
    <protectedRange algorithmName="SHA-512" hashValue="ON39YdpmFHfN9f47KpiRvqrKx0V9+erV1CNkpWzYhW/Qyc6aT8rEyCrvauWSYGZK2ia3o7vd3akF07acHAFpOA==" saltValue="yVW9XmDwTqEnmpSGai0KYg==" spinCount="100000" sqref="E2:P2 T2" name="Range1_3_5_2"/>
    <protectedRange algorithmName="SHA-512" hashValue="ON39YdpmFHfN9f47KpiRvqrKx0V9+erV1CNkpWzYhW/Qyc6aT8rEyCrvauWSYGZK2ia3o7vd3akF07acHAFpOA==" saltValue="yVW9XmDwTqEnmpSGai0KYg==" spinCount="100000" sqref="D2" name="Range1_1_2_1"/>
    <protectedRange algorithmName="SHA-512" hashValue="ON39YdpmFHfN9f47KpiRvqrKx0V9+erV1CNkpWzYhW/Qyc6aT8rEyCrvauWSYGZK2ia3o7vd3akF07acHAFpOA==" saltValue="yVW9XmDwTqEnmpSGai0KYg==" spinCount="100000" sqref="B3:C3" name="Range1_11"/>
    <protectedRange algorithmName="SHA-512" hashValue="ON39YdpmFHfN9f47KpiRvqrKx0V9+erV1CNkpWzYhW/Qyc6aT8rEyCrvauWSYGZK2ia3o7vd3akF07acHAFpOA==" saltValue="yVW9XmDwTqEnmpSGai0KYg==" spinCount="100000" sqref="D3" name="Range1_1_10"/>
    <protectedRange algorithmName="SHA-512" hashValue="ON39YdpmFHfN9f47KpiRvqrKx0V9+erV1CNkpWzYhW/Qyc6aT8rEyCrvauWSYGZK2ia3o7vd3akF07acHAFpOA==" saltValue="yVW9XmDwTqEnmpSGai0KYg==" spinCount="100000" sqref="E3:P3 T3" name="Range1_3_5_10"/>
    <protectedRange algorithmName="SHA-512" hashValue="ON39YdpmFHfN9f47KpiRvqrKx0V9+erV1CNkpWzYhW/Qyc6aT8rEyCrvauWSYGZK2ia3o7vd3akF07acHAFpOA==" saltValue="yVW9XmDwTqEnmpSGai0KYg==" spinCount="100000" sqref="B4:D4" name="Range1_15"/>
    <protectedRange algorithmName="SHA-512" hashValue="ON39YdpmFHfN9f47KpiRvqrKx0V9+erV1CNkpWzYhW/Qyc6aT8rEyCrvauWSYGZK2ia3o7vd3akF07acHAFpOA==" saltValue="yVW9XmDwTqEnmpSGai0KYg==" spinCount="100000" sqref="T4 E4:P4" name="Range1_3_5_14"/>
  </protectedRanges>
  <conditionalFormatting sqref="H4:P4">
    <cfRule type="cellIs" dxfId="29" priority="5" operator="greaterThanOrEqual">
      <formula>200</formula>
    </cfRule>
  </conditionalFormatting>
  <conditionalFormatting sqref="I4">
    <cfRule type="top10" dxfId="28" priority="4" rank="1"/>
  </conditionalFormatting>
  <conditionalFormatting sqref="K4">
    <cfRule type="top10" dxfId="27" priority="3" rank="1"/>
  </conditionalFormatting>
  <conditionalFormatting sqref="M4">
    <cfRule type="top10" dxfId="26" priority="2" rank="1"/>
  </conditionalFormatting>
  <conditionalFormatting sqref="O4">
    <cfRule type="top10" dxfId="25" priority="1" rank="1"/>
  </conditionalFormatting>
  <hyperlinks>
    <hyperlink ref="X1" location="'Ohio 2025'!A1" display="Return to Rankings" xr:uid="{49F56787-FB8B-418B-9D9D-CE512689CA2A}"/>
  </hyperlinks>
  <pageMargins left="0.7" right="0.7" top="0.75" bottom="0.75" header="0.3" footer="0.3"/>
  <pageSetup orientation="portrait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89162-C2C6-4A3B-8237-404FAB11B249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25.425781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34</v>
      </c>
      <c r="B2" s="2" t="s">
        <v>83</v>
      </c>
      <c r="C2" s="3">
        <v>45829</v>
      </c>
      <c r="D2" s="4" t="s">
        <v>77</v>
      </c>
      <c r="E2" s="23">
        <v>184</v>
      </c>
      <c r="F2" s="22">
        <v>0</v>
      </c>
      <c r="G2" s="23">
        <v>188</v>
      </c>
      <c r="H2" s="22">
        <v>0</v>
      </c>
      <c r="I2" s="5">
        <v>191</v>
      </c>
      <c r="J2" s="22">
        <v>1</v>
      </c>
      <c r="K2" s="37"/>
      <c r="L2" s="22"/>
      <c r="M2" s="37"/>
      <c r="N2" s="22"/>
      <c r="O2" s="5"/>
      <c r="P2" s="22"/>
      <c r="Q2" s="6">
        <v>3</v>
      </c>
      <c r="R2" s="6">
        <v>563</v>
      </c>
      <c r="S2" s="7">
        <v>187.66666666666666</v>
      </c>
      <c r="T2" s="36">
        <v>1</v>
      </c>
      <c r="U2" s="8">
        <v>5</v>
      </c>
      <c r="V2" s="9">
        <v>192.66666666666666</v>
      </c>
    </row>
    <row r="3" spans="1:24" ht="15" customHeight="1" x14ac:dyDescent="0.25">
      <c r="A3" s="1" t="s">
        <v>34</v>
      </c>
      <c r="B3" s="2" t="s">
        <v>83</v>
      </c>
      <c r="C3" s="3">
        <v>45850</v>
      </c>
      <c r="D3" s="4" t="s">
        <v>77</v>
      </c>
      <c r="E3" s="5">
        <v>194</v>
      </c>
      <c r="F3" s="22">
        <v>3</v>
      </c>
      <c r="G3" s="23">
        <v>189</v>
      </c>
      <c r="H3" s="22">
        <v>1</v>
      </c>
      <c r="I3" s="5">
        <v>188</v>
      </c>
      <c r="J3" s="22">
        <v>2</v>
      </c>
      <c r="K3" s="5"/>
      <c r="L3" s="22"/>
      <c r="M3" s="5"/>
      <c r="N3" s="22"/>
      <c r="O3" s="5"/>
      <c r="P3" s="22"/>
      <c r="Q3" s="6">
        <v>3</v>
      </c>
      <c r="R3" s="6">
        <v>571</v>
      </c>
      <c r="S3" s="7">
        <v>190.33333333333334</v>
      </c>
      <c r="T3" s="36">
        <v>6</v>
      </c>
      <c r="U3" s="8">
        <v>6</v>
      </c>
      <c r="V3" s="9">
        <v>196.33333333333334</v>
      </c>
    </row>
    <row r="5" spans="1:24" x14ac:dyDescent="0.25">
      <c r="Q5" s="32">
        <f>SUM(Q2:Q4)</f>
        <v>6</v>
      </c>
      <c r="R5" s="32">
        <f>SUM(R2:R4)</f>
        <v>1134</v>
      </c>
      <c r="S5" s="33">
        <f>SUM(R5/Q5)</f>
        <v>189</v>
      </c>
      <c r="T5" s="32">
        <f>SUM(T2:T4)</f>
        <v>7</v>
      </c>
      <c r="U5" s="32">
        <f>SUM(U2:U4)</f>
        <v>11</v>
      </c>
      <c r="V5" s="34">
        <f>SUM(S5+U5)</f>
        <v>200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3:C3 E3:P3" name="Range1_13"/>
    <protectedRange algorithmName="SHA-512" hashValue="ON39YdpmFHfN9f47KpiRvqrKx0V9+erV1CNkpWzYhW/Qyc6aT8rEyCrvauWSYGZK2ia3o7vd3akF07acHAFpOA==" saltValue="yVW9XmDwTqEnmpSGai0KYg==" spinCount="100000" sqref="D3" name="Range1_1_12"/>
    <protectedRange algorithmName="SHA-512" hashValue="ON39YdpmFHfN9f47KpiRvqrKx0V9+erV1CNkpWzYhW/Qyc6aT8rEyCrvauWSYGZK2ia3o7vd3akF07acHAFpOA==" saltValue="yVW9XmDwTqEnmpSGai0KYg==" spinCount="100000" sqref="T3" name="Range1_3_5_12"/>
  </protectedRanges>
  <hyperlinks>
    <hyperlink ref="X1" location="'Ohio 2025'!A1" display="Return to Rankings" xr:uid="{34FDDAB5-7410-40B1-BC82-253C3647FFF1}"/>
  </hyperlinks>
  <pageMargins left="0.7" right="0.7" top="0.75" bottom="0.75" header="0.3" footer="0.3"/>
  <pageSetup orientation="portrait" horizontalDpi="300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3B55A-6684-479D-A558-AA6C3BC9F779}">
  <sheetPr codeName="Sheet9"/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x14ac:dyDescent="0.25">
      <c r="A2" s="1" t="s">
        <v>11</v>
      </c>
      <c r="B2" s="2" t="s">
        <v>41</v>
      </c>
      <c r="C2" s="3">
        <v>45781</v>
      </c>
      <c r="D2" s="4" t="s">
        <v>39</v>
      </c>
      <c r="E2" s="5">
        <v>177</v>
      </c>
      <c r="F2" s="22">
        <v>0</v>
      </c>
      <c r="G2" s="23">
        <v>189</v>
      </c>
      <c r="H2" s="22">
        <v>0</v>
      </c>
      <c r="I2" s="5">
        <v>189</v>
      </c>
      <c r="J2" s="22">
        <v>2</v>
      </c>
      <c r="K2" s="5">
        <v>188</v>
      </c>
      <c r="L2" s="22">
        <v>0</v>
      </c>
      <c r="M2" s="5"/>
      <c r="N2" s="22"/>
      <c r="O2" s="5"/>
      <c r="P2" s="22"/>
      <c r="Q2" s="6">
        <v>4</v>
      </c>
      <c r="R2" s="6">
        <v>743</v>
      </c>
      <c r="S2" s="7">
        <v>185.75</v>
      </c>
      <c r="T2" s="36">
        <v>2</v>
      </c>
      <c r="U2" s="8">
        <v>8</v>
      </c>
      <c r="V2" s="9">
        <v>193.75</v>
      </c>
    </row>
    <row r="3" spans="1:24" x14ac:dyDescent="0.25">
      <c r="A3" s="1" t="s">
        <v>11</v>
      </c>
      <c r="B3" s="2" t="s">
        <v>41</v>
      </c>
      <c r="C3" s="3">
        <v>45809</v>
      </c>
      <c r="D3" s="4" t="s">
        <v>39</v>
      </c>
      <c r="E3" s="23">
        <v>186</v>
      </c>
      <c r="F3" s="22">
        <v>1</v>
      </c>
      <c r="G3" s="23">
        <v>175</v>
      </c>
      <c r="H3" s="22">
        <v>0</v>
      </c>
      <c r="I3" s="5">
        <v>185</v>
      </c>
      <c r="J3" s="22">
        <v>1</v>
      </c>
      <c r="K3" s="37">
        <v>187</v>
      </c>
      <c r="L3" s="22">
        <v>1</v>
      </c>
      <c r="M3" s="37"/>
      <c r="N3" s="22"/>
      <c r="O3" s="5"/>
      <c r="P3" s="22"/>
      <c r="Q3" s="6">
        <v>4</v>
      </c>
      <c r="R3" s="6">
        <v>733</v>
      </c>
      <c r="S3" s="7">
        <v>183.25</v>
      </c>
      <c r="T3" s="36">
        <v>3</v>
      </c>
      <c r="U3" s="8">
        <v>11</v>
      </c>
      <c r="V3" s="9">
        <v>194.25</v>
      </c>
    </row>
    <row r="4" spans="1:24" x14ac:dyDescent="0.25">
      <c r="A4" s="1" t="s">
        <v>11</v>
      </c>
      <c r="B4" s="2" t="s">
        <v>41</v>
      </c>
      <c r="C4" s="3">
        <v>45879</v>
      </c>
      <c r="D4" s="4" t="s">
        <v>39</v>
      </c>
      <c r="E4" s="5">
        <v>173</v>
      </c>
      <c r="F4" s="22">
        <v>0</v>
      </c>
      <c r="G4" s="23">
        <v>173</v>
      </c>
      <c r="H4" s="22">
        <v>1</v>
      </c>
      <c r="I4" s="5">
        <v>189</v>
      </c>
      <c r="J4" s="22">
        <v>0</v>
      </c>
      <c r="K4" s="5">
        <v>188</v>
      </c>
      <c r="L4" s="22">
        <v>2</v>
      </c>
      <c r="M4" s="5"/>
      <c r="N4" s="22"/>
      <c r="O4" s="5"/>
      <c r="P4" s="22"/>
      <c r="Q4" s="6">
        <v>4</v>
      </c>
      <c r="R4" s="6">
        <v>723</v>
      </c>
      <c r="S4" s="7">
        <v>180.75</v>
      </c>
      <c r="T4" s="36">
        <v>3</v>
      </c>
      <c r="U4" s="8">
        <v>3</v>
      </c>
      <c r="V4" s="9">
        <v>183.75</v>
      </c>
    </row>
    <row r="6" spans="1:24" x14ac:dyDescent="0.25">
      <c r="Q6" s="32">
        <f>SUM(Q2:Q5)</f>
        <v>12</v>
      </c>
      <c r="R6" s="32">
        <f>SUM(R2:R5)</f>
        <v>2199</v>
      </c>
      <c r="S6" s="33">
        <f>SUM(R6/Q6)</f>
        <v>183.25</v>
      </c>
      <c r="T6" s="32">
        <f>SUM(T2:T5)</f>
        <v>8</v>
      </c>
      <c r="U6" s="32">
        <f>SUM(U2:U5)</f>
        <v>22</v>
      </c>
      <c r="V6" s="34">
        <f>SUM(S6+U6)</f>
        <v>205.25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D2" name="Range1_1_1"/>
    <protectedRange algorithmName="SHA-512" hashValue="ON39YdpmFHfN9f47KpiRvqrKx0V9+erV1CNkpWzYhW/Qyc6aT8rEyCrvauWSYGZK2ia3o7vd3akF07acHAFpOA==" saltValue="yVW9XmDwTqEnmpSGai0KYg==" spinCount="100000" sqref="E2 G2:O2" name="Range1_33_1"/>
    <protectedRange algorithmName="SHA-512" hashValue="ON39YdpmFHfN9f47KpiRvqrKx0V9+erV1CNkpWzYhW/Qyc6aT8rEyCrvauWSYGZK2ia3o7vd3akF07acHAFpOA==" saltValue="yVW9XmDwTqEnmpSGai0KYg==" spinCount="100000" sqref="T2" name="Range1_3_5_1"/>
    <protectedRange algorithmName="SHA-512" hashValue="ON39YdpmFHfN9f47KpiRvqrKx0V9+erV1CNkpWzYhW/Qyc6aT8rEyCrvauWSYGZK2ia3o7vd3akF07acHAFpOA==" saltValue="yVW9XmDwTqEnmpSGai0KYg==" spinCount="100000" sqref="B3:C3" name="Range1_2_1"/>
    <protectedRange algorithmName="SHA-512" hashValue="ON39YdpmFHfN9f47KpiRvqrKx0V9+erV1CNkpWzYhW/Qyc6aT8rEyCrvauWSYGZK2ia3o7vd3akF07acHAFpOA==" saltValue="yVW9XmDwTqEnmpSGai0KYg==" spinCount="100000" sqref="D3" name="Range1_1_1_1"/>
    <protectedRange algorithmName="SHA-512" hashValue="ON39YdpmFHfN9f47KpiRvqrKx0V9+erV1CNkpWzYhW/Qyc6aT8rEyCrvauWSYGZK2ia3o7vd3akF07acHAFpOA==" saltValue="yVW9XmDwTqEnmpSGai0KYg==" spinCount="100000" sqref="T3" name="Range1_3_5_1_1"/>
    <protectedRange algorithmName="SHA-512" hashValue="ON39YdpmFHfN9f47KpiRvqrKx0V9+erV1CNkpWzYhW/Qyc6aT8rEyCrvauWSYGZK2ia3o7vd3akF07acHAFpOA==" saltValue="yVW9XmDwTqEnmpSGai0KYg==" spinCount="100000" sqref="B4:C4" name="Range1_17"/>
    <protectedRange algorithmName="SHA-512" hashValue="ON39YdpmFHfN9f47KpiRvqrKx0V9+erV1CNkpWzYhW/Qyc6aT8rEyCrvauWSYGZK2ia3o7vd3akF07acHAFpOA==" saltValue="yVW9XmDwTqEnmpSGai0KYg==" spinCount="100000" sqref="D4" name="Range1_1_15"/>
    <protectedRange algorithmName="SHA-512" hashValue="ON39YdpmFHfN9f47KpiRvqrKx0V9+erV1CNkpWzYhW/Qyc6aT8rEyCrvauWSYGZK2ia3o7vd3akF07acHAFpOA==" saltValue="yVW9XmDwTqEnmpSGai0KYg==" spinCount="100000" sqref="E4 H4:L4 N4" name="Range1_1_2_19_1_2"/>
    <protectedRange algorithmName="SHA-512" hashValue="ON39YdpmFHfN9f47KpiRvqrKx0V9+erV1CNkpWzYhW/Qyc6aT8rEyCrvauWSYGZK2ia3o7vd3akF07acHAFpOA==" saltValue="yVW9XmDwTqEnmpSGai0KYg==" spinCount="100000" sqref="T4" name="Range1_3_5_16"/>
  </protectedRanges>
  <hyperlinks>
    <hyperlink ref="X1" location="'Ohio 2025'!A1" display="Return to Rankings" xr:uid="{35E1DBCF-6239-4811-B79B-C87329AA5024}"/>
  </hyperlinks>
  <pageMargins left="0.7" right="0.7" top="0.75" bottom="0.75" header="0.3" footer="0.3"/>
  <pageSetup orientation="portrait" horizontalDpi="300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7A8C0-2320-41DC-99EE-4E499925269A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33</v>
      </c>
      <c r="B2" s="2" t="s">
        <v>96</v>
      </c>
      <c r="C2" s="3">
        <v>45871</v>
      </c>
      <c r="D2" s="3" t="s">
        <v>90</v>
      </c>
      <c r="E2" s="5">
        <v>198</v>
      </c>
      <c r="F2" s="22">
        <v>3</v>
      </c>
      <c r="G2" s="5">
        <v>192</v>
      </c>
      <c r="H2" s="22">
        <v>2</v>
      </c>
      <c r="I2" s="5"/>
      <c r="J2" s="22"/>
      <c r="K2" s="5"/>
      <c r="L2" s="22"/>
      <c r="M2" s="5"/>
      <c r="N2" s="22"/>
      <c r="O2" s="5"/>
      <c r="P2" s="22"/>
      <c r="Q2" s="6">
        <v>2</v>
      </c>
      <c r="R2" s="6">
        <v>390</v>
      </c>
      <c r="S2" s="7">
        <v>195</v>
      </c>
      <c r="T2" s="36">
        <v>5</v>
      </c>
      <c r="U2" s="8">
        <v>2</v>
      </c>
      <c r="V2" s="9">
        <v>197</v>
      </c>
    </row>
    <row r="4" spans="1:24" x14ac:dyDescent="0.25">
      <c r="Q4" s="32">
        <f>SUM(Q2:Q3)</f>
        <v>2</v>
      </c>
      <c r="R4" s="32">
        <f>SUM(R2:R3)</f>
        <v>390</v>
      </c>
      <c r="S4" s="33">
        <f>SUM(R4/Q4)</f>
        <v>195</v>
      </c>
      <c r="T4" s="32">
        <f>SUM(T2:T3)</f>
        <v>5</v>
      </c>
      <c r="U4" s="32">
        <f>SUM(U2:U3)</f>
        <v>2</v>
      </c>
      <c r="V4" s="34">
        <f>SUM(S4+U4)</f>
        <v>197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D2" name="Range1_15"/>
    <protectedRange algorithmName="SHA-512" hashValue="ON39YdpmFHfN9f47KpiRvqrKx0V9+erV1CNkpWzYhW/Qyc6aT8rEyCrvauWSYGZK2ia3o7vd3akF07acHAFpOA==" saltValue="yVW9XmDwTqEnmpSGai0KYg==" spinCount="100000" sqref="T2 E2:P2" name="Range1_3_5_14"/>
  </protectedRanges>
  <conditionalFormatting sqref="H2:P2">
    <cfRule type="cellIs" dxfId="24" priority="5" operator="greaterThanOrEqual">
      <formula>200</formula>
    </cfRule>
  </conditionalFormatting>
  <conditionalFormatting sqref="I2">
    <cfRule type="top10" dxfId="23" priority="4" rank="1"/>
  </conditionalFormatting>
  <conditionalFormatting sqref="K2">
    <cfRule type="top10" dxfId="22" priority="3" rank="1"/>
  </conditionalFormatting>
  <conditionalFormatting sqref="M2">
    <cfRule type="top10" dxfId="21" priority="2" rank="1"/>
  </conditionalFormatting>
  <conditionalFormatting sqref="O2">
    <cfRule type="top10" dxfId="20" priority="1" rank="1"/>
  </conditionalFormatting>
  <hyperlinks>
    <hyperlink ref="X1" location="'Ohio 2025'!A1" display="Return to Rankings" xr:uid="{BC96CC34-04C9-404A-9414-D3098A2166B1}"/>
  </hyperlinks>
  <pageMargins left="0.7" right="0.7" top="0.75" bottom="0.75" header="0.3" footer="0.3"/>
  <pageSetup orientation="portrait" horizontalDpi="300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E83CE-D182-482F-AA6B-8882058238A5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x14ac:dyDescent="0.25">
      <c r="A2" s="1" t="s">
        <v>36</v>
      </c>
      <c r="B2" s="57" t="s">
        <v>102</v>
      </c>
      <c r="C2" s="58">
        <v>45879</v>
      </c>
      <c r="D2" s="59" t="s">
        <v>39</v>
      </c>
      <c r="E2" s="60">
        <v>193</v>
      </c>
      <c r="F2" s="61">
        <v>1</v>
      </c>
      <c r="G2" s="60">
        <v>194</v>
      </c>
      <c r="H2" s="61">
        <v>3</v>
      </c>
      <c r="I2" s="60">
        <v>194</v>
      </c>
      <c r="J2" s="61">
        <v>0</v>
      </c>
      <c r="K2" s="60">
        <v>192</v>
      </c>
      <c r="L2" s="61">
        <v>3</v>
      </c>
      <c r="M2" s="60"/>
      <c r="N2" s="61"/>
      <c r="O2" s="60"/>
      <c r="P2" s="61"/>
      <c r="Q2" s="62">
        <v>4</v>
      </c>
      <c r="R2" s="62">
        <v>773</v>
      </c>
      <c r="S2" s="63">
        <v>193.25</v>
      </c>
      <c r="T2" s="64">
        <v>7</v>
      </c>
      <c r="U2" s="65">
        <v>6</v>
      </c>
      <c r="V2" s="66">
        <v>199.25</v>
      </c>
    </row>
    <row r="4" spans="1:24" x14ac:dyDescent="0.25">
      <c r="Q4" s="32">
        <f>SUM(Q2:Q3)</f>
        <v>4</v>
      </c>
      <c r="R4" s="32">
        <f>SUM(R2:R3)</f>
        <v>773</v>
      </c>
      <c r="S4" s="33">
        <f>SUM(R4/Q4)</f>
        <v>193.25</v>
      </c>
      <c r="T4" s="32">
        <f>SUM(T2:T3)</f>
        <v>7</v>
      </c>
      <c r="U4" s="32">
        <f>SUM(U2:U3)</f>
        <v>6</v>
      </c>
      <c r="V4" s="34">
        <f>SUM(S4+U4)</f>
        <v>199.25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17"/>
    <protectedRange algorithmName="SHA-512" hashValue="ON39YdpmFHfN9f47KpiRvqrKx0V9+erV1CNkpWzYhW/Qyc6aT8rEyCrvauWSYGZK2ia3o7vd3akF07acHAFpOA==" saltValue="yVW9XmDwTqEnmpSGai0KYg==" spinCount="100000" sqref="D2" name="Range1_1_14"/>
    <protectedRange algorithmName="SHA-512" hashValue="ON39YdpmFHfN9f47KpiRvqrKx0V9+erV1CNkpWzYhW/Qyc6aT8rEyCrvauWSYGZK2ia3o7vd3akF07acHAFpOA==" saltValue="yVW9XmDwTqEnmpSGai0KYg==" spinCount="100000" sqref="T2" name="Range1_3_5_16"/>
  </protectedRanges>
  <hyperlinks>
    <hyperlink ref="X1" location="'Ohio 2025'!A1" display="Return to Rankings" xr:uid="{27D45177-D387-41AF-9898-49647B9B99BB}"/>
  </hyperlinks>
  <pageMargins left="0.7" right="0.7" top="0.75" bottom="0.75" header="0.3" footer="0.3"/>
  <pageSetup orientation="portrait" horizontalDpi="300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97560-8128-4C79-824E-7BF8AEDB3786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33</v>
      </c>
      <c r="B2" s="2" t="s">
        <v>92</v>
      </c>
      <c r="C2" s="3">
        <v>45871</v>
      </c>
      <c r="D2" s="3" t="s">
        <v>90</v>
      </c>
      <c r="E2" s="5">
        <v>199.001</v>
      </c>
      <c r="F2" s="22">
        <v>6</v>
      </c>
      <c r="G2" s="51">
        <v>200.001</v>
      </c>
      <c r="H2" s="22">
        <v>5</v>
      </c>
      <c r="I2" s="5"/>
      <c r="J2" s="22"/>
      <c r="K2" s="5"/>
      <c r="L2" s="22"/>
      <c r="M2" s="5"/>
      <c r="N2" s="22"/>
      <c r="O2" s="5"/>
      <c r="P2" s="22"/>
      <c r="Q2" s="6">
        <v>2</v>
      </c>
      <c r="R2" s="6">
        <v>399.00200000000001</v>
      </c>
      <c r="S2" s="7">
        <v>199.501</v>
      </c>
      <c r="T2" s="36">
        <v>11</v>
      </c>
      <c r="U2" s="8">
        <v>9</v>
      </c>
      <c r="V2" s="9">
        <v>208.501</v>
      </c>
    </row>
    <row r="4" spans="1:24" x14ac:dyDescent="0.25">
      <c r="Q4" s="32">
        <f>SUM(Q2:Q3)</f>
        <v>2</v>
      </c>
      <c r="R4" s="32">
        <f>SUM(R2:R3)</f>
        <v>399.00200000000001</v>
      </c>
      <c r="S4" s="33">
        <f>SUM(R4/Q4)</f>
        <v>199.501</v>
      </c>
      <c r="T4" s="32">
        <f>SUM(T2:T3)</f>
        <v>11</v>
      </c>
      <c r="U4" s="32">
        <f>SUM(U2:U3)</f>
        <v>9</v>
      </c>
      <c r="V4" s="34">
        <f>SUM(S4+U4)</f>
        <v>208.501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D2" name="Range1_15"/>
    <protectedRange algorithmName="SHA-512" hashValue="ON39YdpmFHfN9f47KpiRvqrKx0V9+erV1CNkpWzYhW/Qyc6aT8rEyCrvauWSYGZK2ia3o7vd3akF07acHAFpOA==" saltValue="yVW9XmDwTqEnmpSGai0KYg==" spinCount="100000" sqref="T2 E2:P2" name="Range1_3_5_14"/>
  </protectedRanges>
  <conditionalFormatting sqref="H2:P2">
    <cfRule type="cellIs" dxfId="19" priority="5" operator="greaterThanOrEqual">
      <formula>200</formula>
    </cfRule>
  </conditionalFormatting>
  <conditionalFormatting sqref="I2">
    <cfRule type="top10" dxfId="18" priority="4" rank="1"/>
  </conditionalFormatting>
  <conditionalFormatting sqref="K2">
    <cfRule type="top10" dxfId="17" priority="3" rank="1"/>
  </conditionalFormatting>
  <conditionalFormatting sqref="M2">
    <cfRule type="top10" dxfId="16" priority="2" rank="1"/>
  </conditionalFormatting>
  <conditionalFormatting sqref="O2">
    <cfRule type="top10" dxfId="15" priority="1" rank="1"/>
  </conditionalFormatting>
  <hyperlinks>
    <hyperlink ref="X1" location="'Ohio 2025'!A1" display="Return to Rankings" xr:uid="{22EA0490-D4EB-478C-B679-F1B45C5CC4D7}"/>
  </hyperlinks>
  <pageMargins left="0.7" right="0.7" top="0.75" bottom="0.75" header="0.3" footer="0.3"/>
  <pageSetup orientation="portrait" horizontalDpi="300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ACFA0-359C-4BFB-836E-607BE368B4F3}">
  <sheetPr codeName="Sheet21"/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33</v>
      </c>
      <c r="B2" s="41" t="s">
        <v>64</v>
      </c>
      <c r="C2" s="42">
        <v>45794</v>
      </c>
      <c r="D2" s="4" t="s">
        <v>65</v>
      </c>
      <c r="E2" s="44">
        <v>190</v>
      </c>
      <c r="F2" s="43">
        <v>2</v>
      </c>
      <c r="G2" s="44">
        <v>186</v>
      </c>
      <c r="H2" s="43">
        <v>0</v>
      </c>
      <c r="I2" s="45"/>
      <c r="J2" s="45"/>
      <c r="K2" s="45"/>
      <c r="L2" s="45"/>
      <c r="M2" s="45"/>
      <c r="N2" s="45"/>
      <c r="O2" s="45"/>
      <c r="P2" s="45"/>
      <c r="Q2" s="46">
        <v>2</v>
      </c>
      <c r="R2" s="46">
        <v>376</v>
      </c>
      <c r="S2" s="47">
        <v>188</v>
      </c>
      <c r="T2" s="48">
        <v>2</v>
      </c>
      <c r="U2" s="49">
        <v>2</v>
      </c>
      <c r="V2" s="50">
        <v>190</v>
      </c>
    </row>
    <row r="3" spans="1:24" x14ac:dyDescent="0.25">
      <c r="A3" s="1" t="s">
        <v>33</v>
      </c>
      <c r="B3" s="2" t="s">
        <v>91</v>
      </c>
      <c r="C3" s="3">
        <v>45871</v>
      </c>
      <c r="D3" s="3" t="s">
        <v>90</v>
      </c>
      <c r="E3" s="5">
        <v>194</v>
      </c>
      <c r="F3" s="22">
        <v>0</v>
      </c>
      <c r="G3" s="5">
        <v>196</v>
      </c>
      <c r="H3" s="22">
        <v>3</v>
      </c>
      <c r="I3" s="5"/>
      <c r="J3" s="22"/>
      <c r="K3" s="5"/>
      <c r="L3" s="22"/>
      <c r="M3" s="5"/>
      <c r="N3" s="22"/>
      <c r="O3" s="5"/>
      <c r="P3" s="22"/>
      <c r="Q3" s="6">
        <v>2</v>
      </c>
      <c r="R3" s="6">
        <v>390</v>
      </c>
      <c r="S3" s="7">
        <v>195</v>
      </c>
      <c r="T3" s="36">
        <v>3</v>
      </c>
      <c r="U3" s="8">
        <v>2</v>
      </c>
      <c r="V3" s="9">
        <v>197</v>
      </c>
    </row>
    <row r="5" spans="1:24" x14ac:dyDescent="0.25">
      <c r="Q5" s="32">
        <f>SUM(Q2:Q4)</f>
        <v>4</v>
      </c>
      <c r="R5" s="32">
        <f>SUM(R2:R4)</f>
        <v>766</v>
      </c>
      <c r="S5" s="33">
        <f>SUM(R5/Q5)</f>
        <v>191.5</v>
      </c>
      <c r="T5" s="32">
        <f>SUM(T2:T4)</f>
        <v>5</v>
      </c>
      <c r="U5" s="32">
        <f>SUM(U2:U4)</f>
        <v>4</v>
      </c>
      <c r="V5" s="34">
        <f>SUM(S5+U5)</f>
        <v>195.5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3"/>
    <protectedRange algorithmName="SHA-512" hashValue="ON39YdpmFHfN9f47KpiRvqrKx0V9+erV1CNkpWzYhW/Qyc6aT8rEyCrvauWSYGZK2ia3o7vd3akF07acHAFpOA==" saltValue="yVW9XmDwTqEnmpSGai0KYg==" spinCount="100000" sqref="E2:P2 T2" name="Range1_3_5_2"/>
    <protectedRange algorithmName="SHA-512" hashValue="ON39YdpmFHfN9f47KpiRvqrKx0V9+erV1CNkpWzYhW/Qyc6aT8rEyCrvauWSYGZK2ia3o7vd3akF07acHAFpOA==" saltValue="yVW9XmDwTqEnmpSGai0KYg==" spinCount="100000" sqref="D2" name="Range1_1_2_1"/>
    <protectedRange algorithmName="SHA-512" hashValue="ON39YdpmFHfN9f47KpiRvqrKx0V9+erV1CNkpWzYhW/Qyc6aT8rEyCrvauWSYGZK2ia3o7vd3akF07acHAFpOA==" saltValue="yVW9XmDwTqEnmpSGai0KYg==" spinCount="100000" sqref="B3:D3" name="Range1_15"/>
    <protectedRange algorithmName="SHA-512" hashValue="ON39YdpmFHfN9f47KpiRvqrKx0V9+erV1CNkpWzYhW/Qyc6aT8rEyCrvauWSYGZK2ia3o7vd3akF07acHAFpOA==" saltValue="yVW9XmDwTqEnmpSGai0KYg==" spinCount="100000" sqref="T3 E3:P3" name="Range1_3_5_14"/>
  </protectedRanges>
  <conditionalFormatting sqref="H3:P3">
    <cfRule type="cellIs" dxfId="14" priority="5" operator="greaterThanOrEqual">
      <formula>200</formula>
    </cfRule>
  </conditionalFormatting>
  <conditionalFormatting sqref="I3">
    <cfRule type="top10" dxfId="13" priority="4" rank="1"/>
  </conditionalFormatting>
  <conditionalFormatting sqref="K3">
    <cfRule type="top10" dxfId="12" priority="3" rank="1"/>
  </conditionalFormatting>
  <conditionalFormatting sqref="M3">
    <cfRule type="top10" dxfId="11" priority="2" rank="1"/>
  </conditionalFormatting>
  <conditionalFormatting sqref="O3">
    <cfRule type="top10" dxfId="10" priority="1" rank="1"/>
  </conditionalFormatting>
  <hyperlinks>
    <hyperlink ref="X1" location="'Ohio 2025'!A1" display="Return to Rankings" xr:uid="{74FB6547-C834-4B50-A333-0F92B612BF7B}"/>
  </hyperlinks>
  <pageMargins left="0.7" right="0.7" top="0.75" bottom="0.75" header="0.3" footer="0.3"/>
  <pageSetup orientation="portrait" horizontalDpi="300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409FC-C92B-4782-BFE4-87E1FE7F966C}">
  <sheetPr codeName="Sheet10"/>
  <dimension ref="A1:X7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x14ac:dyDescent="0.25">
      <c r="A2" s="1" t="s">
        <v>34</v>
      </c>
      <c r="B2" s="2" t="s">
        <v>42</v>
      </c>
      <c r="C2" s="3">
        <v>45781</v>
      </c>
      <c r="D2" s="4" t="s">
        <v>39</v>
      </c>
      <c r="E2" s="5">
        <v>184</v>
      </c>
      <c r="F2" s="22">
        <v>0</v>
      </c>
      <c r="G2" s="23">
        <v>182</v>
      </c>
      <c r="H2" s="22">
        <v>0</v>
      </c>
      <c r="I2" s="5">
        <v>189</v>
      </c>
      <c r="J2" s="22">
        <v>2</v>
      </c>
      <c r="K2" s="5">
        <v>189</v>
      </c>
      <c r="L2" s="22">
        <v>2</v>
      </c>
      <c r="M2" s="5"/>
      <c r="N2" s="22"/>
      <c r="O2" s="5"/>
      <c r="P2" s="22"/>
      <c r="Q2" s="6">
        <v>4</v>
      </c>
      <c r="R2" s="6">
        <v>744</v>
      </c>
      <c r="S2" s="7">
        <v>186</v>
      </c>
      <c r="T2" s="36">
        <v>4</v>
      </c>
      <c r="U2" s="8">
        <v>13</v>
      </c>
      <c r="V2" s="9">
        <v>199</v>
      </c>
    </row>
    <row r="3" spans="1:24" x14ac:dyDescent="0.25">
      <c r="A3" s="1" t="s">
        <v>34</v>
      </c>
      <c r="B3" s="2" t="s">
        <v>67</v>
      </c>
      <c r="C3" s="3">
        <v>45809</v>
      </c>
      <c r="D3" s="4" t="s">
        <v>39</v>
      </c>
      <c r="E3" s="5">
        <v>179</v>
      </c>
      <c r="F3" s="22">
        <v>1</v>
      </c>
      <c r="G3" s="23">
        <v>181</v>
      </c>
      <c r="H3" s="22">
        <v>0</v>
      </c>
      <c r="I3" s="5">
        <v>183</v>
      </c>
      <c r="J3" s="22">
        <v>0</v>
      </c>
      <c r="K3" s="5">
        <v>186</v>
      </c>
      <c r="L3" s="22">
        <v>1</v>
      </c>
      <c r="M3" s="5"/>
      <c r="N3" s="22"/>
      <c r="O3" s="5"/>
      <c r="P3" s="22"/>
      <c r="Q3" s="6">
        <v>4</v>
      </c>
      <c r="R3" s="6">
        <v>729</v>
      </c>
      <c r="S3" s="7">
        <v>182.25</v>
      </c>
      <c r="T3" s="36">
        <v>2</v>
      </c>
      <c r="U3" s="8">
        <v>5</v>
      </c>
      <c r="V3" s="9">
        <v>187.25</v>
      </c>
    </row>
    <row r="4" spans="1:24" x14ac:dyDescent="0.25">
      <c r="A4" s="1" t="s">
        <v>34</v>
      </c>
      <c r="B4" s="2" t="s">
        <v>67</v>
      </c>
      <c r="C4" s="3">
        <v>45837</v>
      </c>
      <c r="D4" s="4" t="s">
        <v>39</v>
      </c>
      <c r="E4" s="23">
        <v>188</v>
      </c>
      <c r="F4" s="22">
        <v>1</v>
      </c>
      <c r="G4" s="23">
        <v>176</v>
      </c>
      <c r="H4" s="22">
        <v>0</v>
      </c>
      <c r="I4" s="5">
        <v>187</v>
      </c>
      <c r="J4" s="22">
        <v>1</v>
      </c>
      <c r="K4" s="37">
        <v>180</v>
      </c>
      <c r="L4" s="22">
        <v>1</v>
      </c>
      <c r="M4" s="37"/>
      <c r="N4" s="22"/>
      <c r="O4" s="5"/>
      <c r="P4" s="22"/>
      <c r="Q4" s="6">
        <v>4</v>
      </c>
      <c r="R4" s="6">
        <v>731</v>
      </c>
      <c r="S4" s="7">
        <v>182.75</v>
      </c>
      <c r="T4" s="36">
        <v>3</v>
      </c>
      <c r="U4" s="8">
        <v>3</v>
      </c>
      <c r="V4" s="9">
        <v>185.75</v>
      </c>
    </row>
    <row r="5" spans="1:24" x14ac:dyDescent="0.25">
      <c r="A5" s="1" t="s">
        <v>34</v>
      </c>
      <c r="B5" s="2" t="s">
        <v>42</v>
      </c>
      <c r="C5" s="3">
        <v>45879</v>
      </c>
      <c r="D5" s="4" t="s">
        <v>39</v>
      </c>
      <c r="E5" s="23">
        <v>185</v>
      </c>
      <c r="F5" s="22">
        <v>1</v>
      </c>
      <c r="G5" s="23">
        <v>182</v>
      </c>
      <c r="H5" s="22">
        <v>1</v>
      </c>
      <c r="I5" s="5">
        <v>181</v>
      </c>
      <c r="J5" s="22">
        <v>3</v>
      </c>
      <c r="K5" s="37">
        <v>188</v>
      </c>
      <c r="L5" s="22">
        <v>2</v>
      </c>
      <c r="M5" s="37"/>
      <c r="N5" s="22"/>
      <c r="O5" s="5"/>
      <c r="P5" s="22"/>
      <c r="Q5" s="6">
        <v>4</v>
      </c>
      <c r="R5" s="6">
        <v>736</v>
      </c>
      <c r="S5" s="7">
        <v>184</v>
      </c>
      <c r="T5" s="36">
        <v>7</v>
      </c>
      <c r="U5" s="8">
        <v>3</v>
      </c>
      <c r="V5" s="9">
        <v>187</v>
      </c>
    </row>
    <row r="7" spans="1:24" x14ac:dyDescent="0.25">
      <c r="Q7" s="32">
        <f>SUM(Q2:Q6)</f>
        <v>16</v>
      </c>
      <c r="R7" s="32">
        <f>SUM(R2:R6)</f>
        <v>2940</v>
      </c>
      <c r="S7" s="33">
        <f>SUM(R7/Q7)</f>
        <v>183.75</v>
      </c>
      <c r="T7" s="32">
        <f>SUM(T2:T6)</f>
        <v>16</v>
      </c>
      <c r="U7" s="32">
        <f>SUM(U2:U6)</f>
        <v>24</v>
      </c>
      <c r="V7" s="34">
        <f>SUM(S7+U7)</f>
        <v>207.75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3_1"/>
    <protectedRange algorithmName="SHA-512" hashValue="ON39YdpmFHfN9f47KpiRvqrKx0V9+erV1CNkpWzYhW/Qyc6aT8rEyCrvauWSYGZK2ia3o7vd3akF07acHAFpOA==" saltValue="yVW9XmDwTqEnmpSGai0KYg==" spinCount="100000" sqref="D2" name="Range1_1_2_1"/>
    <protectedRange algorithmName="SHA-512" hashValue="ON39YdpmFHfN9f47KpiRvqrKx0V9+erV1CNkpWzYhW/Qyc6aT8rEyCrvauWSYGZK2ia3o7vd3akF07acHAFpOA==" saltValue="yVW9XmDwTqEnmpSGai0KYg==" spinCount="100000" sqref="T2" name="Range1_3_5_2_1"/>
    <protectedRange algorithmName="SHA-512" hashValue="ON39YdpmFHfN9f47KpiRvqrKx0V9+erV1CNkpWzYhW/Qyc6aT8rEyCrvauWSYGZK2ia3o7vd3akF07acHAFpOA==" saltValue="yVW9XmDwTqEnmpSGai0KYg==" spinCount="100000" sqref="E3:P3 B3:C3" name="Range1_3"/>
    <protectedRange algorithmName="SHA-512" hashValue="ON39YdpmFHfN9f47KpiRvqrKx0V9+erV1CNkpWzYhW/Qyc6aT8rEyCrvauWSYGZK2ia3o7vd3akF07acHAFpOA==" saltValue="yVW9XmDwTqEnmpSGai0KYg==" spinCount="100000" sqref="D3" name="Range1_1_2"/>
    <protectedRange algorithmName="SHA-512" hashValue="ON39YdpmFHfN9f47KpiRvqrKx0V9+erV1CNkpWzYhW/Qyc6aT8rEyCrvauWSYGZK2ia3o7vd3akF07acHAFpOA==" saltValue="yVW9XmDwTqEnmpSGai0KYg==" spinCount="100000" sqref="T3" name="Range1_3_5_2"/>
    <protectedRange algorithmName="SHA-512" hashValue="ON39YdpmFHfN9f47KpiRvqrKx0V9+erV1CNkpWzYhW/Qyc6aT8rEyCrvauWSYGZK2ia3o7vd3akF07acHAFpOA==" saltValue="yVW9XmDwTqEnmpSGai0KYg==" spinCount="100000" sqref="E4:P4 B4:C4" name="Range1_8"/>
    <protectedRange algorithmName="SHA-512" hashValue="ON39YdpmFHfN9f47KpiRvqrKx0V9+erV1CNkpWzYhW/Qyc6aT8rEyCrvauWSYGZK2ia3o7vd3akF07acHAFpOA==" saltValue="yVW9XmDwTqEnmpSGai0KYg==" spinCount="100000" sqref="D4" name="Range1_1_7"/>
    <protectedRange algorithmName="SHA-512" hashValue="ON39YdpmFHfN9f47KpiRvqrKx0V9+erV1CNkpWzYhW/Qyc6aT8rEyCrvauWSYGZK2ia3o7vd3akF07acHAFpOA==" saltValue="yVW9XmDwTqEnmpSGai0KYg==" spinCount="100000" sqref="T4" name="Range1_3_5_7"/>
    <protectedRange algorithmName="SHA-512" hashValue="ON39YdpmFHfN9f47KpiRvqrKx0V9+erV1CNkpWzYhW/Qyc6aT8rEyCrvauWSYGZK2ia3o7vd3akF07acHAFpOA==" saltValue="yVW9XmDwTqEnmpSGai0KYg==" spinCount="100000" sqref="E5:P5 B5:C5" name="Range1_18"/>
    <protectedRange algorithmName="SHA-512" hashValue="ON39YdpmFHfN9f47KpiRvqrKx0V9+erV1CNkpWzYhW/Qyc6aT8rEyCrvauWSYGZK2ia3o7vd3akF07acHAFpOA==" saltValue="yVW9XmDwTqEnmpSGai0KYg==" spinCount="100000" sqref="D5" name="Range1_1_16"/>
    <protectedRange algorithmName="SHA-512" hashValue="ON39YdpmFHfN9f47KpiRvqrKx0V9+erV1CNkpWzYhW/Qyc6aT8rEyCrvauWSYGZK2ia3o7vd3akF07acHAFpOA==" saltValue="yVW9XmDwTqEnmpSGai0KYg==" spinCount="100000" sqref="T5" name="Range1_3_5_17"/>
  </protectedRanges>
  <hyperlinks>
    <hyperlink ref="X1" location="'Ohio 2025'!A1" display="Return to Rankings" xr:uid="{DE11956F-AA74-4F89-984B-A50710E76B57}"/>
  </hyperlink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FC35C-7FC4-43A0-8D69-7278E35D25FB}">
  <sheetPr codeName="Sheet20"/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33</v>
      </c>
      <c r="B2" s="41" t="s">
        <v>63</v>
      </c>
      <c r="C2" s="42">
        <v>45794</v>
      </c>
      <c r="D2" s="4" t="s">
        <v>65</v>
      </c>
      <c r="E2" s="44">
        <v>185</v>
      </c>
      <c r="F2" s="43">
        <v>1</v>
      </c>
      <c r="G2" s="44">
        <v>191</v>
      </c>
      <c r="H2" s="43">
        <v>1</v>
      </c>
      <c r="I2" s="45"/>
      <c r="J2" s="45"/>
      <c r="K2" s="45"/>
      <c r="L2" s="45"/>
      <c r="M2" s="45"/>
      <c r="N2" s="45"/>
      <c r="O2" s="45"/>
      <c r="P2" s="45"/>
      <c r="Q2" s="46">
        <v>2</v>
      </c>
      <c r="R2" s="46">
        <v>376</v>
      </c>
      <c r="S2" s="47">
        <v>188</v>
      </c>
      <c r="T2" s="48">
        <v>2</v>
      </c>
      <c r="U2" s="49">
        <v>2</v>
      </c>
      <c r="V2" s="50">
        <v>190</v>
      </c>
    </row>
    <row r="4" spans="1:24" x14ac:dyDescent="0.25">
      <c r="Q4" s="32">
        <f>SUM(Q2:Q3)</f>
        <v>2</v>
      </c>
      <c r="R4" s="32">
        <f>SUM(R2:R3)</f>
        <v>376</v>
      </c>
      <c r="S4" s="33">
        <f>SUM(R4/Q4)</f>
        <v>188</v>
      </c>
      <c r="T4" s="32">
        <f>SUM(T2:T3)</f>
        <v>2</v>
      </c>
      <c r="U4" s="32">
        <f>SUM(U2:U3)</f>
        <v>2</v>
      </c>
      <c r="V4" s="34">
        <f>SUM(S4+U4)</f>
        <v>190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3"/>
    <protectedRange algorithmName="SHA-512" hashValue="ON39YdpmFHfN9f47KpiRvqrKx0V9+erV1CNkpWzYhW/Qyc6aT8rEyCrvauWSYGZK2ia3o7vd3akF07acHAFpOA==" saltValue="yVW9XmDwTqEnmpSGai0KYg==" spinCount="100000" sqref="E2:P2 T2" name="Range1_3_5_2"/>
    <protectedRange algorithmName="SHA-512" hashValue="ON39YdpmFHfN9f47KpiRvqrKx0V9+erV1CNkpWzYhW/Qyc6aT8rEyCrvauWSYGZK2ia3o7vd3akF07acHAFpOA==" saltValue="yVW9XmDwTqEnmpSGai0KYg==" spinCount="100000" sqref="D2" name="Range1_1_2_1"/>
  </protectedRanges>
  <hyperlinks>
    <hyperlink ref="X1" location="'Ohio 2025'!A1" display="Return to Rankings" xr:uid="{649199C3-BCF8-464A-B161-788BEC2BBFCE}"/>
  </hyperlinks>
  <pageMargins left="0.7" right="0.7" top="0.75" bottom="0.75" header="0.3" footer="0.3"/>
  <pageSetup orientation="portrait" horizontalDpi="300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B9FF5-AD6D-424F-A427-F685F07E5502}">
  <sheetPr codeName="Sheet12"/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33</v>
      </c>
      <c r="B2" s="2" t="s">
        <v>52</v>
      </c>
      <c r="C2" s="39">
        <v>45794</v>
      </c>
      <c r="D2" s="4" t="s">
        <v>65</v>
      </c>
      <c r="E2" s="5">
        <v>191</v>
      </c>
      <c r="F2" s="22">
        <v>2</v>
      </c>
      <c r="G2" s="5">
        <v>196.001</v>
      </c>
      <c r="H2" s="22">
        <v>5</v>
      </c>
      <c r="I2" s="40"/>
      <c r="J2" s="40"/>
      <c r="K2" s="40"/>
      <c r="L2" s="40"/>
      <c r="M2" s="40"/>
      <c r="N2" s="40"/>
      <c r="O2" s="40"/>
      <c r="P2" s="40"/>
      <c r="Q2" s="6">
        <v>2</v>
      </c>
      <c r="R2" s="6">
        <v>387.00099999999998</v>
      </c>
      <c r="S2" s="7">
        <v>193.50049999999999</v>
      </c>
      <c r="T2" s="36">
        <v>7</v>
      </c>
      <c r="U2" s="8">
        <v>6</v>
      </c>
      <c r="V2" s="9">
        <v>199.5</v>
      </c>
    </row>
    <row r="4" spans="1:24" x14ac:dyDescent="0.25">
      <c r="Q4" s="32">
        <f>SUM(Q2:Q3)</f>
        <v>2</v>
      </c>
      <c r="R4" s="32">
        <f>SUM(R2:R3)</f>
        <v>387.00099999999998</v>
      </c>
      <c r="S4" s="33">
        <f>SUM(R4/Q4)</f>
        <v>193.50049999999999</v>
      </c>
      <c r="T4" s="32">
        <f>SUM(T2:T3)</f>
        <v>7</v>
      </c>
      <c r="U4" s="32">
        <f>SUM(U2:U3)</f>
        <v>6</v>
      </c>
      <c r="V4" s="34">
        <f>SUM(S4+U4)</f>
        <v>199.50049999999999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3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E2:P2 T2" name="Range1_3_5_2"/>
  </protectedRanges>
  <hyperlinks>
    <hyperlink ref="X1" location="'Ohio 2025'!A1" display="Return to Rankings" xr:uid="{44B77E60-772D-4665-B061-AF23E5A6BA43}"/>
  </hyperlinks>
  <pageMargins left="0.7" right="0.7" top="0.75" bottom="0.75" header="0.3" footer="0.3"/>
  <pageSetup orientation="portrait" horizontalDpi="300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FB994-D4F6-4C17-91EC-1274DF4A25FB}">
  <sheetPr codeName="Sheet11"/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x14ac:dyDescent="0.25">
      <c r="A2" s="1" t="s">
        <v>34</v>
      </c>
      <c r="B2" s="2" t="s">
        <v>45</v>
      </c>
      <c r="C2" s="3">
        <v>45781</v>
      </c>
      <c r="D2" s="4" t="s">
        <v>39</v>
      </c>
      <c r="E2" s="23">
        <v>181</v>
      </c>
      <c r="F2" s="22">
        <v>0</v>
      </c>
      <c r="G2" s="23">
        <v>176</v>
      </c>
      <c r="H2" s="22">
        <v>0</v>
      </c>
      <c r="I2" s="5">
        <v>181</v>
      </c>
      <c r="J2" s="22">
        <v>0</v>
      </c>
      <c r="K2" s="37">
        <v>182</v>
      </c>
      <c r="L2" s="22">
        <v>0</v>
      </c>
      <c r="M2" s="37"/>
      <c r="N2" s="22"/>
      <c r="O2" s="5"/>
      <c r="P2" s="22"/>
      <c r="Q2" s="6">
        <v>4</v>
      </c>
      <c r="R2" s="6">
        <v>720</v>
      </c>
      <c r="S2" s="7">
        <v>180</v>
      </c>
      <c r="T2" s="36">
        <v>0</v>
      </c>
      <c r="U2" s="8">
        <v>3</v>
      </c>
      <c r="V2" s="9">
        <v>183</v>
      </c>
    </row>
    <row r="3" spans="1:24" x14ac:dyDescent="0.25">
      <c r="A3" s="1" t="s">
        <v>34</v>
      </c>
      <c r="B3" s="2" t="s">
        <v>45</v>
      </c>
      <c r="C3" s="3">
        <v>45809</v>
      </c>
      <c r="D3" s="4" t="s">
        <v>39</v>
      </c>
      <c r="E3" s="23">
        <v>182</v>
      </c>
      <c r="F3" s="22">
        <v>0</v>
      </c>
      <c r="G3" s="23">
        <v>181</v>
      </c>
      <c r="H3" s="22">
        <v>0</v>
      </c>
      <c r="I3" s="5">
        <v>181</v>
      </c>
      <c r="J3" s="22">
        <v>0</v>
      </c>
      <c r="K3" s="37">
        <v>183</v>
      </c>
      <c r="L3" s="22">
        <v>2</v>
      </c>
      <c r="M3" s="37"/>
      <c r="N3" s="22"/>
      <c r="O3" s="5"/>
      <c r="P3" s="22"/>
      <c r="Q3" s="6">
        <v>4</v>
      </c>
      <c r="R3" s="6">
        <v>727</v>
      </c>
      <c r="S3" s="7">
        <v>181.75</v>
      </c>
      <c r="T3" s="36">
        <v>2</v>
      </c>
      <c r="U3" s="8">
        <v>2</v>
      </c>
      <c r="V3" s="9">
        <v>183.75</v>
      </c>
    </row>
    <row r="4" spans="1:24" x14ac:dyDescent="0.25">
      <c r="A4" s="1" t="s">
        <v>34</v>
      </c>
      <c r="B4" s="2" t="s">
        <v>45</v>
      </c>
      <c r="C4" s="3">
        <v>45837</v>
      </c>
      <c r="D4" s="4" t="s">
        <v>39</v>
      </c>
      <c r="E4" s="5">
        <v>185</v>
      </c>
      <c r="F4" s="22">
        <v>1</v>
      </c>
      <c r="G4" s="23">
        <v>181</v>
      </c>
      <c r="H4" s="22">
        <v>0</v>
      </c>
      <c r="I4" s="5">
        <v>177</v>
      </c>
      <c r="J4" s="22">
        <v>0</v>
      </c>
      <c r="K4" s="5">
        <v>189</v>
      </c>
      <c r="L4" s="22">
        <v>1</v>
      </c>
      <c r="M4" s="5"/>
      <c r="N4" s="22"/>
      <c r="O4" s="5"/>
      <c r="P4" s="22"/>
      <c r="Q4" s="6">
        <v>4</v>
      </c>
      <c r="R4" s="6">
        <v>732</v>
      </c>
      <c r="S4" s="7">
        <v>183</v>
      </c>
      <c r="T4" s="36">
        <v>2</v>
      </c>
      <c r="U4" s="8">
        <v>6</v>
      </c>
      <c r="V4" s="9">
        <v>189</v>
      </c>
    </row>
    <row r="6" spans="1:24" x14ac:dyDescent="0.25">
      <c r="Q6" s="32">
        <f>SUM(Q2:Q5)</f>
        <v>12</v>
      </c>
      <c r="R6" s="32">
        <f>SUM(R2:R5)</f>
        <v>2179</v>
      </c>
      <c r="S6" s="33">
        <f>SUM(R6/Q6)</f>
        <v>181.58333333333334</v>
      </c>
      <c r="T6" s="32">
        <f>SUM(T2:T5)</f>
        <v>4</v>
      </c>
      <c r="U6" s="32">
        <f>SUM(U2:U5)</f>
        <v>11</v>
      </c>
      <c r="V6" s="34">
        <f>SUM(S6+U6)</f>
        <v>192.58333333333334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3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T2" name="Range1_3_5_2"/>
    <protectedRange algorithmName="SHA-512" hashValue="ON39YdpmFHfN9f47KpiRvqrKx0V9+erV1CNkpWzYhW/Qyc6aT8rEyCrvauWSYGZK2ia3o7vd3akF07acHAFpOA==" saltValue="yVW9XmDwTqEnmpSGai0KYg==" spinCount="100000" sqref="E3:P3 B3:C3" name="Range1_3_1"/>
    <protectedRange algorithmName="SHA-512" hashValue="ON39YdpmFHfN9f47KpiRvqrKx0V9+erV1CNkpWzYhW/Qyc6aT8rEyCrvauWSYGZK2ia3o7vd3akF07acHAFpOA==" saltValue="yVW9XmDwTqEnmpSGai0KYg==" spinCount="100000" sqref="D3" name="Range1_1_2_1"/>
    <protectedRange algorithmName="SHA-512" hashValue="ON39YdpmFHfN9f47KpiRvqrKx0V9+erV1CNkpWzYhW/Qyc6aT8rEyCrvauWSYGZK2ia3o7vd3akF07acHAFpOA==" saltValue="yVW9XmDwTqEnmpSGai0KYg==" spinCount="100000" sqref="T3" name="Range1_3_5_2_1"/>
    <protectedRange algorithmName="SHA-512" hashValue="ON39YdpmFHfN9f47KpiRvqrKx0V9+erV1CNkpWzYhW/Qyc6aT8rEyCrvauWSYGZK2ia3o7vd3akF07acHAFpOA==" saltValue="yVW9XmDwTqEnmpSGai0KYg==" spinCount="100000" sqref="E4:P4 B4:C4" name="Range1_8"/>
    <protectedRange algorithmName="SHA-512" hashValue="ON39YdpmFHfN9f47KpiRvqrKx0V9+erV1CNkpWzYhW/Qyc6aT8rEyCrvauWSYGZK2ia3o7vd3akF07acHAFpOA==" saltValue="yVW9XmDwTqEnmpSGai0KYg==" spinCount="100000" sqref="D4" name="Range1_1_7"/>
    <protectedRange algorithmName="SHA-512" hashValue="ON39YdpmFHfN9f47KpiRvqrKx0V9+erV1CNkpWzYhW/Qyc6aT8rEyCrvauWSYGZK2ia3o7vd3akF07acHAFpOA==" saltValue="yVW9XmDwTqEnmpSGai0KYg==" spinCount="100000" sqref="T4" name="Range1_3_5_7"/>
  </protectedRanges>
  <hyperlinks>
    <hyperlink ref="X1" location="'Ohio 2025'!A1" display="Return to Rankings" xr:uid="{0E651A98-77EF-414A-B198-89E9B1CB5B24}"/>
  </hyperlinks>
  <pageMargins left="0.7" right="0.7" top="0.75" bottom="0.75" header="0.3" footer="0.3"/>
  <pageSetup orientation="portrait" horizontalDpi="300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079E8-2546-4487-B297-55D3B542FFB7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33</v>
      </c>
      <c r="B2" s="2" t="s">
        <v>95</v>
      </c>
      <c r="C2" s="3">
        <v>45871</v>
      </c>
      <c r="D2" s="3" t="s">
        <v>90</v>
      </c>
      <c r="E2" s="5">
        <v>199</v>
      </c>
      <c r="F2" s="22">
        <v>2</v>
      </c>
      <c r="G2" s="5">
        <v>193</v>
      </c>
      <c r="H2" s="22">
        <v>3</v>
      </c>
      <c r="I2" s="5"/>
      <c r="J2" s="22"/>
      <c r="K2" s="5"/>
      <c r="L2" s="22"/>
      <c r="M2" s="5"/>
      <c r="N2" s="22"/>
      <c r="O2" s="5"/>
      <c r="P2" s="22"/>
      <c r="Q2" s="6">
        <v>2</v>
      </c>
      <c r="R2" s="6">
        <v>392</v>
      </c>
      <c r="S2" s="7">
        <v>196</v>
      </c>
      <c r="T2" s="36">
        <v>5</v>
      </c>
      <c r="U2" s="8">
        <v>2</v>
      </c>
      <c r="V2" s="9">
        <v>198</v>
      </c>
    </row>
    <row r="4" spans="1:24" x14ac:dyDescent="0.25">
      <c r="Q4" s="32">
        <f>SUM(Q2:Q3)</f>
        <v>2</v>
      </c>
      <c r="R4" s="32">
        <f>SUM(R2:R3)</f>
        <v>392</v>
      </c>
      <c r="S4" s="33">
        <f>SUM(R4/Q4)</f>
        <v>196</v>
      </c>
      <c r="T4" s="32">
        <f>SUM(T2:T3)</f>
        <v>5</v>
      </c>
      <c r="U4" s="32">
        <f>SUM(U2:U3)</f>
        <v>2</v>
      </c>
      <c r="V4" s="34">
        <f>SUM(S4+U4)</f>
        <v>198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D2" name="Range1_15"/>
    <protectedRange algorithmName="SHA-512" hashValue="ON39YdpmFHfN9f47KpiRvqrKx0V9+erV1CNkpWzYhW/Qyc6aT8rEyCrvauWSYGZK2ia3o7vd3akF07acHAFpOA==" saltValue="yVW9XmDwTqEnmpSGai0KYg==" spinCount="100000" sqref="T2 E2:P2" name="Range1_3_5_14"/>
  </protectedRanges>
  <conditionalFormatting sqref="H2:P2">
    <cfRule type="cellIs" dxfId="9" priority="5" operator="greaterThanOrEqual">
      <formula>200</formula>
    </cfRule>
  </conditionalFormatting>
  <conditionalFormatting sqref="I2">
    <cfRule type="top10" dxfId="8" priority="4" rank="1"/>
  </conditionalFormatting>
  <conditionalFormatting sqref="K2">
    <cfRule type="top10" dxfId="7" priority="3" rank="1"/>
  </conditionalFormatting>
  <conditionalFormatting sqref="M2">
    <cfRule type="top10" dxfId="6" priority="2" rank="1"/>
  </conditionalFormatting>
  <conditionalFormatting sqref="O2">
    <cfRule type="top10" dxfId="5" priority="1" rank="1"/>
  </conditionalFormatting>
  <hyperlinks>
    <hyperlink ref="X1" location="'Ohio 2025'!A1" display="Return to Rankings" xr:uid="{ED06A9EE-0ED3-4F1B-A4B7-8B8AFE8E4893}"/>
  </hyperlinks>
  <pageMargins left="0.7" right="0.7" top="0.75" bottom="0.75" header="0.3" footer="0.3"/>
  <pageSetup orientation="portrait" horizontalDpi="300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787C8-2EDC-491A-83BE-0F6D8EF8D5B6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33</v>
      </c>
      <c r="B2" s="2" t="s">
        <v>93</v>
      </c>
      <c r="C2" s="3">
        <v>45871</v>
      </c>
      <c r="D2" s="3" t="s">
        <v>90</v>
      </c>
      <c r="E2" s="5">
        <v>198</v>
      </c>
      <c r="F2" s="22">
        <v>4</v>
      </c>
      <c r="G2" s="5">
        <v>199</v>
      </c>
      <c r="H2" s="22">
        <v>6</v>
      </c>
      <c r="I2" s="5"/>
      <c r="J2" s="22"/>
      <c r="K2" s="5"/>
      <c r="L2" s="22"/>
      <c r="M2" s="5"/>
      <c r="N2" s="22"/>
      <c r="O2" s="5"/>
      <c r="P2" s="22"/>
      <c r="Q2" s="6">
        <v>2</v>
      </c>
      <c r="R2" s="6">
        <v>397</v>
      </c>
      <c r="S2" s="7">
        <v>198.5</v>
      </c>
      <c r="T2" s="36">
        <v>10</v>
      </c>
      <c r="U2" s="8">
        <v>4</v>
      </c>
      <c r="V2" s="9">
        <v>202.5</v>
      </c>
    </row>
    <row r="4" spans="1:24" x14ac:dyDescent="0.25">
      <c r="Q4" s="32">
        <f>SUM(Q2:Q3)</f>
        <v>2</v>
      </c>
      <c r="R4" s="32">
        <f>SUM(R2:R3)</f>
        <v>397</v>
      </c>
      <c r="S4" s="33">
        <f>SUM(R4/Q4)</f>
        <v>198.5</v>
      </c>
      <c r="T4" s="32">
        <f>SUM(T2:T3)</f>
        <v>10</v>
      </c>
      <c r="U4" s="32">
        <f>SUM(U2:U3)</f>
        <v>4</v>
      </c>
      <c r="V4" s="34">
        <f>SUM(S4+U4)</f>
        <v>202.5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D2" name="Range1_15"/>
    <protectedRange algorithmName="SHA-512" hashValue="ON39YdpmFHfN9f47KpiRvqrKx0V9+erV1CNkpWzYhW/Qyc6aT8rEyCrvauWSYGZK2ia3o7vd3akF07acHAFpOA==" saltValue="yVW9XmDwTqEnmpSGai0KYg==" spinCount="100000" sqref="T2 E2:P2" name="Range1_3_5_14"/>
  </protectedRanges>
  <conditionalFormatting sqref="H2:P2">
    <cfRule type="cellIs" dxfId="4" priority="5" operator="greaterThanOrEqual">
      <formula>200</formula>
    </cfRule>
  </conditionalFormatting>
  <conditionalFormatting sqref="I2">
    <cfRule type="top10" dxfId="3" priority="4" rank="1"/>
  </conditionalFormatting>
  <conditionalFormatting sqref="K2">
    <cfRule type="top10" dxfId="2" priority="3" rank="1"/>
  </conditionalFormatting>
  <conditionalFormatting sqref="M2">
    <cfRule type="top10" dxfId="1" priority="2" rank="1"/>
  </conditionalFormatting>
  <conditionalFormatting sqref="O2">
    <cfRule type="top10" dxfId="0" priority="1" rank="1"/>
  </conditionalFormatting>
  <hyperlinks>
    <hyperlink ref="X1" location="'Ohio 2025'!A1" display="Return to Rankings" xr:uid="{3BA79F78-4FCC-46F8-BA9E-5401E1E402D0}"/>
  </hyperlinks>
  <pageMargins left="0.7" right="0.7" top="0.75" bottom="0.75" header="0.3" footer="0.3"/>
  <pageSetup orientation="portrait" horizontalDpi="300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E43A6-6074-478A-9EE3-CEB5D3E607F7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11</v>
      </c>
      <c r="B2" s="2" t="s">
        <v>85</v>
      </c>
      <c r="C2" s="3">
        <v>45837</v>
      </c>
      <c r="D2" s="4" t="s">
        <v>39</v>
      </c>
      <c r="E2" s="23">
        <v>182</v>
      </c>
      <c r="F2" s="22">
        <v>0</v>
      </c>
      <c r="G2" s="23">
        <v>190</v>
      </c>
      <c r="H2" s="22">
        <v>1</v>
      </c>
      <c r="I2" s="5">
        <v>183</v>
      </c>
      <c r="J2" s="22">
        <v>0</v>
      </c>
      <c r="K2" s="37">
        <v>183</v>
      </c>
      <c r="L2" s="22">
        <v>2</v>
      </c>
      <c r="M2" s="37"/>
      <c r="N2" s="22"/>
      <c r="O2" s="5"/>
      <c r="P2" s="22"/>
      <c r="Q2" s="6">
        <v>4</v>
      </c>
      <c r="R2" s="6">
        <v>738</v>
      </c>
      <c r="S2" s="7">
        <v>184.5</v>
      </c>
      <c r="T2" s="36">
        <v>3</v>
      </c>
      <c r="U2" s="8">
        <v>4</v>
      </c>
      <c r="V2" s="9">
        <v>188.5</v>
      </c>
    </row>
    <row r="4" spans="1:24" x14ac:dyDescent="0.25">
      <c r="Q4" s="32">
        <f>SUM(Q2:Q3)</f>
        <v>4</v>
      </c>
      <c r="R4" s="32">
        <f>SUM(R2:R3)</f>
        <v>738</v>
      </c>
      <c r="S4" s="33">
        <f>SUM(R4/Q4)</f>
        <v>184.5</v>
      </c>
      <c r="T4" s="32">
        <f>SUM(T2:T3)</f>
        <v>3</v>
      </c>
      <c r="U4" s="32">
        <f>SUM(U2:U3)</f>
        <v>4</v>
      </c>
      <c r="V4" s="34">
        <f>SUM(S4+U4)</f>
        <v>188.5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7"/>
    <protectedRange algorithmName="SHA-512" hashValue="ON39YdpmFHfN9f47KpiRvqrKx0V9+erV1CNkpWzYhW/Qyc6aT8rEyCrvauWSYGZK2ia3o7vd3akF07acHAFpOA==" saltValue="yVW9XmDwTqEnmpSGai0KYg==" spinCount="100000" sqref="D2" name="Range1_1_6"/>
    <protectedRange algorithmName="SHA-512" hashValue="ON39YdpmFHfN9f47KpiRvqrKx0V9+erV1CNkpWzYhW/Qyc6aT8rEyCrvauWSYGZK2ia3o7vd3akF07acHAFpOA==" saltValue="yVW9XmDwTqEnmpSGai0KYg==" spinCount="100000" sqref="E2 G2:O2" name="Range1_33_1_1"/>
    <protectedRange algorithmName="SHA-512" hashValue="ON39YdpmFHfN9f47KpiRvqrKx0V9+erV1CNkpWzYhW/Qyc6aT8rEyCrvauWSYGZK2ia3o7vd3akF07acHAFpOA==" saltValue="yVW9XmDwTqEnmpSGai0KYg==" spinCount="100000" sqref="T2" name="Range1_3_5_6"/>
  </protectedRanges>
  <hyperlinks>
    <hyperlink ref="X1" location="'Ohio 2025'!A1" display="Return to Rankings" xr:uid="{F786EE95-8072-4331-90B9-4137098EB55E}"/>
  </hyperlink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E0844-C011-4F7B-AEE6-E09D1DFB9C16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24.425781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33</v>
      </c>
      <c r="B2" s="2" t="s">
        <v>74</v>
      </c>
      <c r="C2" s="3">
        <v>45829</v>
      </c>
      <c r="D2" s="4" t="s">
        <v>77</v>
      </c>
      <c r="E2" s="5">
        <v>198</v>
      </c>
      <c r="F2" s="22">
        <v>0</v>
      </c>
      <c r="G2" s="5">
        <v>194</v>
      </c>
      <c r="H2" s="22">
        <v>3</v>
      </c>
      <c r="I2" s="5">
        <v>196</v>
      </c>
      <c r="J2" s="22">
        <v>3</v>
      </c>
      <c r="K2" s="5"/>
      <c r="L2" s="22"/>
      <c r="M2" s="5"/>
      <c r="N2" s="22"/>
      <c r="O2" s="5"/>
      <c r="P2" s="22"/>
      <c r="Q2" s="6">
        <v>3</v>
      </c>
      <c r="R2" s="6">
        <v>588</v>
      </c>
      <c r="S2" s="7">
        <v>196</v>
      </c>
      <c r="T2" s="36">
        <v>6</v>
      </c>
      <c r="U2" s="8">
        <v>11</v>
      </c>
      <c r="V2" s="9">
        <v>207</v>
      </c>
    </row>
    <row r="3" spans="1:24" x14ac:dyDescent="0.25">
      <c r="A3" s="1" t="s">
        <v>33</v>
      </c>
      <c r="B3" s="2" t="s">
        <v>74</v>
      </c>
      <c r="C3" s="3">
        <v>45850</v>
      </c>
      <c r="D3" s="4" t="s">
        <v>77</v>
      </c>
      <c r="E3" s="5">
        <v>198</v>
      </c>
      <c r="F3" s="22">
        <v>4</v>
      </c>
      <c r="G3" s="5">
        <v>192</v>
      </c>
      <c r="H3" s="22">
        <v>1</v>
      </c>
      <c r="I3" s="5">
        <v>197</v>
      </c>
      <c r="J3" s="22">
        <v>3</v>
      </c>
      <c r="K3" s="5"/>
      <c r="L3" s="22"/>
      <c r="M3" s="5"/>
      <c r="N3" s="22"/>
      <c r="O3" s="5"/>
      <c r="P3" s="22"/>
      <c r="Q3" s="6">
        <v>3</v>
      </c>
      <c r="R3" s="6">
        <v>587</v>
      </c>
      <c r="S3" s="7">
        <v>195.66666666666666</v>
      </c>
      <c r="T3" s="36">
        <v>8</v>
      </c>
      <c r="U3" s="8">
        <v>6</v>
      </c>
      <c r="V3" s="9">
        <v>201.66666666666666</v>
      </c>
    </row>
    <row r="5" spans="1:24" x14ac:dyDescent="0.25">
      <c r="Q5" s="32">
        <f>SUM(Q2:Q4)</f>
        <v>6</v>
      </c>
      <c r="R5" s="32">
        <f>SUM(R2:R4)</f>
        <v>1175</v>
      </c>
      <c r="S5" s="33">
        <f>SUM(R5/Q5)</f>
        <v>195.83333333333334</v>
      </c>
      <c r="T5" s="32">
        <f>SUM(T2:T4)</f>
        <v>14</v>
      </c>
      <c r="U5" s="32">
        <f>SUM(U2:U4)</f>
        <v>17</v>
      </c>
      <c r="V5" s="34">
        <f>SUM(S5+U5)</f>
        <v>212.83333333333334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3:C3" name="Range1_11"/>
    <protectedRange algorithmName="SHA-512" hashValue="ON39YdpmFHfN9f47KpiRvqrKx0V9+erV1CNkpWzYhW/Qyc6aT8rEyCrvauWSYGZK2ia3o7vd3akF07acHAFpOA==" saltValue="yVW9XmDwTqEnmpSGai0KYg==" spinCount="100000" sqref="D3" name="Range1_1_10"/>
    <protectedRange algorithmName="SHA-512" hashValue="ON39YdpmFHfN9f47KpiRvqrKx0V9+erV1CNkpWzYhW/Qyc6aT8rEyCrvauWSYGZK2ia3o7vd3akF07acHAFpOA==" saltValue="yVW9XmDwTqEnmpSGai0KYg==" spinCount="100000" sqref="E3:P3 T3" name="Range1_3_5_10"/>
  </protectedRanges>
  <hyperlinks>
    <hyperlink ref="X1" location="'Ohio 2025'!A1" display="Return to Rankings" xr:uid="{FB2975DF-FEA1-4932-8586-F99FEAD34CE6}"/>
  </hyperlink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F870D-67CD-4F34-9B77-CE709C5E09F2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33</v>
      </c>
      <c r="B2" s="2" t="s">
        <v>98</v>
      </c>
      <c r="C2" s="3">
        <v>45879</v>
      </c>
      <c r="D2" s="4" t="s">
        <v>39</v>
      </c>
      <c r="E2" s="5">
        <v>199</v>
      </c>
      <c r="F2" s="22">
        <v>5</v>
      </c>
      <c r="G2" s="5">
        <v>198</v>
      </c>
      <c r="H2" s="22">
        <v>1</v>
      </c>
      <c r="I2" s="5">
        <v>192</v>
      </c>
      <c r="J2" s="22">
        <v>1</v>
      </c>
      <c r="K2" s="5">
        <v>193</v>
      </c>
      <c r="L2" s="22">
        <v>2</v>
      </c>
      <c r="M2" s="5"/>
      <c r="N2" s="22"/>
      <c r="O2" s="5"/>
      <c r="P2" s="22"/>
      <c r="Q2" s="6">
        <v>4</v>
      </c>
      <c r="R2" s="6">
        <v>782</v>
      </c>
      <c r="S2" s="7">
        <v>195.5</v>
      </c>
      <c r="T2" s="36">
        <v>9</v>
      </c>
      <c r="U2" s="8">
        <v>9</v>
      </c>
      <c r="V2" s="9">
        <v>204.5</v>
      </c>
    </row>
    <row r="4" spans="1:24" x14ac:dyDescent="0.25">
      <c r="Q4" s="32">
        <f>SUM(Q2:Q3)</f>
        <v>4</v>
      </c>
      <c r="R4" s="32">
        <f>SUM(R2:R3)</f>
        <v>782</v>
      </c>
      <c r="S4" s="33">
        <f>SUM(R4/Q4)</f>
        <v>195.5</v>
      </c>
      <c r="T4" s="32">
        <f>SUM(T2:T3)</f>
        <v>9</v>
      </c>
      <c r="U4" s="32">
        <f>SUM(U2:U3)</f>
        <v>9</v>
      </c>
      <c r="V4" s="34">
        <f>SUM(S4+U4)</f>
        <v>204.5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16"/>
    <protectedRange algorithmName="SHA-512" hashValue="ON39YdpmFHfN9f47KpiRvqrKx0V9+erV1CNkpWzYhW/Qyc6aT8rEyCrvauWSYGZK2ia3o7vd3akF07acHAFpOA==" saltValue="yVW9XmDwTqEnmpSGai0KYg==" spinCount="100000" sqref="D2" name="Range1_1_14"/>
    <protectedRange algorithmName="SHA-512" hashValue="ON39YdpmFHfN9f47KpiRvqrKx0V9+erV1CNkpWzYhW/Qyc6aT8rEyCrvauWSYGZK2ia3o7vd3akF07acHAFpOA==" saltValue="yVW9XmDwTqEnmpSGai0KYg==" spinCount="100000" sqref="E2:P2 T2" name="Range1_3_5_15"/>
  </protectedRanges>
  <hyperlinks>
    <hyperlink ref="X1" location="'Ohio 2025'!A1" display="Return to Rankings" xr:uid="{63270FBE-68D5-4EA1-8992-25DF3D3AE828}"/>
  </hyperlink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151CF-FE37-4023-AC84-0DABD84C3B6B}">
  <sheetPr codeName="Sheet15"/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33</v>
      </c>
      <c r="B2" s="2" t="s">
        <v>55</v>
      </c>
      <c r="C2" s="39">
        <v>45794</v>
      </c>
      <c r="D2" s="4" t="s">
        <v>65</v>
      </c>
      <c r="E2" s="5">
        <v>188.00200000000001</v>
      </c>
      <c r="F2" s="22">
        <v>0</v>
      </c>
      <c r="G2" s="5">
        <v>191</v>
      </c>
      <c r="H2" s="22">
        <v>3</v>
      </c>
      <c r="I2" s="40"/>
      <c r="J2" s="40"/>
      <c r="K2" s="40"/>
      <c r="L2" s="40"/>
      <c r="M2" s="40"/>
      <c r="N2" s="40"/>
      <c r="O2" s="40"/>
      <c r="P2" s="40"/>
      <c r="Q2" s="6">
        <v>2</v>
      </c>
      <c r="R2" s="6">
        <v>379.00200000000001</v>
      </c>
      <c r="S2" s="7">
        <v>189.501</v>
      </c>
      <c r="T2" s="36">
        <v>3</v>
      </c>
      <c r="U2" s="8">
        <v>2</v>
      </c>
      <c r="V2" s="9">
        <v>191.5</v>
      </c>
    </row>
    <row r="4" spans="1:24" x14ac:dyDescent="0.25">
      <c r="Q4" s="32">
        <f>SUM(Q2:Q3)</f>
        <v>2</v>
      </c>
      <c r="R4" s="32">
        <f>SUM(R2:R3)</f>
        <v>379.00200000000001</v>
      </c>
      <c r="S4" s="33">
        <f>SUM(R4/Q4)</f>
        <v>189.501</v>
      </c>
      <c r="T4" s="32">
        <f>SUM(T2:T3)</f>
        <v>3</v>
      </c>
      <c r="U4" s="32">
        <f>SUM(U2:U3)</f>
        <v>2</v>
      </c>
      <c r="V4" s="34">
        <f>SUM(S4+U4)</f>
        <v>191.501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3"/>
    <protectedRange algorithmName="SHA-512" hashValue="ON39YdpmFHfN9f47KpiRvqrKx0V9+erV1CNkpWzYhW/Qyc6aT8rEyCrvauWSYGZK2ia3o7vd3akF07acHAFpOA==" saltValue="yVW9XmDwTqEnmpSGai0KYg==" spinCount="100000" sqref="E2:P2 T2" name="Range1_3_5_2"/>
    <protectedRange algorithmName="SHA-512" hashValue="ON39YdpmFHfN9f47KpiRvqrKx0V9+erV1CNkpWzYhW/Qyc6aT8rEyCrvauWSYGZK2ia3o7vd3akF07acHAFpOA==" saltValue="yVW9XmDwTqEnmpSGai0KYg==" spinCount="100000" sqref="D2" name="Range1_1_2_1"/>
  </protectedRanges>
  <hyperlinks>
    <hyperlink ref="X1" location="'Ohio 2025'!A1" display="Return to Rankings" xr:uid="{CA3D4B87-F944-4E6E-9606-5C289DB598B9}"/>
  </hyperlink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F2A45-982E-41C1-BB5C-B41532F4341B}">
  <sheetPr codeName="Sheet22"/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 x14ac:dyDescent="0.25">
      <c r="A2" s="1" t="s">
        <v>33</v>
      </c>
      <c r="B2" s="41" t="s">
        <v>60</v>
      </c>
      <c r="C2" s="42">
        <v>45794</v>
      </c>
      <c r="D2" s="4" t="s">
        <v>65</v>
      </c>
      <c r="E2" s="44">
        <v>189</v>
      </c>
      <c r="F2" s="43">
        <v>2</v>
      </c>
      <c r="G2" s="44">
        <v>184</v>
      </c>
      <c r="H2" s="43">
        <v>0</v>
      </c>
      <c r="I2" s="45"/>
      <c r="J2" s="45"/>
      <c r="K2" s="45"/>
      <c r="L2" s="45"/>
      <c r="M2" s="45"/>
      <c r="N2" s="45"/>
      <c r="O2" s="45"/>
      <c r="P2" s="45"/>
      <c r="Q2" s="46">
        <v>2</v>
      </c>
      <c r="R2" s="46">
        <v>373</v>
      </c>
      <c r="S2" s="47">
        <v>186.5</v>
      </c>
      <c r="T2" s="48">
        <v>2</v>
      </c>
      <c r="U2" s="49">
        <v>2</v>
      </c>
      <c r="V2" s="50">
        <v>188.5</v>
      </c>
    </row>
    <row r="4" spans="1:24" x14ac:dyDescent="0.25">
      <c r="Q4" s="32">
        <f>SUM(Q2:Q3)</f>
        <v>2</v>
      </c>
      <c r="R4" s="32">
        <f>SUM(R2:R3)</f>
        <v>373</v>
      </c>
      <c r="S4" s="33">
        <f>SUM(R4/Q4)</f>
        <v>186.5</v>
      </c>
      <c r="T4" s="32">
        <f>SUM(T2:T3)</f>
        <v>2</v>
      </c>
      <c r="U4" s="32">
        <f>SUM(U2:U3)</f>
        <v>2</v>
      </c>
      <c r="V4" s="34">
        <f>SUM(S4+U4)</f>
        <v>188.5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3"/>
    <protectedRange algorithmName="SHA-512" hashValue="ON39YdpmFHfN9f47KpiRvqrKx0V9+erV1CNkpWzYhW/Qyc6aT8rEyCrvauWSYGZK2ia3o7vd3akF07acHAFpOA==" saltValue="yVW9XmDwTqEnmpSGai0KYg==" spinCount="100000" sqref="E2:P2 T2" name="Range1_3_5_2"/>
    <protectedRange algorithmName="SHA-512" hashValue="ON39YdpmFHfN9f47KpiRvqrKx0V9+erV1CNkpWzYhW/Qyc6aT8rEyCrvauWSYGZK2ia3o7vd3akF07acHAFpOA==" saltValue="yVW9XmDwTqEnmpSGai0KYg==" spinCount="100000" sqref="D2" name="Range1_1_2_1"/>
  </protectedRanges>
  <hyperlinks>
    <hyperlink ref="X1" location="'Ohio 2025'!A1" display="Return to Rankings" xr:uid="{03856849-0064-4087-8AC5-116D4BC5DE85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54</vt:i4>
      </vt:variant>
    </vt:vector>
  </HeadingPairs>
  <TitlesOfParts>
    <vt:vector size="54" baseType="lpstr">
      <vt:lpstr>Ohio 2025</vt:lpstr>
      <vt:lpstr>Adam Smeek</vt:lpstr>
      <vt:lpstr>Bob Ashcraft</vt:lpstr>
      <vt:lpstr>Bob Barnhart</vt:lpstr>
      <vt:lpstr>Bob Harless</vt:lpstr>
      <vt:lpstr>Brad Palmer</vt:lpstr>
      <vt:lpstr>Brendan Prebish</vt:lpstr>
      <vt:lpstr>Brian Gilliland</vt:lpstr>
      <vt:lpstr>Bruce Johnson</vt:lpstr>
      <vt:lpstr>Chad Fetheroff</vt:lpstr>
      <vt:lpstr>Charles Sinatra</vt:lpstr>
      <vt:lpstr>Charlie Leighner</vt:lpstr>
      <vt:lpstr>Chip Laugen</vt:lpstr>
      <vt:lpstr>Chuck Kinnaird</vt:lpstr>
      <vt:lpstr>Dan Patchin</vt:lpstr>
      <vt:lpstr>Den Morrison</vt:lpstr>
      <vt:lpstr>Dennis Morrison</vt:lpstr>
      <vt:lpstr>Ed Simeral</vt:lpstr>
      <vt:lpstr>Forest Bean</vt:lpstr>
      <vt:lpstr>Gary Silvernail</vt:lpstr>
      <vt:lpstr>Greg George</vt:lpstr>
      <vt:lpstr>Greg Keefer</vt:lpstr>
      <vt:lpstr>Hank Topf</vt:lpstr>
      <vt:lpstr>Harold Cook</vt:lpstr>
      <vt:lpstr>Howard Ary</vt:lpstr>
      <vt:lpstr>Jason Frymier</vt:lpstr>
      <vt:lpstr>Jeff Cale</vt:lpstr>
      <vt:lpstr>Jeremiah Emmett</vt:lpstr>
      <vt:lpstr>Jeremiah Mohr</vt:lpstr>
      <vt:lpstr>Jerry Graves</vt:lpstr>
      <vt:lpstr>Joe Craig</vt:lpstr>
      <vt:lpstr>Joe DiDonato</vt:lpstr>
      <vt:lpstr>Joe Strizak</vt:lpstr>
      <vt:lpstr>Jordan Hicks</vt:lpstr>
      <vt:lpstr>Keith Phillips</vt:lpstr>
      <vt:lpstr>Keith Vicars</vt:lpstr>
      <vt:lpstr>Kenny Snopps</vt:lpstr>
      <vt:lpstr>Kurt Zeisler</vt:lpstr>
      <vt:lpstr>Mary Webb</vt:lpstr>
      <vt:lpstr>Matt Dingle</vt:lpstr>
      <vt:lpstr>Mike Urbas</vt:lpstr>
      <vt:lpstr>Nick Palmer</vt:lpstr>
      <vt:lpstr>Randy Luster</vt:lpstr>
      <vt:lpstr>Rick Korpi</vt:lpstr>
      <vt:lpstr>Roger Beckner</vt:lpstr>
      <vt:lpstr>Ron Hradesky</vt:lpstr>
      <vt:lpstr>Sherman White</vt:lpstr>
      <vt:lpstr>Steve Lowry</vt:lpstr>
      <vt:lpstr>Steven Washock Sr.</vt:lpstr>
      <vt:lpstr>Todd Wooten</vt:lpstr>
      <vt:lpstr>Tony Washock</vt:lpstr>
      <vt:lpstr>Travis Beasley</vt:lpstr>
      <vt:lpstr>Wayne Knutsen</vt:lpstr>
      <vt:lpstr>Zach Laugen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2025-08-11T01:36:33Z</dcterms:modified>
</cp:coreProperties>
</file>