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8\National\"/>
    </mc:Choice>
  </mc:AlternateContent>
  <xr:revisionPtr revIDLastSave="0" documentId="13_ncr:1_{CCAF9283-E12B-413A-A9E7-EAB90B77B078}" xr6:coauthVersionLast="38" xr6:coauthVersionMax="38" xr10:uidLastSave="{00000000-0000-0000-0000-000000000000}"/>
  <bookViews>
    <workbookView xWindow="0" yWindow="0" windowWidth="28800" windowHeight="12210" xr2:uid="{00000000-000D-0000-FFFF-FFFF00000000}"/>
  </bookViews>
  <sheets>
    <sheet name="National Jr Ranking 2018" sheetId="20" r:id="rId1"/>
    <sheet name="Andrew Krober" sheetId="115" r:id="rId2"/>
    <sheet name="Biggs, Darek" sheetId="116" r:id="rId3"/>
    <sheet name="Collins, Gracie" sheetId="111" r:id="rId4"/>
    <sheet name="Davis, Lexie" sheetId="118" r:id="rId5"/>
    <sheet name="Hudson, Jackson" sheetId="126" r:id="rId6"/>
    <sheet name="Decot, Paige" sheetId="120" r:id="rId7"/>
    <sheet name="Gayne, Colton" sheetId="119" r:id="rId8"/>
    <sheet name="Herrmann, Ashton" sheetId="121" r:id="rId9"/>
    <sheet name="Leive, William" sheetId="130" r:id="rId10"/>
    <sheet name="Mainor, Morgan" sheetId="123" r:id="rId11"/>
    <sheet name="Johnson, Ty" sheetId="125" r:id="rId12"/>
    <sheet name="Matoy, Shelby" sheetId="117" r:id="rId13"/>
    <sheet name="Fortson, Will" sheetId="124" r:id="rId14"/>
    <sheet name="Peterson, Samantha" sheetId="113" r:id="rId15"/>
    <sheet name="Smith, Jacob" sheetId="128" r:id="rId16"/>
    <sheet name="Stinson, Wyatt" sheetId="127" r:id="rId17"/>
    <sheet name="Taylor, Seth" sheetId="122" r:id="rId18"/>
    <sheet name="Wilcox, Eathan" sheetId="12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Match">'[1]Start '!$B$10</definedName>
  </definedNames>
  <calcPr calcId="181029"/>
  <fileRecoveryPr autoRecover="0"/>
</workbook>
</file>

<file path=xl/calcChain.xml><?xml version="1.0" encoding="utf-8"?>
<calcChain xmlns="http://schemas.openxmlformats.org/spreadsheetml/2006/main">
  <c r="N4" i="130" l="1"/>
  <c r="H21" i="20" s="1"/>
  <c r="L4" i="130"/>
  <c r="E21" i="20" s="1"/>
  <c r="K4" i="130"/>
  <c r="F21" i="20" s="1"/>
  <c r="O4" i="128"/>
  <c r="O15" i="116"/>
  <c r="O11" i="111"/>
  <c r="M4" i="130" l="1"/>
  <c r="N17" i="116"/>
  <c r="K17" i="116"/>
  <c r="O4" i="130" l="1"/>
  <c r="I21" i="20" s="1"/>
  <c r="G21" i="20"/>
  <c r="O3" i="122"/>
  <c r="N5" i="129" l="1"/>
  <c r="H19" i="20" s="1"/>
  <c r="L5" i="129"/>
  <c r="E19" i="20" s="1"/>
  <c r="M5" i="129"/>
  <c r="O5" i="129" s="1"/>
  <c r="I19" i="20" s="1"/>
  <c r="K5" i="129"/>
  <c r="F19" i="20" s="1"/>
  <c r="N6" i="128"/>
  <c r="H12" i="20" s="1"/>
  <c r="L6" i="128"/>
  <c r="E12" i="20" s="1"/>
  <c r="K6" i="128"/>
  <c r="F12" i="20" s="1"/>
  <c r="L8" i="117"/>
  <c r="L10" i="117"/>
  <c r="N24" i="117"/>
  <c r="H2" i="20" s="1"/>
  <c r="F11" i="20"/>
  <c r="E11" i="20"/>
  <c r="N4" i="127"/>
  <c r="H11" i="20" s="1"/>
  <c r="L4" i="127"/>
  <c r="M4" i="127"/>
  <c r="G11" i="20" s="1"/>
  <c r="O4" i="127"/>
  <c r="I11" i="20" s="1"/>
  <c r="K4" i="127"/>
  <c r="N9" i="126"/>
  <c r="H8" i="20" s="1"/>
  <c r="L9" i="126"/>
  <c r="M9" i="126" s="1"/>
  <c r="O9" i="126" s="1"/>
  <c r="I8" i="20" s="1"/>
  <c r="E8" i="20"/>
  <c r="K9" i="126"/>
  <c r="F8" i="20"/>
  <c r="E22" i="20"/>
  <c r="N4" i="125"/>
  <c r="H22" i="20" s="1"/>
  <c r="L4" i="125"/>
  <c r="K4" i="125"/>
  <c r="F22" i="20" s="1"/>
  <c r="N9" i="124"/>
  <c r="H18" i="20" s="1"/>
  <c r="L9" i="124"/>
  <c r="E18" i="20" s="1"/>
  <c r="K9" i="124"/>
  <c r="F18" i="20"/>
  <c r="M4" i="125"/>
  <c r="G22" i="20" s="1"/>
  <c r="N5" i="123"/>
  <c r="H14" i="20" s="1"/>
  <c r="L5" i="123"/>
  <c r="E14" i="20" s="1"/>
  <c r="K5" i="123"/>
  <c r="F14" i="20" s="1"/>
  <c r="H20" i="20"/>
  <c r="O2" i="122"/>
  <c r="N5" i="122"/>
  <c r="L5" i="122"/>
  <c r="E20" i="20" s="1"/>
  <c r="K5" i="122"/>
  <c r="F20" i="20" s="1"/>
  <c r="M3" i="121"/>
  <c r="O3" i="121"/>
  <c r="L3" i="121"/>
  <c r="K3" i="121"/>
  <c r="M10" i="117"/>
  <c r="O10" i="117"/>
  <c r="K10" i="117"/>
  <c r="M2" i="121"/>
  <c r="O2" i="121"/>
  <c r="L2" i="121"/>
  <c r="L8" i="121" s="1"/>
  <c r="K2" i="121"/>
  <c r="K8" i="121"/>
  <c r="F7" i="20" s="1"/>
  <c r="N8" i="121"/>
  <c r="H7" i="20"/>
  <c r="M3" i="119"/>
  <c r="O3" i="119" s="1"/>
  <c r="L3" i="119"/>
  <c r="K3" i="119"/>
  <c r="K15" i="119" s="1"/>
  <c r="F5" i="20" s="1"/>
  <c r="M8" i="117"/>
  <c r="O8" i="117" s="1"/>
  <c r="K8" i="117"/>
  <c r="N13" i="111"/>
  <c r="H4" i="20" s="1"/>
  <c r="L13" i="111"/>
  <c r="E4" i="20" s="1"/>
  <c r="K13" i="111"/>
  <c r="F4" i="20" s="1"/>
  <c r="N4" i="120"/>
  <c r="H15" i="20" s="1"/>
  <c r="L4" i="120"/>
  <c r="M4" i="120" s="1"/>
  <c r="K4" i="120"/>
  <c r="F15" i="20" s="1"/>
  <c r="N15" i="119"/>
  <c r="H5" i="20"/>
  <c r="L15" i="119"/>
  <c r="N6" i="113"/>
  <c r="L6" i="113"/>
  <c r="E10" i="20" s="1"/>
  <c r="K6" i="113"/>
  <c r="N15" i="118"/>
  <c r="H6" i="20" s="1"/>
  <c r="L15" i="118"/>
  <c r="E6" i="20"/>
  <c r="K15" i="118"/>
  <c r="F6" i="20" s="1"/>
  <c r="H3" i="20"/>
  <c r="L17" i="116"/>
  <c r="M17" i="116" s="1"/>
  <c r="O17" i="116" s="1"/>
  <c r="I3" i="20" s="1"/>
  <c r="E3" i="20"/>
  <c r="F3" i="20"/>
  <c r="N4" i="115"/>
  <c r="H13" i="20" s="1"/>
  <c r="L4" i="115"/>
  <c r="E13" i="20" s="1"/>
  <c r="K4" i="115"/>
  <c r="F13" i="20" s="1"/>
  <c r="H10" i="20"/>
  <c r="F10" i="20"/>
  <c r="G15" i="20" l="1"/>
  <c r="O4" i="120"/>
  <c r="I15" i="20" s="1"/>
  <c r="M8" i="121"/>
  <c r="E7" i="20"/>
  <c r="M6" i="113"/>
  <c r="M4" i="115"/>
  <c r="E15" i="20"/>
  <c r="M5" i="122"/>
  <c r="G20" i="20" s="1"/>
  <c r="M5" i="123"/>
  <c r="K24" i="117"/>
  <c r="O4" i="125"/>
  <c r="I22" i="20" s="1"/>
  <c r="L24" i="117"/>
  <c r="E2" i="20" s="1"/>
  <c r="M13" i="111"/>
  <c r="O13" i="111" s="1"/>
  <c r="I4" i="20" s="1"/>
  <c r="M9" i="124"/>
  <c r="O9" i="124" s="1"/>
  <c r="I18" i="20" s="1"/>
  <c r="G8" i="20"/>
  <c r="M15" i="119"/>
  <c r="O15" i="119" s="1"/>
  <c r="I5" i="20" s="1"/>
  <c r="M6" i="128"/>
  <c r="G4" i="20"/>
  <c r="G3" i="20"/>
  <c r="M15" i="118"/>
  <c r="O15" i="118" s="1"/>
  <c r="I6" i="20" s="1"/>
  <c r="G19" i="20"/>
  <c r="F2" i="20"/>
  <c r="E5" i="20"/>
  <c r="G18" i="20" l="1"/>
  <c r="O5" i="122"/>
  <c r="I20" i="20" s="1"/>
  <c r="O4" i="115"/>
  <c r="I13" i="20" s="1"/>
  <c r="G13" i="20"/>
  <c r="G6" i="20"/>
  <c r="G7" i="20"/>
  <c r="O8" i="121"/>
  <c r="I7" i="20" s="1"/>
  <c r="M24" i="117"/>
  <c r="O5" i="123"/>
  <c r="I14" i="20" s="1"/>
  <c r="G14" i="20"/>
  <c r="O6" i="113"/>
  <c r="I10" i="20" s="1"/>
  <c r="G10" i="20"/>
  <c r="G5" i="20"/>
  <c r="O6" i="128"/>
  <c r="I12" i="20" s="1"/>
  <c r="G12" i="20"/>
  <c r="G2" i="20"/>
  <c r="O24" i="117"/>
  <c r="I2" i="20" s="1"/>
</calcChain>
</file>

<file path=xl/sharedStrings.xml><?xml version="1.0" encoding="utf-8"?>
<sst xmlns="http://schemas.openxmlformats.org/spreadsheetml/2006/main" count="632" uniqueCount="86">
  <si>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</si>
  <si>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</si>
  <si>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</si>
  <si>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</si>
  <si>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</si>
  <si>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</si>
  <si>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</si>
  <si>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</si>
  <si>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</si>
  <si>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</si>
  <si>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</si>
  <si>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</si>
  <si>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</si>
  <si>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</si>
  <si>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</si>
  <si>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</si>
  <si>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</si>
  <si>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</si>
  <si>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</si>
  <si>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</si>
  <si>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Unlimited</t>
  </si>
  <si>
    <t>Boerne</t>
  </si>
  <si>
    <t>Collins, Gracie</t>
  </si>
  <si>
    <t>Gracie Collins</t>
  </si>
  <si>
    <t>Peterson, Samantha</t>
  </si>
  <si>
    <t>Andrew Krober</t>
  </si>
  <si>
    <t>Samantha Peterson</t>
  </si>
  <si>
    <t>Krober, Andrew</t>
  </si>
  <si>
    <t>Darek Biggs</t>
  </si>
  <si>
    <t>*Darek Biggs</t>
  </si>
  <si>
    <t>Boerne,TX</t>
  </si>
  <si>
    <t>*Gracie Collins</t>
  </si>
  <si>
    <t>*Samantha Peterson</t>
  </si>
  <si>
    <t>Matoy, Shelby</t>
  </si>
  <si>
    <t>*Shelby Matoy</t>
  </si>
  <si>
    <t>Elbert Co., GA</t>
  </si>
  <si>
    <t>*Shebly Matoy</t>
  </si>
  <si>
    <t>Bristol, VA</t>
  </si>
  <si>
    <t>Davis, Lexie</t>
  </si>
  <si>
    <t>* Lexie Davis</t>
  </si>
  <si>
    <t>* Samantha Peterson</t>
  </si>
  <si>
    <t>Princeton, LA</t>
  </si>
  <si>
    <t>Gayne, Colton</t>
  </si>
  <si>
    <t>*Colton Gayne</t>
  </si>
  <si>
    <t>Blue Grass, KY</t>
  </si>
  <si>
    <t>Decot, Paige</t>
  </si>
  <si>
    <t>*Paige Decot</t>
  </si>
  <si>
    <t>San Angelo, TX</t>
  </si>
  <si>
    <t>Kettlefoot, VA</t>
  </si>
  <si>
    <t>Oakridge, TN</t>
  </si>
  <si>
    <t>*Davis, Lexie</t>
  </si>
  <si>
    <t>05/05/018</t>
  </si>
  <si>
    <t>Bristol VA</t>
  </si>
  <si>
    <t>*Ashton Herrmann</t>
  </si>
  <si>
    <t>Herrmann, Ashton</t>
  </si>
  <si>
    <t>*Grace Collins</t>
  </si>
  <si>
    <t>Derek Biggs</t>
  </si>
  <si>
    <t>Factory</t>
  </si>
  <si>
    <t>Seth Taylor</t>
  </si>
  <si>
    <t xml:space="preserve">Black Swamp Rifle and pistol club </t>
  </si>
  <si>
    <t>Taylor, Seth</t>
  </si>
  <si>
    <t>* Shelby Matoy</t>
  </si>
  <si>
    <t>*Lexie Davis</t>
  </si>
  <si>
    <t>* Morgan Mainor</t>
  </si>
  <si>
    <t>Mainor, Morgan</t>
  </si>
  <si>
    <t>*Lexi Davis</t>
  </si>
  <si>
    <t>Fortson, Will</t>
  </si>
  <si>
    <t>Johnson, Ty</t>
  </si>
  <si>
    <t>*Will Fortson</t>
  </si>
  <si>
    <t>*Ty Johnson</t>
  </si>
  <si>
    <t>*Jackson Hudson</t>
  </si>
  <si>
    <t>Hudson, Jackson</t>
  </si>
  <si>
    <t>Kettle Foot, VA</t>
  </si>
  <si>
    <t>Stinson, Wyatt</t>
  </si>
  <si>
    <t>*Wyatt Stinson</t>
  </si>
  <si>
    <t>Smith, Jacob</t>
  </si>
  <si>
    <t>Jacob Smith</t>
  </si>
  <si>
    <t>Darek B iggs</t>
  </si>
  <si>
    <t>Wilcox, Eathan</t>
  </si>
  <si>
    <t>*Ethan Wilcox</t>
  </si>
  <si>
    <t>Ohio</t>
  </si>
  <si>
    <t>Boerne Shooting Club</t>
  </si>
  <si>
    <t>Garcie Collins</t>
  </si>
  <si>
    <t>Boerne SC</t>
  </si>
  <si>
    <t>Leive, William</t>
  </si>
  <si>
    <t>William Leive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</si>
</sst>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2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4"/>
      <color theme="1"/>
      <name val="Book Antiqua"/>
      <family val="1"/>
    </font>
    <font>
      <b/>
      <u/>
      <sz val="14"/>
      <name val="Book Antiqua"/>
      <family val="1"/>
    </font>
    <font>
      <b/>
      <sz val="14"/>
      <name val="Book Antiqua"/>
      <family val="1"/>
    </font>
    <font>
      <sz val="10"/>
      <color indexed="8"/>
      <name val="Times New Roman"/>
      <family val="1"/>
    </font>
    <font>
      <b/>
      <u/>
      <sz val="14"/>
      <color theme="1"/>
      <name val="Book Antiqua"/>
      <family val="1"/>
    </font>
    <font>
      <b/>
      <u/>
      <sz val="10"/>
      <color indexed="8"/>
      <name val="Times New Roman"/>
      <family val="1"/>
    </font>
    <font>
      <sz val="9"/>
      <color indexed="8"/>
      <name val="Times New Roman"/>
      <family val="1"/>
    </font>
    <font>
      <u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" xfId="0" applyFont="1" applyBorder="1"/>
    <xf numFmtId="0" fontId="13" fillId="0" borderId="1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0" fillId="0" borderId="1" xfId="0" applyBorder="1"/>
    <xf numFmtId="0" fontId="14" fillId="2" borderId="0" xfId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81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RA%2009%2002%2020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Georgia%20Scoring%20Program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10212018%20(3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82018%20(4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52018%20(2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62018%20(2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302018%20(2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4-15-18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4-26-18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5-13-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11%2004%202017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SL-ABRA%20Scoring_7-26-18%20(3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2-18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9-18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%209-27-18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4-18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4-18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28-18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82018.xlsx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7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xas/Boerne%20Texas%202018/ABRA%20Boerne%2003%2024%202018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10-18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Louisiana/ABRA%20Louisiana%20Scoring%20Program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%20june%20(5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ctober%20match%20(2)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82018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9292018%20Results%20for%20Lisa.xlsx%20(2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8/ABRA%20Scoring%2020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VA%20STATE\ABRA%20VA%20STATE%2009%2001%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Virginia/ABRA%20Virginia%20Scoring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heet1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30"/>
  <sheetViews>
    <sheetView tabSelected="1" zoomScale="115" zoomScaleNormal="115" workbookViewId="0">
      <selection activeCell="L4" sqref="L4"/>
    </sheetView>
  </sheetViews>
  <sheetFormatPr defaultRowHeight="15" x14ac:dyDescent="0.3"/>
  <cols>
    <col min="1" max="1" width="6.140625" style="3" customWidth="1"/>
    <col min="2" max="2" width="11.140625" style="4" bestFit="1" customWidth="1"/>
    <col min="3" max="3" width="16.140625" style="4" bestFit="1" customWidth="1"/>
    <col min="4" max="4" width="26.85546875" style="4" bestFit="1" customWidth="1"/>
    <col min="5" max="5" width="16.85546875" style="4" bestFit="1" customWidth="1"/>
    <col min="6" max="6" width="20.28515625" style="5" bestFit="1" customWidth="1"/>
    <col min="7" max="8" width="9.140625" style="4" bestFit="1" customWidth="1"/>
    <col min="9" max="9" width="17.85546875" style="4" bestFit="1" customWidth="1"/>
    <col min="10" max="16384" width="9.140625" style="3"/>
  </cols>
  <sheetData>
    <row r="1" spans="2:9" ht="18.75" x14ac:dyDescent="0.3">
      <c r="B1" s="40" t="s">
        <v>6</v>
      </c>
      <c r="C1" s="40" t="s">
        <v>0</v>
      </c>
      <c r="D1" s="40" t="s">
        <v>9</v>
      </c>
      <c r="E1" s="40" t="s">
        <v>4</v>
      </c>
      <c r="F1" s="41" t="s">
        <v>8</v>
      </c>
      <c r="G1" s="40" t="s">
        <v>7</v>
      </c>
      <c r="H1" s="40" t="s">
        <v>3</v>
      </c>
      <c r="I1" s="40" t="s">
        <v>5</v>
      </c>
    </row>
    <row r="2" spans="2:9" ht="18.75" x14ac:dyDescent="0.3">
      <c r="B2" s="40">
        <v>1</v>
      </c>
      <c r="C2" s="40" t="s">
        <v>20</v>
      </c>
      <c r="D2" s="39" t="s">
        <v>33</v>
      </c>
      <c r="E2" s="42">
        <f>SUM('Matoy, Shelby'!L24)</f>
        <v>17978</v>
      </c>
      <c r="F2" s="42">
        <f>SUM('Matoy, Shelby'!K24)</f>
        <v>95</v>
      </c>
      <c r="G2" s="40">
        <f>SUM('Matoy, Shelby'!M24)</f>
        <v>189.2421052631579</v>
      </c>
      <c r="H2" s="42">
        <f>SUM('Matoy, Shelby'!N24)</f>
        <v>299</v>
      </c>
      <c r="I2" s="40">
        <f>SUM('Matoy, Shelby'!O24)</f>
        <v>488.2421052631579</v>
      </c>
    </row>
    <row r="3" spans="2:9" ht="18.75" x14ac:dyDescent="0.3">
      <c r="B3" s="40">
        <v>2</v>
      </c>
      <c r="C3" s="40" t="s">
        <v>20</v>
      </c>
      <c r="D3" s="39" t="s">
        <v>28</v>
      </c>
      <c r="E3" s="42">
        <f>SUM('Biggs, Darek'!L17)</f>
        <v>11715</v>
      </c>
      <c r="F3" s="42">
        <f>SUM('Biggs, Darek'!K17)</f>
        <v>62</v>
      </c>
      <c r="G3" s="40">
        <f>SUM('Biggs, Darek'!M17)</f>
        <v>188.95161290322579</v>
      </c>
      <c r="H3" s="42">
        <f>SUM('Biggs, Darek'!N17)</f>
        <v>131</v>
      </c>
      <c r="I3" s="40">
        <f>SUM('Biggs, Darek'!O17)</f>
        <v>319.95161290322579</v>
      </c>
    </row>
    <row r="4" spans="2:9" ht="18.75" x14ac:dyDescent="0.3">
      <c r="B4" s="40">
        <v>3</v>
      </c>
      <c r="C4" s="40" t="s">
        <v>20</v>
      </c>
      <c r="D4" s="39" t="s">
        <v>22</v>
      </c>
      <c r="E4" s="42">
        <f>SUM('Collins, Gracie'!L13)</f>
        <v>8725</v>
      </c>
      <c r="F4" s="42">
        <f>SUM('Collins, Gracie'!K13)</f>
        <v>46</v>
      </c>
      <c r="G4" s="40">
        <f>SUM('Collins, Gracie'!M13)</f>
        <v>189.67391304347825</v>
      </c>
      <c r="H4" s="42">
        <f>SUM('Collins, Gracie'!N13)</f>
        <v>113</v>
      </c>
      <c r="I4" s="40">
        <f>SUM('Collins, Gracie'!O13)</f>
        <v>302.67391304347825</v>
      </c>
    </row>
    <row r="5" spans="2:9" ht="18.75" x14ac:dyDescent="0.3">
      <c r="B5" s="40">
        <v>4</v>
      </c>
      <c r="C5" s="40" t="s">
        <v>20</v>
      </c>
      <c r="D5" s="39" t="s">
        <v>42</v>
      </c>
      <c r="E5" s="42">
        <f>SUM('Gayne, Colton'!L15)</f>
        <v>9464</v>
      </c>
      <c r="F5" s="42">
        <f>SUM('Gayne, Colton'!K15)</f>
        <v>51</v>
      </c>
      <c r="G5" s="40">
        <f>SUM('Gayne, Colton'!M15)</f>
        <v>185.56862745098039</v>
      </c>
      <c r="H5" s="42">
        <f>SUM('Gayne, Colton'!N15)</f>
        <v>66</v>
      </c>
      <c r="I5" s="40">
        <f>SUM('Gayne, Colton'!O15)</f>
        <v>251.56862745098039</v>
      </c>
    </row>
    <row r="6" spans="2:9" ht="18.75" x14ac:dyDescent="0.3">
      <c r="B6" s="40">
        <v>5</v>
      </c>
      <c r="C6" s="40" t="s">
        <v>20</v>
      </c>
      <c r="D6" s="39" t="s">
        <v>38</v>
      </c>
      <c r="E6" s="42">
        <f>SUM('Davis, Lexie'!L15)</f>
        <v>9546</v>
      </c>
      <c r="F6" s="42">
        <f>SUM('Davis, Lexie'!K15)</f>
        <v>56</v>
      </c>
      <c r="G6" s="40">
        <f>SUM('Davis, Lexie'!M15)</f>
        <v>170.46428571428572</v>
      </c>
      <c r="H6" s="42">
        <f>SUM('Davis, Lexie'!N15)</f>
        <v>76</v>
      </c>
      <c r="I6" s="40">
        <f>SUM('Davis, Lexie'!O15)</f>
        <v>246.46428571428572</v>
      </c>
    </row>
    <row r="7" spans="2:9" ht="18.75" x14ac:dyDescent="0.3">
      <c r="B7" s="40">
        <v>6</v>
      </c>
      <c r="C7" s="40" t="s">
        <v>20</v>
      </c>
      <c r="D7" s="47" t="s">
        <v>54</v>
      </c>
      <c r="E7" s="38">
        <f>SUM('Herrmann, Ashton'!L8)</f>
        <v>3534</v>
      </c>
      <c r="F7" s="38">
        <f>SUM('Herrmann, Ashton'!K8)</f>
        <v>20</v>
      </c>
      <c r="G7" s="36">
        <f>SUM('Herrmann, Ashton'!M8)</f>
        <v>176.7</v>
      </c>
      <c r="H7" s="38">
        <f>SUM('Herrmann, Ashton'!N8)</f>
        <v>22</v>
      </c>
      <c r="I7" s="36">
        <f>SUM('Herrmann, Ashton'!O8)</f>
        <v>198.7</v>
      </c>
    </row>
    <row r="8" spans="2:9" ht="18.75" x14ac:dyDescent="0.3">
      <c r="B8" s="40">
        <v>7</v>
      </c>
      <c r="C8" s="40" t="s">
        <v>20</v>
      </c>
      <c r="D8" s="47" t="s">
        <v>71</v>
      </c>
      <c r="E8" s="38">
        <f>SUM('Hudson, Jackson'!L9)</f>
        <v>3712</v>
      </c>
      <c r="F8" s="38">
        <f>SUM('Hudson, Jackson'!K9)</f>
        <v>23</v>
      </c>
      <c r="G8" s="36">
        <f>SUM('Hudson, Jackson'!M9)</f>
        <v>161.39130434782609</v>
      </c>
      <c r="H8" s="36">
        <f>SUM('Hudson, Jackson'!N9)</f>
        <v>31</v>
      </c>
      <c r="I8" s="36">
        <f>SUM('Hudson, Jackson'!O9)</f>
        <v>192.39130434782609</v>
      </c>
    </row>
    <row r="9" spans="2:9" ht="18.75" x14ac:dyDescent="0.3">
      <c r="B9" s="46"/>
      <c r="C9" s="46"/>
      <c r="D9" s="49"/>
      <c r="E9" s="50"/>
      <c r="F9" s="50"/>
      <c r="G9" s="51"/>
      <c r="H9" s="50"/>
      <c r="I9" s="51"/>
    </row>
    <row r="10" spans="2:9" ht="18.75" x14ac:dyDescent="0.3">
      <c r="B10" s="36">
        <v>8</v>
      </c>
      <c r="C10" s="36" t="s">
        <v>20</v>
      </c>
      <c r="D10" s="39" t="s">
        <v>24</v>
      </c>
      <c r="E10" s="42">
        <f>SUM('Peterson, Samantha'!L6)</f>
        <v>2434</v>
      </c>
      <c r="F10" s="42">
        <f>SUM('Peterson, Samantha'!K6)</f>
        <v>13</v>
      </c>
      <c r="G10" s="40">
        <f>SUM('Peterson, Samantha'!M6)</f>
        <v>187.23076923076923</v>
      </c>
      <c r="H10" s="42">
        <f>SUM('Peterson, Samantha'!N6)</f>
        <v>34</v>
      </c>
      <c r="I10" s="40">
        <f>SUM('Peterson, Samantha'!O6)</f>
        <v>221.23076923076923</v>
      </c>
    </row>
    <row r="11" spans="2:9" ht="18.75" x14ac:dyDescent="0.3">
      <c r="B11" s="36">
        <v>9</v>
      </c>
      <c r="C11" s="36" t="s">
        <v>20</v>
      </c>
      <c r="D11" s="39" t="s">
        <v>73</v>
      </c>
      <c r="E11" s="38">
        <f>SUM('Stinson, Wyatt'!L4)</f>
        <v>1122</v>
      </c>
      <c r="F11" s="38">
        <f>SUM('Stinson, Wyatt'!K4)</f>
        <v>6</v>
      </c>
      <c r="G11" s="38">
        <f>SUM('Stinson, Wyatt'!M4)</f>
        <v>187</v>
      </c>
      <c r="H11" s="38">
        <f>SUM('Stinson, Wyatt'!N4)</f>
        <v>8</v>
      </c>
      <c r="I11" s="36">
        <f>SUM('Stinson, Wyatt'!O4)</f>
        <v>195</v>
      </c>
    </row>
    <row r="12" spans="2:9" ht="18.75" x14ac:dyDescent="0.3">
      <c r="B12" s="36">
        <v>10</v>
      </c>
      <c r="C12" s="36" t="s">
        <v>20</v>
      </c>
      <c r="D12" s="53" t="s">
        <v>75</v>
      </c>
      <c r="E12" s="38">
        <f>SUM('Smith, Jacob'!L6)</f>
        <v>2560</v>
      </c>
      <c r="F12" s="38">
        <f>SUM('Smith, Jacob'!K6)</f>
        <v>14</v>
      </c>
      <c r="G12" s="36">
        <f>SUM('Smith, Jacob'!M6)</f>
        <v>182.85714285714286</v>
      </c>
      <c r="H12" s="38">
        <f>SUM('Smith, Jacob'!N6)</f>
        <v>10</v>
      </c>
      <c r="I12" s="36">
        <f>SUM('Smith, Jacob'!O6)</f>
        <v>192.85714285714286</v>
      </c>
    </row>
    <row r="13" spans="2:9" ht="18.75" x14ac:dyDescent="0.3">
      <c r="B13" s="36">
        <v>11</v>
      </c>
      <c r="C13" s="36" t="s">
        <v>20</v>
      </c>
      <c r="D13" s="39" t="s">
        <v>27</v>
      </c>
      <c r="E13" s="42">
        <f>SUM('Andrew Krober'!L4)</f>
        <v>740</v>
      </c>
      <c r="F13" s="42">
        <f>SUM('Andrew Krober'!K4)</f>
        <v>4</v>
      </c>
      <c r="G13" s="40">
        <f>SUM('Andrew Krober'!M4)</f>
        <v>185</v>
      </c>
      <c r="H13" s="42">
        <f>SUM('Andrew Krober'!N4)</f>
        <v>3</v>
      </c>
      <c r="I13" s="40">
        <f>SUM('Andrew Krober'!O4)</f>
        <v>188</v>
      </c>
    </row>
    <row r="14" spans="2:9" ht="18.75" x14ac:dyDescent="0.3">
      <c r="B14" s="36">
        <v>12</v>
      </c>
      <c r="C14" s="36" t="s">
        <v>20</v>
      </c>
      <c r="D14" s="47" t="s">
        <v>64</v>
      </c>
      <c r="E14" s="38">
        <f>SUM('Mainor, Morgan'!L5)</f>
        <v>1653</v>
      </c>
      <c r="F14" s="38">
        <f>SUM('Mainor, Morgan'!K5)</f>
        <v>10</v>
      </c>
      <c r="G14" s="36">
        <f>SUM('Mainor, Morgan'!M5)</f>
        <v>165.3</v>
      </c>
      <c r="H14" s="38">
        <f>SUM('Mainor, Morgan'!N5)</f>
        <v>11</v>
      </c>
      <c r="I14" s="36">
        <f>SUM('Mainor, Morgan'!O5)</f>
        <v>176.3</v>
      </c>
    </row>
    <row r="15" spans="2:9" ht="18.75" x14ac:dyDescent="0.3">
      <c r="B15" s="36">
        <v>13</v>
      </c>
      <c r="C15" s="36" t="s">
        <v>20</v>
      </c>
      <c r="D15" s="39" t="s">
        <v>45</v>
      </c>
      <c r="E15" s="38">
        <f>SUM('Decot, Paige'!L4)</f>
        <v>459</v>
      </c>
      <c r="F15" s="38">
        <f>SUM('Decot, Paige'!K4)</f>
        <v>4</v>
      </c>
      <c r="G15" s="36">
        <f>SUM('Decot, Paige'!M4)</f>
        <v>114.75</v>
      </c>
      <c r="H15" s="38">
        <f>SUM('Decot, Paige'!N4)</f>
        <v>5</v>
      </c>
      <c r="I15" s="36">
        <f>SUM('Decot, Paige'!O4)</f>
        <v>119.75</v>
      </c>
    </row>
    <row r="16" spans="2:9" ht="18.75" x14ac:dyDescent="0.3">
      <c r="B16" s="36"/>
      <c r="C16" s="36"/>
      <c r="D16" s="36"/>
      <c r="E16" s="36"/>
      <c r="F16" s="37"/>
      <c r="G16" s="36"/>
      <c r="H16" s="36"/>
      <c r="I16" s="36"/>
    </row>
    <row r="17" spans="2:9" ht="18.75" x14ac:dyDescent="0.3">
      <c r="B17" s="40" t="s">
        <v>6</v>
      </c>
      <c r="C17" s="40" t="s">
        <v>0</v>
      </c>
      <c r="D17" s="40" t="s">
        <v>9</v>
      </c>
      <c r="E17" s="40" t="s">
        <v>4</v>
      </c>
      <c r="F17" s="41" t="s">
        <v>8</v>
      </c>
      <c r="G17" s="40" t="s">
        <v>7</v>
      </c>
      <c r="H17" s="40" t="s">
        <v>3</v>
      </c>
      <c r="I17" s="40" t="s">
        <v>5</v>
      </c>
    </row>
    <row r="18" spans="2:9" ht="18.75" x14ac:dyDescent="0.3">
      <c r="B18" s="36">
        <v>1</v>
      </c>
      <c r="C18" s="36" t="s">
        <v>57</v>
      </c>
      <c r="D18" s="39" t="s">
        <v>66</v>
      </c>
      <c r="E18" s="38">
        <f>SUM('Fortson, Will'!L9)</f>
        <v>3927</v>
      </c>
      <c r="F18" s="38">
        <f>SUM('Fortson, Will'!K9)</f>
        <v>23</v>
      </c>
      <c r="G18" s="36">
        <f>SUM('Fortson, Will'!M9)</f>
        <v>170.7391304347826</v>
      </c>
      <c r="H18" s="38">
        <f>SUM('Fortson, Will'!N9)</f>
        <v>51</v>
      </c>
      <c r="I18" s="36">
        <f>SUM('Fortson, Will'!O9)</f>
        <v>221.7391304347826</v>
      </c>
    </row>
    <row r="19" spans="2:9" ht="18.75" x14ac:dyDescent="0.3">
      <c r="B19" s="36">
        <v>2</v>
      </c>
      <c r="C19" s="36" t="s">
        <v>57</v>
      </c>
      <c r="D19" s="47" t="s">
        <v>78</v>
      </c>
      <c r="E19" s="38">
        <f>SUM('Wilcox, Eathan'!L5)</f>
        <v>1607</v>
      </c>
      <c r="F19" s="38">
        <f>SUM('Wilcox, Eathan'!K5)</f>
        <v>10</v>
      </c>
      <c r="G19" s="36">
        <f>SUM('Wilcox, Eathan'!M5)</f>
        <v>160.69999999999999</v>
      </c>
      <c r="H19" s="38">
        <f>SUM('Wilcox, Eathan'!N5)</f>
        <v>34</v>
      </c>
      <c r="I19" s="36">
        <f>SUM('Wilcox, Eathan'!O5)</f>
        <v>194.7</v>
      </c>
    </row>
    <row r="20" spans="2:9" ht="18.75" x14ac:dyDescent="0.3">
      <c r="B20" s="36">
        <v>3</v>
      </c>
      <c r="C20" s="36" t="s">
        <v>57</v>
      </c>
      <c r="D20" s="39" t="s">
        <v>60</v>
      </c>
      <c r="E20" s="38">
        <f>SUM('Taylor, Seth'!L5)</f>
        <v>1269</v>
      </c>
      <c r="F20" s="38">
        <f>SUM('Taylor, Seth'!K5)</f>
        <v>8</v>
      </c>
      <c r="G20" s="36">
        <f>SUM('Taylor, Seth'!M5)</f>
        <v>158.625</v>
      </c>
      <c r="H20" s="38">
        <f>SUM('Taylor, Seth'!N5)</f>
        <v>15</v>
      </c>
      <c r="I20" s="36">
        <f>SUM('Taylor, Seth'!O5)</f>
        <v>173.625</v>
      </c>
    </row>
    <row r="21" spans="2:9" ht="18.75" x14ac:dyDescent="0.3">
      <c r="B21" s="36">
        <v>4</v>
      </c>
      <c r="C21" s="36" t="s">
        <v>57</v>
      </c>
      <c r="D21" s="47" t="s">
        <v>84</v>
      </c>
      <c r="E21" s="38">
        <f>SUM('Leive, William'!L4)</f>
        <v>936</v>
      </c>
      <c r="F21" s="38">
        <f>SUM('Leive, William'!K4)</f>
        <v>6</v>
      </c>
      <c r="G21" s="36">
        <f>SUM('Leive, William'!M4)</f>
        <v>156</v>
      </c>
      <c r="H21" s="38">
        <f>SUM('Leive, William'!N4)</f>
        <v>10</v>
      </c>
      <c r="I21" s="36">
        <f>SUM('Leive, William'!O4)</f>
        <v>166</v>
      </c>
    </row>
    <row r="22" spans="2:9" ht="18.75" x14ac:dyDescent="0.3">
      <c r="B22" s="36">
        <v>5</v>
      </c>
      <c r="C22" s="36" t="s">
        <v>57</v>
      </c>
      <c r="D22" s="39" t="s">
        <v>67</v>
      </c>
      <c r="E22" s="38">
        <f>SUM('Johnson, Ty'!L4)</f>
        <v>371</v>
      </c>
      <c r="F22" s="38">
        <f>SUM('Johnson, Ty'!K4)</f>
        <v>3</v>
      </c>
      <c r="G22" s="36">
        <f>SUM('Johnson, Ty'!M4)</f>
        <v>123.66666666666667</v>
      </c>
      <c r="H22" s="38">
        <f>SUM('Johnson, Ty'!N4)</f>
        <v>4</v>
      </c>
      <c r="I22" s="36">
        <f>SUM('Johnson, Ty'!O4)</f>
        <v>127.66666666666667</v>
      </c>
    </row>
    <row r="23" spans="2:9" ht="18.75" x14ac:dyDescent="0.3">
      <c r="B23" s="36"/>
      <c r="C23" s="36"/>
      <c r="D23" s="36"/>
      <c r="E23" s="36"/>
      <c r="F23" s="37"/>
      <c r="G23" s="36"/>
      <c r="H23" s="36"/>
      <c r="I23" s="36"/>
    </row>
    <row r="24" spans="2:9" ht="18.75" x14ac:dyDescent="0.3">
      <c r="B24" s="36"/>
      <c r="C24" s="36"/>
      <c r="D24" s="36"/>
      <c r="E24" s="36"/>
      <c r="F24" s="37"/>
      <c r="G24" s="36"/>
      <c r="H24" s="36"/>
      <c r="I24" s="36"/>
    </row>
    <row r="25" spans="2:9" ht="18.75" x14ac:dyDescent="0.3">
      <c r="B25" s="36"/>
      <c r="C25" s="36"/>
      <c r="D25" s="36"/>
      <c r="E25" s="36"/>
      <c r="F25" s="37"/>
      <c r="G25" s="36"/>
      <c r="H25" s="36"/>
      <c r="I25" s="36"/>
    </row>
    <row r="26" spans="2:9" ht="18.75" x14ac:dyDescent="0.3">
      <c r="B26" s="36"/>
      <c r="C26" s="36"/>
      <c r="D26" s="36"/>
      <c r="E26" s="36"/>
      <c r="F26" s="37"/>
      <c r="G26" s="36"/>
      <c r="H26" s="36"/>
      <c r="I26" s="36"/>
    </row>
    <row r="27" spans="2:9" ht="18.75" x14ac:dyDescent="0.3">
      <c r="B27" s="36"/>
      <c r="C27" s="36"/>
      <c r="D27" s="36"/>
      <c r="E27" s="36"/>
      <c r="F27" s="37"/>
      <c r="G27" s="36"/>
      <c r="H27" s="36"/>
      <c r="I27" s="36"/>
    </row>
    <row r="28" spans="2:9" ht="18.75" x14ac:dyDescent="0.3">
      <c r="B28" s="36"/>
      <c r="C28" s="36"/>
      <c r="D28" s="36"/>
      <c r="E28" s="36"/>
      <c r="F28" s="37"/>
      <c r="G28" s="36"/>
      <c r="H28" s="36"/>
      <c r="I28" s="36"/>
    </row>
    <row r="29" spans="2:9" ht="18.75" x14ac:dyDescent="0.3">
      <c r="B29" s="36"/>
      <c r="C29" s="36"/>
      <c r="D29" s="36"/>
      <c r="E29" s="36"/>
      <c r="F29" s="37"/>
      <c r="G29" s="36"/>
      <c r="H29" s="36"/>
      <c r="I29" s="36"/>
    </row>
    <row r="30" spans="2:9" ht="18.75" x14ac:dyDescent="0.3">
      <c r="B30" s="36"/>
      <c r="C30" s="36"/>
      <c r="D30" s="36"/>
      <c r="E30" s="36"/>
      <c r="F30" s="37"/>
      <c r="G30" s="36"/>
      <c r="H30" s="36"/>
      <c r="I30" s="36"/>
    </row>
  </sheetData>
  <sortState ref="D10:I15">
    <sortCondition descending="1" ref="I2:I15"/>
  </sortState>
  <hyperlinks>
    <hyperlink ref="D4" location="'Collins, Gracie'!A1" display="Collins, Gracie" xr:uid="{1C1BB65F-3EA6-45A5-9727-C6FA7EE680C7}"/>
    <hyperlink ref="D10" location="'Peterson, Samantha'!A1" display="Peterson, Samantha" xr:uid="{175CAD21-B0D7-4C5F-8AC1-BB8A66586233}"/>
    <hyperlink ref="D13" location="'Andrew Krober'!A1" display="Krober, Andrew" xr:uid="{F8451549-1110-4ED7-AFEF-E89D1083855F}"/>
    <hyperlink ref="D3" location="'Biggs, Darek'!A1" display="Darek Biggs" xr:uid="{BBE9C67E-85A2-4D6C-8575-1F157D131869}"/>
    <hyperlink ref="D2" location="'Matoy, Shelby'!A1" display="Matoy, Shelby" xr:uid="{D0EEBE21-5D9E-44B5-8706-919558AA38DF}"/>
    <hyperlink ref="D6" location="'Davis, Lexie'!A1" display="Davis, Lexie" xr:uid="{623AB369-88ED-4937-B270-3E2A200A95B8}"/>
    <hyperlink ref="D5" location="'Gayne, Colton'!A1" display="Gayne, Colton" xr:uid="{CCC8D307-D3C3-43DA-AB74-016F6CBB8ADF}"/>
    <hyperlink ref="D15" location="'Decot, Paige'!A1" display="Decot, Paige" xr:uid="{4EEA63FF-D2D7-4BB2-BF47-B3E867B5B4CA}"/>
    <hyperlink ref="D7" location="'Herrmann, Ashton'!A1" display="Herrmann, Ashton" xr:uid="{C28BD295-4AB2-4898-ADB2-48F4C504C284}"/>
    <hyperlink ref="D20" location="'Taylor, Seth'!A1" display="Taylor, Seth" xr:uid="{BEA4D0BE-6001-4B4E-B5A8-3708B2129279}"/>
    <hyperlink ref="D14" location="'Mainor, Morgan'!A1" display="Mainor, Morgan" xr:uid="{EBE91DEA-ADBE-4D17-B5CF-4AA7CC84B6D3}"/>
    <hyperlink ref="D18" location="'Fortson, Will'!A1" display="Fortson, Will" xr:uid="{0E5845D6-E152-4D8E-AF30-115627822609}"/>
    <hyperlink ref="D22" location="'Johnson, Ty'!A1" display="Johnson, Ty" xr:uid="{4FBFE9FB-950E-4156-B32D-6A2F999433E6}"/>
    <hyperlink ref="D12" location="'Smith, Jacob'!A1" display="Smith, Jacob" xr:uid="{E7CE7432-05B9-4C37-9D62-A5982112082C}"/>
    <hyperlink ref="D19" location="'Wilcox, Eathan'!A1" display="Wilcox, Eathan" xr:uid="{2A971C79-91BF-4A16-9D1F-0DB04C4CF7F9}"/>
    <hyperlink ref="D8" location="'Hudson, Jackson'!A1" display="Hudson, Jackson" xr:uid="{00B8D0A6-14A7-4E42-8177-2B43A4D80B5A}"/>
    <hyperlink ref="D21" location="'Leive, William'!A1" display="Leive, William" xr:uid="{59C10BBD-875E-41C4-896A-F152BD51D260}"/>
  </hyperlinks>
  <printOptions headings="1"/>
  <pageMargins left="0.7" right="0.7" top="0.75" bottom="0" header="0.3" footer="0.3"/>
  <pageSetup orientation="landscape" r:id="rId1"/>
  <headerFooter>
    <oddHeader>&amp;L&amp;"Book Antiqua,Bold"&amp;12Jr Unlimited Ranking&amp;C&amp;"Book Antiqua,Bold"&amp;12National
&amp;R&amp;"Book Antiqua,Bold"&amp;12 2018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B10B-49A5-4AAB-B4AB-2CB0DEBA0763}">
  <dimension ref="A1:O4"/>
  <sheetViews>
    <sheetView workbookViewId="0">
      <selection activeCell="D12" sqref="D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ht="15.75" x14ac:dyDescent="0.3">
      <c r="A2" s="15" t="s">
        <v>57</v>
      </c>
      <c r="B2" s="15" t="s">
        <v>85</v>
      </c>
      <c r="C2" s="16">
        <v>43407</v>
      </c>
      <c r="D2" s="60" t="s">
        <v>83</v>
      </c>
      <c r="E2" s="15">
        <v>141</v>
      </c>
      <c r="F2" s="15">
        <v>161</v>
      </c>
      <c r="G2" s="15">
        <v>164</v>
      </c>
      <c r="H2" s="18">
        <v>156</v>
      </c>
      <c r="I2" s="18">
        <v>162</v>
      </c>
      <c r="J2" s="52">
        <v>152</v>
      </c>
      <c r="K2" s="18">
        <v>6</v>
      </c>
      <c r="L2" s="18">
        <v>936</v>
      </c>
      <c r="M2" s="19">
        <v>156</v>
      </c>
      <c r="N2" s="18">
        <v>10</v>
      </c>
      <c r="O2" s="19">
        <v>166</v>
      </c>
    </row>
    <row r="3" spans="1:15" x14ac:dyDescent="0.3">
      <c r="A3" s="8"/>
      <c r="B3" s="8"/>
      <c r="C3" s="9"/>
      <c r="D3" s="10"/>
      <c r="E3" s="8"/>
      <c r="F3" s="8"/>
      <c r="G3" s="8"/>
      <c r="H3" s="8"/>
      <c r="I3" s="8"/>
      <c r="J3" s="8"/>
      <c r="K3" s="11"/>
      <c r="L3" s="11"/>
      <c r="M3" s="12"/>
      <c r="N3" s="11"/>
      <c r="O3" s="12"/>
    </row>
    <row r="4" spans="1:15" x14ac:dyDescent="0.3">
      <c r="K4" s="6">
        <f>SUM(K2:K3)</f>
        <v>6</v>
      </c>
      <c r="L4" s="6">
        <f>SUM(L2:L3)</f>
        <v>936</v>
      </c>
      <c r="M4" s="1">
        <f>SUM(L4/K4)</f>
        <v>156</v>
      </c>
      <c r="N4" s="6">
        <f>SUM(N2:N3)</f>
        <v>10</v>
      </c>
      <c r="O4" s="2">
        <f>SUM(M4+N4)</f>
        <v>166</v>
      </c>
    </row>
  </sheetData>
  <conditionalFormatting sqref="E1">
    <cfRule type="top10" priority="35" bottom="1" rank="1"/>
    <cfRule type="top10" dxfId="357" priority="36" rank="1"/>
  </conditionalFormatting>
  <conditionalFormatting sqref="F1">
    <cfRule type="top10" priority="33" bottom="1" rank="1"/>
    <cfRule type="top10" dxfId="356" priority="34" rank="1"/>
  </conditionalFormatting>
  <conditionalFormatting sqref="G1">
    <cfRule type="top10" priority="31" bottom="1" rank="1"/>
    <cfRule type="top10" dxfId="355" priority="32" rank="1"/>
  </conditionalFormatting>
  <conditionalFormatting sqref="H1">
    <cfRule type="top10" priority="29" bottom="1" rank="1"/>
    <cfRule type="top10" dxfId="354" priority="30" rank="1"/>
  </conditionalFormatting>
  <conditionalFormatting sqref="I1">
    <cfRule type="top10" priority="27" bottom="1" rank="1"/>
    <cfRule type="top10" dxfId="353" priority="28" rank="1"/>
  </conditionalFormatting>
  <conditionalFormatting sqref="J1">
    <cfRule type="top10" priority="25" bottom="1" rank="1"/>
    <cfRule type="top10" dxfId="352" priority="26" rank="1"/>
  </conditionalFormatting>
  <conditionalFormatting sqref="E3">
    <cfRule type="top10" priority="37" bottom="1" rank="1"/>
    <cfRule type="top10" dxfId="351" priority="38" rank="1"/>
  </conditionalFormatting>
  <conditionalFormatting sqref="F3">
    <cfRule type="top10" priority="39" bottom="1" rank="1"/>
    <cfRule type="top10" dxfId="350" priority="40" rank="1"/>
  </conditionalFormatting>
  <conditionalFormatting sqref="G3">
    <cfRule type="top10" priority="41" bottom="1" rank="1"/>
    <cfRule type="top10" dxfId="349" priority="42" rank="1"/>
  </conditionalFormatting>
  <conditionalFormatting sqref="H3">
    <cfRule type="top10" priority="43" bottom="1" rank="1"/>
    <cfRule type="top10" dxfId="348" priority="44" rank="1"/>
  </conditionalFormatting>
  <conditionalFormatting sqref="I3">
    <cfRule type="top10" priority="45" bottom="1" rank="1"/>
    <cfRule type="top10" dxfId="347" priority="46" rank="1"/>
  </conditionalFormatting>
  <conditionalFormatting sqref="J3">
    <cfRule type="top10" priority="47" bottom="1" rank="1"/>
    <cfRule type="top10" dxfId="346" priority="48" rank="1"/>
  </conditionalFormatting>
  <conditionalFormatting sqref="E2">
    <cfRule type="top10" priority="11" bottom="1" rank="1"/>
    <cfRule type="top10" dxfId="345" priority="12" rank="1"/>
  </conditionalFormatting>
  <conditionalFormatting sqref="F2">
    <cfRule type="top10" priority="9" bottom="1" rank="1"/>
    <cfRule type="top10" dxfId="344" priority="10" rank="1"/>
  </conditionalFormatting>
  <conditionalFormatting sqref="G2">
    <cfRule type="top10" priority="7" bottom="1" rank="1"/>
    <cfRule type="top10" dxfId="343" priority="8" rank="1"/>
  </conditionalFormatting>
  <conditionalFormatting sqref="H2">
    <cfRule type="top10" priority="5" bottom="1" rank="1"/>
    <cfRule type="top10" dxfId="342" priority="6" rank="1"/>
  </conditionalFormatting>
  <conditionalFormatting sqref="I2">
    <cfRule type="top10" priority="3" bottom="1" rank="1"/>
    <cfRule type="top10" dxfId="341" priority="4" rank="1"/>
  </conditionalFormatting>
  <conditionalFormatting sqref="J2">
    <cfRule type="top10" priority="1" bottom="1" rank="1"/>
    <cfRule type="top10" dxfId="34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E00491-075C-42C0-8FB3-94EA9B3D9CAD}">
          <x14:formula1>
            <xm:f>'C:\Users\abra2\Desktop\[11 04 2017.xlsm]Data'!#REF!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288E-60BF-48D7-8D27-FB5B192B1998}">
  <sheetPr codeName="Sheet10"/>
  <dimension ref="A1:O5"/>
  <sheetViews>
    <sheetView workbookViewId="0">
      <selection activeCell="A3" sqref="A3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63</v>
      </c>
      <c r="C2" s="26">
        <v>43273</v>
      </c>
      <c r="D2" s="27" t="s">
        <v>49</v>
      </c>
      <c r="E2" s="25">
        <v>146</v>
      </c>
      <c r="F2" s="25">
        <v>175</v>
      </c>
      <c r="G2" s="25">
        <v>169</v>
      </c>
      <c r="H2" s="25">
        <v>161</v>
      </c>
      <c r="I2" s="25"/>
      <c r="J2" s="25"/>
      <c r="K2" s="29">
        <v>4</v>
      </c>
      <c r="L2" s="29">
        <v>651</v>
      </c>
      <c r="M2" s="30">
        <v>162.75</v>
      </c>
      <c r="N2" s="29">
        <v>3</v>
      </c>
      <c r="O2" s="30">
        <v>165.75</v>
      </c>
    </row>
    <row r="3" spans="1:15" x14ac:dyDescent="0.3">
      <c r="A3" s="25" t="s">
        <v>20</v>
      </c>
      <c r="B3" s="25" t="s">
        <v>63</v>
      </c>
      <c r="C3" s="26">
        <v>43274</v>
      </c>
      <c r="D3" s="27" t="s">
        <v>49</v>
      </c>
      <c r="E3" s="25">
        <v>173</v>
      </c>
      <c r="F3" s="25">
        <v>164</v>
      </c>
      <c r="G3" s="25">
        <v>164</v>
      </c>
      <c r="H3" s="25">
        <v>169</v>
      </c>
      <c r="I3" s="25">
        <v>166</v>
      </c>
      <c r="J3" s="25">
        <v>166</v>
      </c>
      <c r="K3" s="29">
        <v>6</v>
      </c>
      <c r="L3" s="29">
        <v>1002</v>
      </c>
      <c r="M3" s="30">
        <v>167</v>
      </c>
      <c r="N3" s="29">
        <v>8</v>
      </c>
      <c r="O3" s="30">
        <v>175</v>
      </c>
    </row>
    <row r="4" spans="1:15" x14ac:dyDescent="0.3">
      <c r="A4" s="8"/>
      <c r="B4" s="8"/>
      <c r="C4" s="9"/>
      <c r="D4" s="10"/>
      <c r="E4" s="8"/>
      <c r="F4" s="8"/>
      <c r="G4" s="8"/>
      <c r="H4" s="8"/>
      <c r="I4" s="8"/>
      <c r="J4" s="8"/>
      <c r="K4" s="11"/>
      <c r="L4" s="11"/>
      <c r="M4" s="12"/>
      <c r="N4" s="11"/>
      <c r="O4" s="12"/>
    </row>
    <row r="5" spans="1:15" x14ac:dyDescent="0.3">
      <c r="K5" s="6">
        <f>SUM(K2:K4)</f>
        <v>10</v>
      </c>
      <c r="L5" s="6">
        <f>SUM(L2:L4)</f>
        <v>1653</v>
      </c>
      <c r="M5" s="1">
        <f>SUM(L5/K5)</f>
        <v>165.3</v>
      </c>
      <c r="N5" s="6">
        <f>SUM(N2:N4)</f>
        <v>11</v>
      </c>
      <c r="O5" s="2">
        <f>SUM(M5+N5)</f>
        <v>176.3</v>
      </c>
    </row>
  </sheetData>
  <conditionalFormatting sqref="E1">
    <cfRule type="top10" priority="47" bottom="1" rank="1"/>
    <cfRule type="top10" dxfId="339" priority="48" rank="1"/>
  </conditionalFormatting>
  <conditionalFormatting sqref="F1">
    <cfRule type="top10" priority="45" bottom="1" rank="1"/>
    <cfRule type="top10" dxfId="338" priority="46" rank="1"/>
  </conditionalFormatting>
  <conditionalFormatting sqref="G1">
    <cfRule type="top10" priority="43" bottom="1" rank="1"/>
    <cfRule type="top10" dxfId="337" priority="44" rank="1"/>
  </conditionalFormatting>
  <conditionalFormatting sqref="H1">
    <cfRule type="top10" priority="41" bottom="1" rank="1"/>
    <cfRule type="top10" dxfId="336" priority="42" rank="1"/>
  </conditionalFormatting>
  <conditionalFormatting sqref="I1">
    <cfRule type="top10" priority="39" bottom="1" rank="1"/>
    <cfRule type="top10" dxfId="335" priority="40" rank="1"/>
  </conditionalFormatting>
  <conditionalFormatting sqref="J1">
    <cfRule type="top10" priority="37" bottom="1" rank="1"/>
    <cfRule type="top10" dxfId="334" priority="38" rank="1"/>
  </conditionalFormatting>
  <conditionalFormatting sqref="E4">
    <cfRule type="top10" priority="49" bottom="1" rank="1"/>
    <cfRule type="top10" dxfId="333" priority="50" rank="1"/>
  </conditionalFormatting>
  <conditionalFormatting sqref="F4">
    <cfRule type="top10" priority="51" bottom="1" rank="1"/>
    <cfRule type="top10" dxfId="332" priority="52" rank="1"/>
  </conditionalFormatting>
  <conditionalFormatting sqref="G4">
    <cfRule type="top10" priority="53" bottom="1" rank="1"/>
    <cfRule type="top10" dxfId="331" priority="54" rank="1"/>
  </conditionalFormatting>
  <conditionalFormatting sqref="H4">
    <cfRule type="top10" priority="55" bottom="1" rank="1"/>
    <cfRule type="top10" dxfId="330" priority="56" rank="1"/>
  </conditionalFormatting>
  <conditionalFormatting sqref="I4">
    <cfRule type="top10" priority="57" bottom="1" rank="1"/>
    <cfRule type="top10" dxfId="329" priority="58" rank="1"/>
  </conditionalFormatting>
  <conditionalFormatting sqref="J4">
    <cfRule type="top10" priority="59" bottom="1" rank="1"/>
    <cfRule type="top10" dxfId="328" priority="60" rank="1"/>
  </conditionalFormatting>
  <conditionalFormatting sqref="E2">
    <cfRule type="top10" priority="23" bottom="1" rank="1"/>
    <cfRule type="top10" dxfId="327" priority="24" rank="1"/>
  </conditionalFormatting>
  <conditionalFormatting sqref="F2">
    <cfRule type="top10" priority="21" bottom="1" rank="1"/>
    <cfRule type="top10" dxfId="326" priority="22" rank="1"/>
  </conditionalFormatting>
  <conditionalFormatting sqref="G2">
    <cfRule type="top10" priority="19" bottom="1" rank="1"/>
    <cfRule type="top10" dxfId="325" priority="20" rank="1"/>
  </conditionalFormatting>
  <conditionalFormatting sqref="H2">
    <cfRule type="top10" priority="17" bottom="1" rank="1"/>
    <cfRule type="top10" dxfId="324" priority="18" rank="1"/>
  </conditionalFormatting>
  <conditionalFormatting sqref="I2">
    <cfRule type="top10" priority="15" bottom="1" rank="1"/>
    <cfRule type="top10" dxfId="323" priority="16" rank="1"/>
  </conditionalFormatting>
  <conditionalFormatting sqref="J2">
    <cfRule type="top10" priority="13" bottom="1" rank="1"/>
    <cfRule type="top10" dxfId="322" priority="14" rank="1"/>
  </conditionalFormatting>
  <conditionalFormatting sqref="E3">
    <cfRule type="top10" priority="11" bottom="1" rank="1"/>
    <cfRule type="top10" dxfId="321" priority="12" rank="1"/>
  </conditionalFormatting>
  <conditionalFormatting sqref="F3">
    <cfRule type="top10" priority="9" bottom="1" rank="1"/>
    <cfRule type="top10" dxfId="320" priority="10" rank="1"/>
  </conditionalFormatting>
  <conditionalFormatting sqref="G3">
    <cfRule type="top10" priority="7" bottom="1" rank="1"/>
    <cfRule type="top10" dxfId="319" priority="8" rank="1"/>
  </conditionalFormatting>
  <conditionalFormatting sqref="H3">
    <cfRule type="top10" priority="5" bottom="1" rank="1"/>
    <cfRule type="top10" dxfId="318" priority="6" rank="1"/>
  </conditionalFormatting>
  <conditionalFormatting sqref="I3">
    <cfRule type="top10" priority="3" bottom="1" rank="1"/>
    <cfRule type="top10" dxfId="317" priority="4" rank="1"/>
  </conditionalFormatting>
  <conditionalFormatting sqref="J3">
    <cfRule type="top10" priority="1" bottom="1" rank="1"/>
    <cfRule type="top10" dxfId="3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686AC5-A0DF-4F98-823E-B0E2515D29AD}">
          <x14:formula1>
            <xm:f>'C:\Users\abra2\Desktop\ABRA Files and More\AUTO BENCH REST ASSOCIATION FILE\ABRA 2018\Tennessee\[ABRA Tennessee Scoring Program.xlsm]Data'!#REF!</xm:f>
          </x14:formula1>
          <xm:sqref>B2:B3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CE30-3D8D-4891-84DC-E2521907AA4A}">
  <sheetPr codeName="Sheet11"/>
  <dimension ref="A1:O4"/>
  <sheetViews>
    <sheetView workbookViewId="0">
      <selection activeCell="B15" sqref="B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ht="15.75" x14ac:dyDescent="0.3">
      <c r="A2" s="25" t="s">
        <v>57</v>
      </c>
      <c r="B2" s="25" t="s">
        <v>69</v>
      </c>
      <c r="C2" s="26">
        <v>43340</v>
      </c>
      <c r="D2" s="27" t="s">
        <v>35</v>
      </c>
      <c r="E2" s="25">
        <v>122</v>
      </c>
      <c r="F2" s="25">
        <v>107</v>
      </c>
      <c r="G2" s="25">
        <v>142</v>
      </c>
      <c r="H2" s="29"/>
      <c r="I2" s="29"/>
      <c r="J2" s="52"/>
      <c r="K2" s="29">
        <v>3</v>
      </c>
      <c r="L2" s="29">
        <v>371</v>
      </c>
      <c r="M2" s="30">
        <v>123.66666666666667</v>
      </c>
      <c r="N2" s="29">
        <v>4</v>
      </c>
      <c r="O2" s="30">
        <v>127.66666666666667</v>
      </c>
    </row>
    <row r="3" spans="1:15" x14ac:dyDescent="0.3">
      <c r="A3" s="8"/>
      <c r="B3" s="8"/>
      <c r="C3" s="9"/>
      <c r="D3" s="10"/>
      <c r="E3" s="8"/>
      <c r="F3" s="8"/>
      <c r="G3" s="8"/>
      <c r="H3" s="8"/>
      <c r="I3" s="8"/>
      <c r="J3" s="8"/>
      <c r="K3" s="11"/>
      <c r="L3" s="11"/>
      <c r="M3" s="12"/>
      <c r="N3" s="11"/>
      <c r="O3" s="12"/>
    </row>
    <row r="4" spans="1:15" x14ac:dyDescent="0.3">
      <c r="K4" s="6">
        <f>SUM(K2:K3)</f>
        <v>3</v>
      </c>
      <c r="L4" s="6">
        <f>SUM(L2:L3)</f>
        <v>371</v>
      </c>
      <c r="M4" s="1">
        <f>SUM(L4/K4)</f>
        <v>123.66666666666667</v>
      </c>
      <c r="N4" s="6">
        <f>SUM(N2:N3)</f>
        <v>4</v>
      </c>
      <c r="O4" s="2">
        <f>SUM(M4+N4)</f>
        <v>127.66666666666667</v>
      </c>
    </row>
  </sheetData>
  <conditionalFormatting sqref="E1">
    <cfRule type="top10" priority="35" bottom="1" rank="1"/>
    <cfRule type="top10" dxfId="315" priority="36" rank="1"/>
  </conditionalFormatting>
  <conditionalFormatting sqref="F1">
    <cfRule type="top10" priority="33" bottom="1" rank="1"/>
    <cfRule type="top10" dxfId="314" priority="34" rank="1"/>
  </conditionalFormatting>
  <conditionalFormatting sqref="G1">
    <cfRule type="top10" priority="31" bottom="1" rank="1"/>
    <cfRule type="top10" dxfId="313" priority="32" rank="1"/>
  </conditionalFormatting>
  <conditionalFormatting sqref="H1">
    <cfRule type="top10" priority="29" bottom="1" rank="1"/>
    <cfRule type="top10" dxfId="312" priority="30" rank="1"/>
  </conditionalFormatting>
  <conditionalFormatting sqref="I1">
    <cfRule type="top10" priority="27" bottom="1" rank="1"/>
    <cfRule type="top10" dxfId="311" priority="28" rank="1"/>
  </conditionalFormatting>
  <conditionalFormatting sqref="J1">
    <cfRule type="top10" priority="25" bottom="1" rank="1"/>
    <cfRule type="top10" dxfId="310" priority="26" rank="1"/>
  </conditionalFormatting>
  <conditionalFormatting sqref="E3">
    <cfRule type="top10" priority="37" bottom="1" rank="1"/>
    <cfRule type="top10" dxfId="309" priority="38" rank="1"/>
  </conditionalFormatting>
  <conditionalFormatting sqref="F3">
    <cfRule type="top10" priority="39" bottom="1" rank="1"/>
    <cfRule type="top10" dxfId="308" priority="40" rank="1"/>
  </conditionalFormatting>
  <conditionalFormatting sqref="G3">
    <cfRule type="top10" priority="41" bottom="1" rank="1"/>
    <cfRule type="top10" dxfId="307" priority="42" rank="1"/>
  </conditionalFormatting>
  <conditionalFormatting sqref="H3">
    <cfRule type="top10" priority="43" bottom="1" rank="1"/>
    <cfRule type="top10" dxfId="306" priority="44" rank="1"/>
  </conditionalFormatting>
  <conditionalFormatting sqref="I3">
    <cfRule type="top10" priority="45" bottom="1" rank="1"/>
    <cfRule type="top10" dxfId="305" priority="46" rank="1"/>
  </conditionalFormatting>
  <conditionalFormatting sqref="J3">
    <cfRule type="top10" priority="47" bottom="1" rank="1"/>
    <cfRule type="top10" dxfId="304" priority="48" rank="1"/>
  </conditionalFormatting>
  <conditionalFormatting sqref="E2">
    <cfRule type="top10" priority="11" bottom="1" rank="1"/>
    <cfRule type="top10" dxfId="303" priority="12" rank="1"/>
  </conditionalFormatting>
  <conditionalFormatting sqref="F2">
    <cfRule type="top10" priority="9" bottom="1" rank="1"/>
    <cfRule type="top10" dxfId="302" priority="10" rank="1"/>
  </conditionalFormatting>
  <conditionalFormatting sqref="G2">
    <cfRule type="top10" priority="7" bottom="1" rank="1"/>
    <cfRule type="top10" dxfId="301" priority="8" rank="1"/>
  </conditionalFormatting>
  <conditionalFormatting sqref="H2">
    <cfRule type="top10" priority="5" bottom="1" rank="1"/>
    <cfRule type="top10" dxfId="300" priority="6" rank="1"/>
  </conditionalFormatting>
  <conditionalFormatting sqref="I2">
    <cfRule type="top10" priority="3" bottom="1" rank="1"/>
    <cfRule type="top10" dxfId="299" priority="4" rank="1"/>
  </conditionalFormatting>
  <conditionalFormatting sqref="J2">
    <cfRule type="top10" priority="1" bottom="1" rank="1"/>
    <cfRule type="top10" dxfId="2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7EDD58-C3F3-4EE6-998F-4FAA36DEFBE8}">
          <x14:formula1>
            <xm:f>'C:\Users\abra2\AppData\Local\Packages\Microsoft.MicrosoftEdge_8wekyb3d8bbwe\TempState\Downloads\[ABRA Club Shoot 8282018 (4).xlsm]Data'!#REF!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3F6D-42E3-474B-AC6E-EA2F00A833B3}">
  <sheetPr codeName="Sheet12"/>
  <dimension ref="A1:O24"/>
  <sheetViews>
    <sheetView workbookViewId="0">
      <selection activeCell="A22" sqref="A22:O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34</v>
      </c>
      <c r="C2" s="26">
        <v>43149</v>
      </c>
      <c r="D2" s="27" t="s">
        <v>35</v>
      </c>
      <c r="E2" s="25">
        <v>191</v>
      </c>
      <c r="F2" s="25">
        <v>193</v>
      </c>
      <c r="G2" s="25">
        <v>196</v>
      </c>
      <c r="H2" s="25">
        <v>193</v>
      </c>
      <c r="I2" s="25"/>
      <c r="J2" s="25"/>
      <c r="K2" s="29">
        <v>4</v>
      </c>
      <c r="L2" s="29">
        <v>773</v>
      </c>
      <c r="M2" s="30">
        <v>193.25</v>
      </c>
      <c r="N2" s="29">
        <v>5</v>
      </c>
      <c r="O2" s="30">
        <v>198.25</v>
      </c>
    </row>
    <row r="3" spans="1:15" x14ac:dyDescent="0.3">
      <c r="A3" s="25" t="s">
        <v>20</v>
      </c>
      <c r="B3" s="25" t="s">
        <v>34</v>
      </c>
      <c r="C3" s="26">
        <v>43177</v>
      </c>
      <c r="D3" s="27" t="s">
        <v>35</v>
      </c>
      <c r="E3" s="25">
        <v>188</v>
      </c>
      <c r="F3" s="25">
        <v>186</v>
      </c>
      <c r="G3" s="25">
        <v>179</v>
      </c>
      <c r="H3" s="25">
        <v>190</v>
      </c>
      <c r="I3" s="25"/>
      <c r="J3" s="25"/>
      <c r="K3" s="29">
        <v>4</v>
      </c>
      <c r="L3" s="29">
        <v>743</v>
      </c>
      <c r="M3" s="30">
        <v>185.75</v>
      </c>
      <c r="N3" s="29">
        <v>5</v>
      </c>
      <c r="O3" s="30">
        <v>190.75</v>
      </c>
    </row>
    <row r="4" spans="1:15" x14ac:dyDescent="0.3">
      <c r="A4" s="25" t="s">
        <v>20</v>
      </c>
      <c r="B4" s="25" t="s">
        <v>34</v>
      </c>
      <c r="C4" s="26">
        <v>43186</v>
      </c>
      <c r="D4" s="27" t="s">
        <v>35</v>
      </c>
      <c r="E4" s="25">
        <v>193</v>
      </c>
      <c r="F4" s="25">
        <v>197</v>
      </c>
      <c r="G4" s="25">
        <v>194</v>
      </c>
      <c r="H4" s="25"/>
      <c r="I4" s="25"/>
      <c r="J4" s="25"/>
      <c r="K4" s="29">
        <v>3</v>
      </c>
      <c r="L4" s="29">
        <v>584</v>
      </c>
      <c r="M4" s="30">
        <v>194.66666666666666</v>
      </c>
      <c r="N4" s="29">
        <v>5</v>
      </c>
      <c r="O4" s="30">
        <v>199.66666666666666</v>
      </c>
    </row>
    <row r="5" spans="1:15" x14ac:dyDescent="0.3">
      <c r="A5" s="25" t="s">
        <v>20</v>
      </c>
      <c r="B5" s="25" t="s">
        <v>36</v>
      </c>
      <c r="C5" s="26">
        <v>43211</v>
      </c>
      <c r="D5" s="27" t="s">
        <v>37</v>
      </c>
      <c r="E5" s="25">
        <v>193</v>
      </c>
      <c r="F5" s="25">
        <v>188</v>
      </c>
      <c r="G5" s="25">
        <v>193</v>
      </c>
      <c r="H5" s="25">
        <v>194</v>
      </c>
      <c r="I5" s="25"/>
      <c r="J5" s="25"/>
      <c r="K5" s="29">
        <v>4</v>
      </c>
      <c r="L5" s="29">
        <v>768</v>
      </c>
      <c r="M5" s="30">
        <v>192</v>
      </c>
      <c r="N5" s="29">
        <v>13</v>
      </c>
      <c r="O5" s="30">
        <v>205</v>
      </c>
    </row>
    <row r="6" spans="1:15" x14ac:dyDescent="0.3">
      <c r="A6" s="25" t="s">
        <v>20</v>
      </c>
      <c r="B6" s="25" t="s">
        <v>34</v>
      </c>
      <c r="C6" s="26">
        <v>43218</v>
      </c>
      <c r="D6" s="27" t="s">
        <v>48</v>
      </c>
      <c r="E6" s="25">
        <v>180</v>
      </c>
      <c r="F6" s="25">
        <v>181</v>
      </c>
      <c r="G6" s="25">
        <v>191</v>
      </c>
      <c r="H6" s="25">
        <v>188</v>
      </c>
      <c r="I6" s="25"/>
      <c r="J6" s="25"/>
      <c r="K6" s="29">
        <v>4</v>
      </c>
      <c r="L6" s="29">
        <v>740</v>
      </c>
      <c r="M6" s="30">
        <v>185</v>
      </c>
      <c r="N6" s="29">
        <v>5</v>
      </c>
      <c r="O6" s="30">
        <v>190</v>
      </c>
    </row>
    <row r="7" spans="1:15" x14ac:dyDescent="0.3">
      <c r="A7" s="25" t="s">
        <v>20</v>
      </c>
      <c r="B7" s="25" t="s">
        <v>34</v>
      </c>
      <c r="C7" s="26">
        <v>43212</v>
      </c>
      <c r="D7" s="27" t="s">
        <v>49</v>
      </c>
      <c r="E7" s="25">
        <v>194</v>
      </c>
      <c r="F7" s="25">
        <v>191</v>
      </c>
      <c r="G7" s="25">
        <v>186</v>
      </c>
      <c r="H7" s="25">
        <v>189</v>
      </c>
      <c r="I7" s="25"/>
      <c r="J7" s="25"/>
      <c r="K7" s="29">
        <v>4</v>
      </c>
      <c r="L7" s="29">
        <v>760</v>
      </c>
      <c r="M7" s="30">
        <v>190</v>
      </c>
      <c r="N7" s="29">
        <v>13</v>
      </c>
      <c r="O7" s="30">
        <v>203</v>
      </c>
    </row>
    <row r="8" spans="1:15" x14ac:dyDescent="0.3">
      <c r="A8" s="25" t="s">
        <v>20</v>
      </c>
      <c r="B8" s="25" t="s">
        <v>34</v>
      </c>
      <c r="C8" s="26" t="s">
        <v>51</v>
      </c>
      <c r="D8" s="27" t="s">
        <v>48</v>
      </c>
      <c r="E8" s="25">
        <v>194</v>
      </c>
      <c r="F8" s="25">
        <v>197</v>
      </c>
      <c r="G8" s="25">
        <v>196</v>
      </c>
      <c r="H8" s="25">
        <v>196</v>
      </c>
      <c r="I8" s="25"/>
      <c r="J8" s="25"/>
      <c r="K8" s="29">
        <f t="shared" ref="K8" si="0">COUNT(E8:J8)</f>
        <v>4</v>
      </c>
      <c r="L8" s="29">
        <f t="shared" ref="L8" si="1">SUM(E8:J8)</f>
        <v>783</v>
      </c>
      <c r="M8" s="30">
        <f t="shared" ref="M8" si="2">AVERAGE(E8:J8)</f>
        <v>195.75</v>
      </c>
      <c r="N8" s="29">
        <v>13</v>
      </c>
      <c r="O8" s="30">
        <f t="shared" ref="O8" si="3">SUM(M8,N8)</f>
        <v>208.75</v>
      </c>
    </row>
    <row r="9" spans="1:15" x14ac:dyDescent="0.3">
      <c r="A9" s="25" t="s">
        <v>20</v>
      </c>
      <c r="B9" s="25" t="s">
        <v>34</v>
      </c>
      <c r="C9" s="26">
        <v>43226</v>
      </c>
      <c r="D9" s="27" t="s">
        <v>49</v>
      </c>
      <c r="E9" s="25">
        <v>191</v>
      </c>
      <c r="F9" s="25">
        <v>186</v>
      </c>
      <c r="G9" s="25">
        <v>189</v>
      </c>
      <c r="H9" s="25">
        <v>186</v>
      </c>
      <c r="I9" s="25"/>
      <c r="J9" s="25"/>
      <c r="K9" s="29">
        <v>4</v>
      </c>
      <c r="L9" s="29">
        <v>752</v>
      </c>
      <c r="M9" s="30">
        <v>188</v>
      </c>
      <c r="N9" s="29">
        <v>13</v>
      </c>
      <c r="O9" s="30">
        <v>201</v>
      </c>
    </row>
    <row r="10" spans="1:15" x14ac:dyDescent="0.3">
      <c r="A10" s="25" t="s">
        <v>20</v>
      </c>
      <c r="B10" s="25" t="s">
        <v>34</v>
      </c>
      <c r="C10" s="26">
        <v>43232</v>
      </c>
      <c r="D10" s="27" t="s">
        <v>48</v>
      </c>
      <c r="E10" s="25">
        <v>190</v>
      </c>
      <c r="F10" s="25">
        <v>190</v>
      </c>
      <c r="G10" s="25">
        <v>190</v>
      </c>
      <c r="H10" s="25">
        <v>185</v>
      </c>
      <c r="I10" s="25"/>
      <c r="J10" s="25"/>
      <c r="K10" s="29">
        <f t="shared" ref="K10" si="4">COUNT(E10:J10)</f>
        <v>4</v>
      </c>
      <c r="L10" s="29">
        <f t="shared" ref="L10" si="5">SUM(E10:J10)</f>
        <v>755</v>
      </c>
      <c r="M10" s="30">
        <f t="shared" ref="M10" si="6">AVERAGE(E10:J10)</f>
        <v>188.75</v>
      </c>
      <c r="N10" s="29">
        <v>13</v>
      </c>
      <c r="O10" s="30">
        <f t="shared" ref="O10" si="7">SUM(M10,N10)</f>
        <v>201.75</v>
      </c>
    </row>
    <row r="11" spans="1:15" x14ac:dyDescent="0.3">
      <c r="A11" s="25" t="s">
        <v>20</v>
      </c>
      <c r="B11" s="25" t="s">
        <v>34</v>
      </c>
      <c r="C11" s="26">
        <v>43261</v>
      </c>
      <c r="D11" s="27" t="s">
        <v>44</v>
      </c>
      <c r="E11" s="25">
        <v>186</v>
      </c>
      <c r="F11" s="25">
        <v>193</v>
      </c>
      <c r="G11" s="25">
        <v>193</v>
      </c>
      <c r="H11" s="25">
        <v>191</v>
      </c>
      <c r="I11" s="25">
        <v>192</v>
      </c>
      <c r="J11" s="25">
        <v>192</v>
      </c>
      <c r="K11" s="29">
        <v>6</v>
      </c>
      <c r="L11" s="29">
        <v>1147</v>
      </c>
      <c r="M11" s="30">
        <v>191.16666666666666</v>
      </c>
      <c r="N11" s="29">
        <v>10</v>
      </c>
      <c r="O11" s="30">
        <v>201.16666666666666</v>
      </c>
    </row>
    <row r="12" spans="1:15" x14ac:dyDescent="0.3">
      <c r="A12" s="25" t="s">
        <v>20</v>
      </c>
      <c r="B12" s="25" t="s">
        <v>34</v>
      </c>
      <c r="C12" s="26">
        <v>43260</v>
      </c>
      <c r="D12" s="27" t="s">
        <v>48</v>
      </c>
      <c r="E12" s="25">
        <v>160</v>
      </c>
      <c r="F12" s="25">
        <v>190</v>
      </c>
      <c r="G12" s="25">
        <v>189</v>
      </c>
      <c r="H12" s="25">
        <v>189</v>
      </c>
      <c r="I12" s="25"/>
      <c r="J12" s="25"/>
      <c r="K12" s="29">
        <v>4</v>
      </c>
      <c r="L12" s="29">
        <v>728</v>
      </c>
      <c r="M12" s="30">
        <v>182</v>
      </c>
      <c r="N12" s="29">
        <v>13</v>
      </c>
      <c r="O12" s="30">
        <v>195</v>
      </c>
    </row>
    <row r="13" spans="1:15" x14ac:dyDescent="0.3">
      <c r="A13" s="25" t="s">
        <v>20</v>
      </c>
      <c r="B13" s="25" t="s">
        <v>61</v>
      </c>
      <c r="C13" s="26">
        <v>43268</v>
      </c>
      <c r="D13" s="27" t="s">
        <v>35</v>
      </c>
      <c r="E13" s="25">
        <v>195</v>
      </c>
      <c r="F13" s="25">
        <v>193</v>
      </c>
      <c r="G13" s="25">
        <v>193</v>
      </c>
      <c r="H13" s="25">
        <v>193</v>
      </c>
      <c r="I13" s="25">
        <v>185</v>
      </c>
      <c r="J13" s="25">
        <v>189</v>
      </c>
      <c r="K13" s="29">
        <v>6</v>
      </c>
      <c r="L13" s="29">
        <v>1148</v>
      </c>
      <c r="M13" s="30">
        <v>191.33333333333334</v>
      </c>
      <c r="N13" s="29">
        <v>30</v>
      </c>
      <c r="O13" s="30">
        <v>221.33333333333334</v>
      </c>
    </row>
    <row r="14" spans="1:15" x14ac:dyDescent="0.3">
      <c r="A14" s="25" t="s">
        <v>20</v>
      </c>
      <c r="B14" s="25" t="s">
        <v>34</v>
      </c>
      <c r="C14" s="26">
        <v>43273</v>
      </c>
      <c r="D14" s="27" t="s">
        <v>49</v>
      </c>
      <c r="E14" s="25">
        <v>193</v>
      </c>
      <c r="F14" s="25">
        <v>193</v>
      </c>
      <c r="G14" s="25">
        <v>193</v>
      </c>
      <c r="H14" s="25">
        <v>191</v>
      </c>
      <c r="I14" s="25"/>
      <c r="J14" s="25"/>
      <c r="K14" s="29">
        <v>4</v>
      </c>
      <c r="L14" s="29">
        <v>770</v>
      </c>
      <c r="M14" s="30">
        <v>192.5</v>
      </c>
      <c r="N14" s="29">
        <v>13</v>
      </c>
      <c r="O14" s="30">
        <v>205.5</v>
      </c>
    </row>
    <row r="15" spans="1:15" x14ac:dyDescent="0.3">
      <c r="A15" s="25" t="s">
        <v>20</v>
      </c>
      <c r="B15" s="25" t="s">
        <v>34</v>
      </c>
      <c r="C15" s="26">
        <v>43274</v>
      </c>
      <c r="D15" s="27" t="s">
        <v>49</v>
      </c>
      <c r="E15" s="25">
        <v>194</v>
      </c>
      <c r="F15" s="25">
        <v>178</v>
      </c>
      <c r="G15" s="25">
        <v>188</v>
      </c>
      <c r="H15" s="25">
        <v>191</v>
      </c>
      <c r="I15" s="25">
        <v>193</v>
      </c>
      <c r="J15" s="25">
        <v>193</v>
      </c>
      <c r="K15" s="29">
        <v>6</v>
      </c>
      <c r="L15" s="29">
        <v>1137</v>
      </c>
      <c r="M15" s="30">
        <v>189.5</v>
      </c>
      <c r="N15" s="29">
        <v>34</v>
      </c>
      <c r="O15" s="30">
        <v>223.5</v>
      </c>
    </row>
    <row r="16" spans="1:15" x14ac:dyDescent="0.3">
      <c r="A16" s="25" t="s">
        <v>20</v>
      </c>
      <c r="B16" s="25" t="s">
        <v>34</v>
      </c>
      <c r="C16" s="26">
        <v>43288</v>
      </c>
      <c r="D16" s="27" t="s">
        <v>48</v>
      </c>
      <c r="E16" s="25">
        <v>193</v>
      </c>
      <c r="F16" s="25">
        <v>190</v>
      </c>
      <c r="G16" s="25">
        <v>177</v>
      </c>
      <c r="H16" s="25">
        <v>187</v>
      </c>
      <c r="I16" s="25"/>
      <c r="J16" s="25"/>
      <c r="K16" s="29">
        <v>4</v>
      </c>
      <c r="L16" s="29">
        <v>747</v>
      </c>
      <c r="M16" s="30">
        <v>186.75</v>
      </c>
      <c r="N16" s="29">
        <v>11</v>
      </c>
      <c r="O16" s="30">
        <v>197.75</v>
      </c>
    </row>
    <row r="17" spans="1:15" x14ac:dyDescent="0.3">
      <c r="A17" s="25" t="s">
        <v>20</v>
      </c>
      <c r="B17" s="25" t="s">
        <v>34</v>
      </c>
      <c r="C17" s="26">
        <v>43315</v>
      </c>
      <c r="D17" s="27" t="s">
        <v>49</v>
      </c>
      <c r="E17" s="25">
        <v>189</v>
      </c>
      <c r="F17" s="25">
        <v>189</v>
      </c>
      <c r="G17" s="25">
        <v>184</v>
      </c>
      <c r="H17" s="25">
        <v>191</v>
      </c>
      <c r="I17" s="25"/>
      <c r="J17" s="25"/>
      <c r="K17" s="29">
        <v>4</v>
      </c>
      <c r="L17" s="29">
        <v>753</v>
      </c>
      <c r="M17" s="30">
        <v>188.25</v>
      </c>
      <c r="N17" s="29">
        <v>13</v>
      </c>
      <c r="O17" s="30">
        <v>201.25</v>
      </c>
    </row>
    <row r="18" spans="1:15" x14ac:dyDescent="0.3">
      <c r="A18" s="25" t="s">
        <v>20</v>
      </c>
      <c r="B18" s="25" t="s">
        <v>34</v>
      </c>
      <c r="C18" s="26">
        <v>43344</v>
      </c>
      <c r="D18" s="27" t="s">
        <v>72</v>
      </c>
      <c r="E18" s="25">
        <v>192</v>
      </c>
      <c r="F18" s="25">
        <v>188</v>
      </c>
      <c r="G18" s="25">
        <v>188</v>
      </c>
      <c r="H18" s="25">
        <v>188</v>
      </c>
      <c r="I18" s="25">
        <v>180</v>
      </c>
      <c r="J18" s="25">
        <v>191</v>
      </c>
      <c r="K18" s="29">
        <v>6</v>
      </c>
      <c r="L18" s="29">
        <v>1127</v>
      </c>
      <c r="M18" s="30">
        <v>187.83333333333334</v>
      </c>
      <c r="N18" s="29">
        <v>10</v>
      </c>
      <c r="O18" s="30">
        <v>197.83333333333334</v>
      </c>
    </row>
    <row r="19" spans="1:15" ht="15.75" x14ac:dyDescent="0.3">
      <c r="A19" s="25" t="s">
        <v>20</v>
      </c>
      <c r="B19" s="25" t="s">
        <v>34</v>
      </c>
      <c r="C19" s="26">
        <v>43352</v>
      </c>
      <c r="D19" s="27" t="s">
        <v>49</v>
      </c>
      <c r="E19" s="25">
        <v>182</v>
      </c>
      <c r="F19" s="28">
        <v>181</v>
      </c>
      <c r="G19" s="25">
        <v>193</v>
      </c>
      <c r="H19" s="29">
        <v>189</v>
      </c>
      <c r="I19" s="29">
        <v>191</v>
      </c>
      <c r="J19" s="52">
        <v>187</v>
      </c>
      <c r="K19" s="29">
        <v>6</v>
      </c>
      <c r="L19" s="29">
        <v>1123</v>
      </c>
      <c r="M19" s="30">
        <v>187.16666666666666</v>
      </c>
      <c r="N19" s="29">
        <v>30</v>
      </c>
      <c r="O19" s="30">
        <v>217.16666666666666</v>
      </c>
    </row>
    <row r="20" spans="1:15" x14ac:dyDescent="0.3">
      <c r="A20" s="25" t="s">
        <v>20</v>
      </c>
      <c r="B20" s="25" t="s">
        <v>34</v>
      </c>
      <c r="C20" s="26">
        <v>43380</v>
      </c>
      <c r="D20" s="27" t="s">
        <v>49</v>
      </c>
      <c r="E20" s="25">
        <v>190</v>
      </c>
      <c r="F20" s="25">
        <v>191</v>
      </c>
      <c r="G20" s="25">
        <v>193</v>
      </c>
      <c r="H20" s="25">
        <v>195</v>
      </c>
      <c r="I20" s="25"/>
      <c r="J20" s="25"/>
      <c r="K20" s="29">
        <v>4</v>
      </c>
      <c r="L20" s="29">
        <v>769</v>
      </c>
      <c r="M20" s="30">
        <v>192.25</v>
      </c>
      <c r="N20" s="29">
        <v>13</v>
      </c>
      <c r="O20" s="30">
        <v>205.25</v>
      </c>
    </row>
    <row r="21" spans="1:15" x14ac:dyDescent="0.3">
      <c r="A21" s="25" t="s">
        <v>20</v>
      </c>
      <c r="B21" s="25" t="s">
        <v>34</v>
      </c>
      <c r="C21" s="26">
        <v>43394</v>
      </c>
      <c r="D21" s="27" t="s">
        <v>35</v>
      </c>
      <c r="E21" s="25">
        <v>184</v>
      </c>
      <c r="F21" s="25">
        <v>184</v>
      </c>
      <c r="G21" s="25">
        <v>189</v>
      </c>
      <c r="H21" s="25">
        <v>188</v>
      </c>
      <c r="I21" s="25">
        <v>188</v>
      </c>
      <c r="J21" s="25">
        <v>187</v>
      </c>
      <c r="K21" s="29">
        <v>6</v>
      </c>
      <c r="L21" s="29">
        <v>1120</v>
      </c>
      <c r="M21" s="30">
        <v>186.66666666666666</v>
      </c>
      <c r="N21" s="29">
        <v>26</v>
      </c>
      <c r="O21" s="30">
        <v>212.66666666666666</v>
      </c>
    </row>
    <row r="22" spans="1:15" x14ac:dyDescent="0.3">
      <c r="A22" s="25" t="s">
        <v>20</v>
      </c>
      <c r="B22" s="25" t="s">
        <v>34</v>
      </c>
      <c r="C22" s="26">
        <v>43393</v>
      </c>
      <c r="D22" s="27" t="s">
        <v>49</v>
      </c>
      <c r="E22" s="25">
        <v>186</v>
      </c>
      <c r="F22" s="25">
        <v>184</v>
      </c>
      <c r="G22" s="25">
        <v>192</v>
      </c>
      <c r="H22" s="25">
        <v>189</v>
      </c>
      <c r="I22" s="25"/>
      <c r="J22" s="25"/>
      <c r="K22" s="29">
        <v>4</v>
      </c>
      <c r="L22" s="29">
        <v>751</v>
      </c>
      <c r="M22" s="30">
        <v>187.75</v>
      </c>
      <c r="N22" s="29">
        <v>11</v>
      </c>
      <c r="O22" s="30">
        <v>198.75</v>
      </c>
    </row>
    <row r="23" spans="1:15" x14ac:dyDescent="0.3">
      <c r="A23" s="31"/>
      <c r="B23" s="31"/>
      <c r="C23" s="32"/>
      <c r="D23" s="33"/>
      <c r="E23" s="31"/>
      <c r="F23" s="31"/>
      <c r="G23" s="31"/>
      <c r="H23" s="31"/>
      <c r="I23" s="31"/>
      <c r="J23" s="31"/>
      <c r="K23" s="34"/>
      <c r="L23" s="34"/>
      <c r="M23" s="35"/>
      <c r="N23" s="34"/>
      <c r="O23" s="35"/>
    </row>
    <row r="24" spans="1:15" x14ac:dyDescent="0.3">
      <c r="K24" s="6">
        <f>SUM(K2:K23)</f>
        <v>95</v>
      </c>
      <c r="L24" s="6">
        <f>SUM(L2:L23)</f>
        <v>17978</v>
      </c>
      <c r="M24" s="1">
        <f>SUM(L24/K24)</f>
        <v>189.2421052631579</v>
      </c>
      <c r="N24" s="6">
        <f>SUM(N2:N23)</f>
        <v>299</v>
      </c>
      <c r="O24" s="2">
        <f>SUM(M24+N24)</f>
        <v>488.2421052631579</v>
      </c>
    </row>
  </sheetData>
  <conditionalFormatting sqref="E1">
    <cfRule type="top10" priority="263" bottom="1" rank="1"/>
    <cfRule type="top10" dxfId="297" priority="264" rank="1"/>
  </conditionalFormatting>
  <conditionalFormatting sqref="F1">
    <cfRule type="top10" priority="261" bottom="1" rank="1"/>
    <cfRule type="top10" dxfId="296" priority="262" rank="1"/>
  </conditionalFormatting>
  <conditionalFormatting sqref="G1">
    <cfRule type="top10" priority="259" bottom="1" rank="1"/>
    <cfRule type="top10" dxfId="295" priority="260" rank="1"/>
  </conditionalFormatting>
  <conditionalFormatting sqref="H1">
    <cfRule type="top10" priority="257" bottom="1" rank="1"/>
    <cfRule type="top10" dxfId="294" priority="258" rank="1"/>
  </conditionalFormatting>
  <conditionalFormatting sqref="I1">
    <cfRule type="top10" priority="255" bottom="1" rank="1"/>
    <cfRule type="top10" dxfId="293" priority="256" rank="1"/>
  </conditionalFormatting>
  <conditionalFormatting sqref="J1">
    <cfRule type="top10" priority="253" bottom="1" rank="1"/>
    <cfRule type="top10" dxfId="292" priority="254" rank="1"/>
  </conditionalFormatting>
  <conditionalFormatting sqref="E2">
    <cfRule type="top10" priority="251" bottom="1" rank="1"/>
    <cfRule type="top10" dxfId="291" priority="252" rank="1"/>
  </conditionalFormatting>
  <conditionalFormatting sqref="F2">
    <cfRule type="top10" priority="249" bottom="1" rank="1"/>
    <cfRule type="top10" dxfId="290" priority="250" rank="1"/>
  </conditionalFormatting>
  <conditionalFormatting sqref="G2">
    <cfRule type="top10" priority="247" bottom="1" rank="1"/>
    <cfRule type="top10" dxfId="289" priority="248" rank="1"/>
  </conditionalFormatting>
  <conditionalFormatting sqref="H2">
    <cfRule type="top10" priority="245" bottom="1" rank="1"/>
    <cfRule type="top10" dxfId="288" priority="246" rank="1"/>
  </conditionalFormatting>
  <conditionalFormatting sqref="I2">
    <cfRule type="top10" priority="243" bottom="1" rank="1"/>
    <cfRule type="top10" dxfId="287" priority="244" rank="1"/>
  </conditionalFormatting>
  <conditionalFormatting sqref="J2">
    <cfRule type="top10" priority="241" bottom="1" rank="1"/>
    <cfRule type="top10" dxfId="286" priority="242" rank="1"/>
  </conditionalFormatting>
  <conditionalFormatting sqref="E3">
    <cfRule type="top10" priority="239" bottom="1" rank="1"/>
    <cfRule type="top10" dxfId="285" priority="240" rank="1"/>
  </conditionalFormatting>
  <conditionalFormatting sqref="F3">
    <cfRule type="top10" priority="237" bottom="1" rank="1"/>
    <cfRule type="top10" dxfId="284" priority="238" rank="1"/>
  </conditionalFormatting>
  <conditionalFormatting sqref="G3">
    <cfRule type="top10" priority="235" bottom="1" rank="1"/>
    <cfRule type="top10" dxfId="283" priority="236" rank="1"/>
  </conditionalFormatting>
  <conditionalFormatting sqref="H3">
    <cfRule type="top10" priority="233" bottom="1" rank="1"/>
    <cfRule type="top10" dxfId="282" priority="234" rank="1"/>
  </conditionalFormatting>
  <conditionalFormatting sqref="I3">
    <cfRule type="top10" priority="231" bottom="1" rank="1"/>
    <cfRule type="top10" dxfId="281" priority="232" rank="1"/>
  </conditionalFormatting>
  <conditionalFormatting sqref="J3">
    <cfRule type="top10" priority="229" bottom="1" rank="1"/>
    <cfRule type="top10" dxfId="280" priority="230" rank="1"/>
  </conditionalFormatting>
  <conditionalFormatting sqref="E4">
    <cfRule type="top10" priority="227" bottom="1" rank="1"/>
    <cfRule type="top10" dxfId="279" priority="228" rank="1"/>
  </conditionalFormatting>
  <conditionalFormatting sqref="F4">
    <cfRule type="top10" priority="225" bottom="1" rank="1"/>
    <cfRule type="top10" dxfId="278" priority="226" rank="1"/>
  </conditionalFormatting>
  <conditionalFormatting sqref="G4">
    <cfRule type="top10" priority="223" bottom="1" rank="1"/>
    <cfRule type="top10" dxfId="277" priority="224" rank="1"/>
  </conditionalFormatting>
  <conditionalFormatting sqref="H4">
    <cfRule type="top10" priority="221" bottom="1" rank="1"/>
    <cfRule type="top10" dxfId="276" priority="222" rank="1"/>
  </conditionalFormatting>
  <conditionalFormatting sqref="I4">
    <cfRule type="top10" priority="219" bottom="1" rank="1"/>
    <cfRule type="top10" dxfId="275" priority="220" rank="1"/>
  </conditionalFormatting>
  <conditionalFormatting sqref="J4">
    <cfRule type="top10" priority="217" bottom="1" rank="1"/>
    <cfRule type="top10" dxfId="274" priority="218" rank="1"/>
  </conditionalFormatting>
  <conditionalFormatting sqref="E5">
    <cfRule type="top10" priority="215" bottom="1" rank="1"/>
    <cfRule type="top10" dxfId="273" priority="216" rank="1"/>
  </conditionalFormatting>
  <conditionalFormatting sqref="F5">
    <cfRule type="top10" priority="213" bottom="1" rank="1"/>
    <cfRule type="top10" dxfId="272" priority="214" rank="1"/>
  </conditionalFormatting>
  <conditionalFormatting sqref="G5">
    <cfRule type="top10" priority="211" bottom="1" rank="1"/>
    <cfRule type="top10" dxfId="271" priority="212" rank="1"/>
  </conditionalFormatting>
  <conditionalFormatting sqref="H5">
    <cfRule type="top10" priority="209" bottom="1" rank="1"/>
    <cfRule type="top10" dxfId="270" priority="210" rank="1"/>
  </conditionalFormatting>
  <conditionalFormatting sqref="I5">
    <cfRule type="top10" priority="207" bottom="1" rank="1"/>
    <cfRule type="top10" dxfId="269" priority="208" rank="1"/>
  </conditionalFormatting>
  <conditionalFormatting sqref="J5">
    <cfRule type="top10" priority="205" bottom="1" rank="1"/>
    <cfRule type="top10" dxfId="268" priority="206" rank="1"/>
  </conditionalFormatting>
  <conditionalFormatting sqref="E23 E6">
    <cfRule type="top10" priority="265" bottom="1" rank="1"/>
    <cfRule type="top10" dxfId="267" priority="266" rank="1"/>
  </conditionalFormatting>
  <conditionalFormatting sqref="F23 F6">
    <cfRule type="top10" priority="269" bottom="1" rank="1"/>
    <cfRule type="top10" dxfId="266" priority="270" rank="1"/>
  </conditionalFormatting>
  <conditionalFormatting sqref="G23 G6">
    <cfRule type="top10" priority="273" bottom="1" rank="1"/>
    <cfRule type="top10" dxfId="265" priority="274" rank="1"/>
  </conditionalFormatting>
  <conditionalFormatting sqref="H23 H6">
    <cfRule type="top10" priority="277" bottom="1" rank="1"/>
    <cfRule type="top10" dxfId="264" priority="278" rank="1"/>
  </conditionalFormatting>
  <conditionalFormatting sqref="I23 I6">
    <cfRule type="top10" priority="281" bottom="1" rank="1"/>
    <cfRule type="top10" dxfId="263" priority="282" rank="1"/>
  </conditionalFormatting>
  <conditionalFormatting sqref="J23 J6">
    <cfRule type="top10" priority="285" bottom="1" rank="1"/>
    <cfRule type="top10" dxfId="262" priority="286" rank="1"/>
  </conditionalFormatting>
  <conditionalFormatting sqref="E7">
    <cfRule type="top10" priority="191" bottom="1" rank="1"/>
    <cfRule type="top10" dxfId="261" priority="192" rank="1"/>
  </conditionalFormatting>
  <conditionalFormatting sqref="F7">
    <cfRule type="top10" priority="189" bottom="1" rank="1"/>
    <cfRule type="top10" dxfId="260" priority="190" rank="1"/>
  </conditionalFormatting>
  <conditionalFormatting sqref="G7">
    <cfRule type="top10" priority="187" bottom="1" rank="1"/>
    <cfRule type="top10" dxfId="259" priority="188" rank="1"/>
  </conditionalFormatting>
  <conditionalFormatting sqref="H7">
    <cfRule type="top10" priority="185" bottom="1" rank="1"/>
    <cfRule type="top10" dxfId="258" priority="186" rank="1"/>
  </conditionalFormatting>
  <conditionalFormatting sqref="I7">
    <cfRule type="top10" priority="183" bottom="1" rank="1"/>
    <cfRule type="top10" dxfId="257" priority="184" rank="1"/>
  </conditionalFormatting>
  <conditionalFormatting sqref="J7">
    <cfRule type="top10" priority="181" bottom="1" rank="1"/>
    <cfRule type="top10" dxfId="256" priority="182" rank="1"/>
  </conditionalFormatting>
  <conditionalFormatting sqref="E8">
    <cfRule type="top10" priority="179" bottom="1" rank="1"/>
    <cfRule type="top10" dxfId="255" priority="180" rank="1"/>
  </conditionalFormatting>
  <conditionalFormatting sqref="F8">
    <cfRule type="top10" priority="177" bottom="1" rank="1"/>
    <cfRule type="top10" dxfId="254" priority="178" rank="1"/>
  </conditionalFormatting>
  <conditionalFormatting sqref="G8">
    <cfRule type="top10" priority="175" bottom="1" rank="1"/>
    <cfRule type="top10" dxfId="253" priority="176" rank="1"/>
  </conditionalFormatting>
  <conditionalFormatting sqref="H8">
    <cfRule type="top10" priority="173" bottom="1" rank="1"/>
    <cfRule type="top10" dxfId="252" priority="174" rank="1"/>
  </conditionalFormatting>
  <conditionalFormatting sqref="I8">
    <cfRule type="top10" priority="171" bottom="1" rank="1"/>
    <cfRule type="top10" dxfId="251" priority="172" rank="1"/>
  </conditionalFormatting>
  <conditionalFormatting sqref="J8">
    <cfRule type="top10" priority="169" bottom="1" rank="1"/>
    <cfRule type="top10" dxfId="250" priority="170" rank="1"/>
  </conditionalFormatting>
  <conditionalFormatting sqref="E9">
    <cfRule type="top10" priority="167" bottom="1" rank="1"/>
    <cfRule type="top10" dxfId="249" priority="168" rank="1"/>
  </conditionalFormatting>
  <conditionalFormatting sqref="F9">
    <cfRule type="top10" priority="165" bottom="1" rank="1"/>
    <cfRule type="top10" dxfId="248" priority="166" rank="1"/>
  </conditionalFormatting>
  <conditionalFormatting sqref="G9">
    <cfRule type="top10" priority="163" bottom="1" rank="1"/>
    <cfRule type="top10" dxfId="247" priority="164" rank="1"/>
  </conditionalFormatting>
  <conditionalFormatting sqref="H9">
    <cfRule type="top10" priority="161" bottom="1" rank="1"/>
    <cfRule type="top10" dxfId="246" priority="162" rank="1"/>
  </conditionalFormatting>
  <conditionalFormatting sqref="I9">
    <cfRule type="top10" priority="159" bottom="1" rank="1"/>
    <cfRule type="top10" dxfId="245" priority="160" rank="1"/>
  </conditionalFormatting>
  <conditionalFormatting sqref="J9">
    <cfRule type="top10" priority="157" bottom="1" rank="1"/>
    <cfRule type="top10" dxfId="244" priority="158" rank="1"/>
  </conditionalFormatting>
  <conditionalFormatting sqref="E10">
    <cfRule type="top10" priority="155" bottom="1" rank="1"/>
    <cfRule type="top10" dxfId="243" priority="156" rank="1"/>
  </conditionalFormatting>
  <conditionalFormatting sqref="F10">
    <cfRule type="top10" priority="153" bottom="1" rank="1"/>
    <cfRule type="top10" dxfId="242" priority="154" rank="1"/>
  </conditionalFormatting>
  <conditionalFormatting sqref="G10">
    <cfRule type="top10" priority="151" bottom="1" rank="1"/>
    <cfRule type="top10" dxfId="241" priority="152" rank="1"/>
  </conditionalFormatting>
  <conditionalFormatting sqref="H10">
    <cfRule type="top10" priority="149" bottom="1" rank="1"/>
    <cfRule type="top10" dxfId="240" priority="150" rank="1"/>
  </conditionalFormatting>
  <conditionalFormatting sqref="I10">
    <cfRule type="top10" priority="147" bottom="1" rank="1"/>
    <cfRule type="top10" dxfId="239" priority="148" rank="1"/>
  </conditionalFormatting>
  <conditionalFormatting sqref="J10">
    <cfRule type="top10" priority="145" bottom="1" rank="1"/>
    <cfRule type="top10" dxfId="238" priority="146" rank="1"/>
  </conditionalFormatting>
  <conditionalFormatting sqref="E11">
    <cfRule type="top10" priority="143" bottom="1" rank="1"/>
    <cfRule type="top10" dxfId="237" priority="144" rank="1"/>
  </conditionalFormatting>
  <conditionalFormatting sqref="F11">
    <cfRule type="top10" priority="141" bottom="1" rank="1"/>
    <cfRule type="top10" dxfId="236" priority="142" rank="1"/>
  </conditionalFormatting>
  <conditionalFormatting sqref="G11">
    <cfRule type="top10" priority="139" bottom="1" rank="1"/>
    <cfRule type="top10" dxfId="235" priority="140" rank="1"/>
  </conditionalFormatting>
  <conditionalFormatting sqref="H11">
    <cfRule type="top10" priority="137" bottom="1" rank="1"/>
    <cfRule type="top10" dxfId="234" priority="138" rank="1"/>
  </conditionalFormatting>
  <conditionalFormatting sqref="I11">
    <cfRule type="top10" priority="135" bottom="1" rank="1"/>
    <cfRule type="top10" dxfId="233" priority="136" rank="1"/>
  </conditionalFormatting>
  <conditionalFormatting sqref="J11">
    <cfRule type="top10" priority="133" bottom="1" rank="1"/>
    <cfRule type="top10" dxfId="232" priority="134" rank="1"/>
  </conditionalFormatting>
  <conditionalFormatting sqref="E12">
    <cfRule type="top10" priority="131" bottom="1" rank="1"/>
    <cfRule type="top10" dxfId="231" priority="132" rank="1"/>
  </conditionalFormatting>
  <conditionalFormatting sqref="F12">
    <cfRule type="top10" priority="129" bottom="1" rank="1"/>
    <cfRule type="top10" dxfId="230" priority="130" rank="1"/>
  </conditionalFormatting>
  <conditionalFormatting sqref="G12">
    <cfRule type="top10" priority="127" bottom="1" rank="1"/>
    <cfRule type="top10" dxfId="229" priority="128" rank="1"/>
  </conditionalFormatting>
  <conditionalFormatting sqref="H12">
    <cfRule type="top10" priority="125" bottom="1" rank="1"/>
    <cfRule type="top10" dxfId="228" priority="126" rank="1"/>
  </conditionalFormatting>
  <conditionalFormatting sqref="I12">
    <cfRule type="top10" priority="123" bottom="1" rank="1"/>
    <cfRule type="top10" dxfId="227" priority="124" rank="1"/>
  </conditionalFormatting>
  <conditionalFormatting sqref="J12">
    <cfRule type="top10" priority="121" bottom="1" rank="1"/>
    <cfRule type="top10" dxfId="226" priority="122" rank="1"/>
  </conditionalFormatting>
  <conditionalFormatting sqref="E13">
    <cfRule type="top10" priority="119" bottom="1" rank="1"/>
    <cfRule type="top10" dxfId="225" priority="120" rank="1"/>
  </conditionalFormatting>
  <conditionalFormatting sqref="F13">
    <cfRule type="top10" priority="117" bottom="1" rank="1"/>
    <cfRule type="top10" dxfId="224" priority="118" rank="1"/>
  </conditionalFormatting>
  <conditionalFormatting sqref="G13">
    <cfRule type="top10" priority="115" bottom="1" rank="1"/>
    <cfRule type="top10" dxfId="223" priority="116" rank="1"/>
  </conditionalFormatting>
  <conditionalFormatting sqref="H13">
    <cfRule type="top10" priority="113" bottom="1" rank="1"/>
    <cfRule type="top10" dxfId="222" priority="114" rank="1"/>
  </conditionalFormatting>
  <conditionalFormatting sqref="I13">
    <cfRule type="top10" priority="111" bottom="1" rank="1"/>
    <cfRule type="top10" dxfId="221" priority="112" rank="1"/>
  </conditionalFormatting>
  <conditionalFormatting sqref="J13">
    <cfRule type="top10" priority="109" bottom="1" rank="1"/>
    <cfRule type="top10" dxfId="220" priority="110" rank="1"/>
  </conditionalFormatting>
  <conditionalFormatting sqref="E14">
    <cfRule type="top10" priority="107" bottom="1" rank="1"/>
    <cfRule type="top10" dxfId="219" priority="108" rank="1"/>
  </conditionalFormatting>
  <conditionalFormatting sqref="F14">
    <cfRule type="top10" priority="105" bottom="1" rank="1"/>
    <cfRule type="top10" dxfId="218" priority="106" rank="1"/>
  </conditionalFormatting>
  <conditionalFormatting sqref="G14">
    <cfRule type="top10" priority="103" bottom="1" rank="1"/>
    <cfRule type="top10" dxfId="217" priority="104" rank="1"/>
  </conditionalFormatting>
  <conditionalFormatting sqref="H14">
    <cfRule type="top10" priority="101" bottom="1" rank="1"/>
    <cfRule type="top10" dxfId="216" priority="102" rank="1"/>
  </conditionalFormatting>
  <conditionalFormatting sqref="I14">
    <cfRule type="top10" priority="99" bottom="1" rank="1"/>
    <cfRule type="top10" dxfId="215" priority="100" rank="1"/>
  </conditionalFormatting>
  <conditionalFormatting sqref="J14">
    <cfRule type="top10" priority="97" bottom="1" rank="1"/>
    <cfRule type="top10" dxfId="214" priority="98" rank="1"/>
  </conditionalFormatting>
  <conditionalFormatting sqref="E15">
    <cfRule type="top10" priority="95" bottom="1" rank="1"/>
    <cfRule type="top10" dxfId="213" priority="96" rank="1"/>
  </conditionalFormatting>
  <conditionalFormatting sqref="F15">
    <cfRule type="top10" priority="93" bottom="1" rank="1"/>
    <cfRule type="top10" dxfId="212" priority="94" rank="1"/>
  </conditionalFormatting>
  <conditionalFormatting sqref="G15">
    <cfRule type="top10" priority="91" bottom="1" rank="1"/>
    <cfRule type="top10" dxfId="211" priority="92" rank="1"/>
  </conditionalFormatting>
  <conditionalFormatting sqref="H15">
    <cfRule type="top10" priority="89" bottom="1" rank="1"/>
    <cfRule type="top10" dxfId="210" priority="90" rank="1"/>
  </conditionalFormatting>
  <conditionalFormatting sqref="I15">
    <cfRule type="top10" priority="87" bottom="1" rank="1"/>
    <cfRule type="top10" dxfId="209" priority="88" rank="1"/>
  </conditionalFormatting>
  <conditionalFormatting sqref="J15">
    <cfRule type="top10" priority="85" bottom="1" rank="1"/>
    <cfRule type="top10" dxfId="208" priority="86" rank="1"/>
  </conditionalFormatting>
  <conditionalFormatting sqref="E16">
    <cfRule type="top10" priority="83" bottom="1" rank="1"/>
    <cfRule type="top10" dxfId="207" priority="84" rank="1"/>
  </conditionalFormatting>
  <conditionalFormatting sqref="F16">
    <cfRule type="top10" priority="81" bottom="1" rank="1"/>
    <cfRule type="top10" dxfId="206" priority="82" rank="1"/>
  </conditionalFormatting>
  <conditionalFormatting sqref="G16">
    <cfRule type="top10" priority="79" bottom="1" rank="1"/>
    <cfRule type="top10" dxfId="205" priority="80" rank="1"/>
  </conditionalFormatting>
  <conditionalFormatting sqref="H16">
    <cfRule type="top10" priority="77" bottom="1" rank="1"/>
    <cfRule type="top10" dxfId="204" priority="78" rank="1"/>
  </conditionalFormatting>
  <conditionalFormatting sqref="I16">
    <cfRule type="top10" priority="75" bottom="1" rank="1"/>
    <cfRule type="top10" dxfId="203" priority="76" rank="1"/>
  </conditionalFormatting>
  <conditionalFormatting sqref="J16">
    <cfRule type="top10" priority="73" bottom="1" rank="1"/>
    <cfRule type="top10" dxfId="202" priority="74" rank="1"/>
  </conditionalFormatting>
  <conditionalFormatting sqref="E17">
    <cfRule type="top10" priority="71" bottom="1" rank="1"/>
    <cfRule type="top10" dxfId="201" priority="72" rank="1"/>
  </conditionalFormatting>
  <conditionalFormatting sqref="F17">
    <cfRule type="top10" priority="69" bottom="1" rank="1"/>
    <cfRule type="top10" dxfId="200" priority="70" rank="1"/>
  </conditionalFormatting>
  <conditionalFormatting sqref="G17">
    <cfRule type="top10" priority="67" bottom="1" rank="1"/>
    <cfRule type="top10" dxfId="199" priority="68" rank="1"/>
  </conditionalFormatting>
  <conditionalFormatting sqref="H17">
    <cfRule type="top10" priority="65" bottom="1" rank="1"/>
    <cfRule type="top10" dxfId="198" priority="66" rank="1"/>
  </conditionalFormatting>
  <conditionalFormatting sqref="I17">
    <cfRule type="top10" priority="63" bottom="1" rank="1"/>
    <cfRule type="top10" dxfId="197" priority="64" rank="1"/>
  </conditionalFormatting>
  <conditionalFormatting sqref="J17">
    <cfRule type="top10" priority="61" bottom="1" rank="1"/>
    <cfRule type="top10" dxfId="196" priority="62" rank="1"/>
  </conditionalFormatting>
  <conditionalFormatting sqref="E18">
    <cfRule type="top10" priority="59" bottom="1" rank="1"/>
    <cfRule type="top10" dxfId="195" priority="60" rank="1"/>
  </conditionalFormatting>
  <conditionalFormatting sqref="F18">
    <cfRule type="top10" priority="57" bottom="1" rank="1"/>
    <cfRule type="top10" dxfId="194" priority="58" rank="1"/>
  </conditionalFormatting>
  <conditionalFormatting sqref="G18">
    <cfRule type="top10" priority="55" bottom="1" rank="1"/>
    <cfRule type="top10" dxfId="193" priority="56" rank="1"/>
  </conditionalFormatting>
  <conditionalFormatting sqref="H18">
    <cfRule type="top10" priority="53" bottom="1" rank="1"/>
    <cfRule type="top10" dxfId="192" priority="54" rank="1"/>
  </conditionalFormatting>
  <conditionalFormatting sqref="I18">
    <cfRule type="top10" priority="51" bottom="1" rank="1"/>
    <cfRule type="top10" dxfId="191" priority="52" rank="1"/>
  </conditionalFormatting>
  <conditionalFormatting sqref="J18">
    <cfRule type="top10" priority="49" bottom="1" rank="1"/>
    <cfRule type="top10" dxfId="190" priority="50" rank="1"/>
  </conditionalFormatting>
  <conditionalFormatting sqref="E19">
    <cfRule type="top10" priority="47" bottom="1" rank="1"/>
    <cfRule type="top10" dxfId="189" priority="48" rank="1"/>
  </conditionalFormatting>
  <conditionalFormatting sqref="F19">
    <cfRule type="top10" priority="45" bottom="1" rank="1"/>
    <cfRule type="top10" dxfId="188" priority="46" rank="1"/>
  </conditionalFormatting>
  <conditionalFormatting sqref="G19">
    <cfRule type="top10" priority="43" bottom="1" rank="1"/>
    <cfRule type="top10" dxfId="187" priority="44" rank="1"/>
  </conditionalFormatting>
  <conditionalFormatting sqref="H19">
    <cfRule type="top10" priority="41" bottom="1" rank="1"/>
    <cfRule type="top10" dxfId="186" priority="42" rank="1"/>
  </conditionalFormatting>
  <conditionalFormatting sqref="I19">
    <cfRule type="top10" priority="39" bottom="1" rank="1"/>
    <cfRule type="top10" dxfId="185" priority="40" rank="1"/>
  </conditionalFormatting>
  <conditionalFormatting sqref="J19">
    <cfRule type="top10" priority="37" bottom="1" rank="1"/>
    <cfRule type="top10" dxfId="184" priority="38" rank="1"/>
  </conditionalFormatting>
  <conditionalFormatting sqref="E20">
    <cfRule type="top10" priority="35" bottom="1" rank="1"/>
    <cfRule type="top10" dxfId="183" priority="36" rank="1"/>
  </conditionalFormatting>
  <conditionalFormatting sqref="F20">
    <cfRule type="top10" priority="33" bottom="1" rank="1"/>
    <cfRule type="top10" dxfId="182" priority="34" rank="1"/>
  </conditionalFormatting>
  <conditionalFormatting sqref="G20">
    <cfRule type="top10" priority="31" bottom="1" rank="1"/>
    <cfRule type="top10" dxfId="181" priority="32" rank="1"/>
  </conditionalFormatting>
  <conditionalFormatting sqref="H20">
    <cfRule type="top10" priority="29" bottom="1" rank="1"/>
    <cfRule type="top10" dxfId="180" priority="30" rank="1"/>
  </conditionalFormatting>
  <conditionalFormatting sqref="I20">
    <cfRule type="top10" priority="27" bottom="1" rank="1"/>
    <cfRule type="top10" dxfId="179" priority="28" rank="1"/>
  </conditionalFormatting>
  <conditionalFormatting sqref="J20">
    <cfRule type="top10" priority="25" bottom="1" rank="1"/>
    <cfRule type="top10" dxfId="178" priority="26" rank="1"/>
  </conditionalFormatting>
  <conditionalFormatting sqref="E21">
    <cfRule type="top10" priority="23" bottom="1" rank="1"/>
    <cfRule type="top10" dxfId="177" priority="24" rank="1"/>
  </conditionalFormatting>
  <conditionalFormatting sqref="F21">
    <cfRule type="top10" priority="21" bottom="1" rank="1"/>
    <cfRule type="top10" dxfId="176" priority="22" rank="1"/>
  </conditionalFormatting>
  <conditionalFormatting sqref="G21">
    <cfRule type="top10" priority="19" bottom="1" rank="1"/>
    <cfRule type="top10" dxfId="175" priority="20" rank="1"/>
  </conditionalFormatting>
  <conditionalFormatting sqref="H21">
    <cfRule type="top10" priority="17" bottom="1" rank="1"/>
    <cfRule type="top10" dxfId="174" priority="18" rank="1"/>
  </conditionalFormatting>
  <conditionalFormatting sqref="I21">
    <cfRule type="top10" priority="15" bottom="1" rank="1"/>
    <cfRule type="top10" dxfId="173" priority="16" rank="1"/>
  </conditionalFormatting>
  <conditionalFormatting sqref="J21">
    <cfRule type="top10" priority="13" bottom="1" rank="1"/>
    <cfRule type="top10" dxfId="172" priority="14" rank="1"/>
  </conditionalFormatting>
  <conditionalFormatting sqref="E22">
    <cfRule type="top10" priority="11" bottom="1" rank="1"/>
    <cfRule type="top10" dxfId="171" priority="12" rank="1"/>
  </conditionalFormatting>
  <conditionalFormatting sqref="F22">
    <cfRule type="top10" priority="9" bottom="1" rank="1"/>
    <cfRule type="top10" dxfId="170" priority="10" rank="1"/>
  </conditionalFormatting>
  <conditionalFormatting sqref="G22">
    <cfRule type="top10" priority="7" bottom="1" rank="1"/>
    <cfRule type="top10" dxfId="169" priority="8" rank="1"/>
  </conditionalFormatting>
  <conditionalFormatting sqref="H22">
    <cfRule type="top10" priority="5" bottom="1" rank="1"/>
    <cfRule type="top10" dxfId="168" priority="6" rank="1"/>
  </conditionalFormatting>
  <conditionalFormatting sqref="I22">
    <cfRule type="top10" priority="3" bottom="1" rank="1"/>
    <cfRule type="top10" dxfId="167" priority="4" rank="1"/>
  </conditionalFormatting>
  <conditionalFormatting sqref="J22">
    <cfRule type="top10" priority="1" bottom="1" rank="1"/>
    <cfRule type="top10" dxfId="1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529264D5-6640-4A74-B1B3-99243B69F274}">
          <x14:formula1>
            <xm:f>'C:\Users\abra2\AppData\Local\Packages\Microsoft.MicrosoftEdge_8wekyb3d8bbwe\TempState\Downloads\[ABRA Club Shoot 3182018.xlsx.xlsm]Data'!#REF!</xm:f>
          </x14:formula1>
          <xm:sqref>B3</xm:sqref>
        </x14:dataValidation>
        <x14:dataValidation type="list" allowBlank="1" showInputMessage="1" showErrorMessage="1" xr:uid="{ED61632A-F8A7-41D0-97E6-CE9A716D5A0C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31FF205B-F688-4781-8391-D1C0B6204CE4}">
          <x14:formula1>
            <xm:f>'C:\Users\abra2\AppData\Local\Packages\Microsoft.MicrosoftEdge_8wekyb3d8bbwe\TempState\Downloads\[ABRA Club Shoot 3272018.xlsm]Data'!#REF!</xm:f>
          </x14:formula1>
          <xm:sqref>B4</xm:sqref>
        </x14:dataValidation>
        <x14:dataValidation type="list" allowBlank="1" showInputMessage="1" showErrorMessage="1" xr:uid="{B638C0A5-147F-411E-B1CE-E4E63977A8BB}">
          <x14:formula1>
            <xm:f>'C:\Users\abra2\Desktop\ABRA Files and More\AUTO BENCH REST ASSOCIATION FILE\ABRA 2018\Virginia\[ABRA Virginia Scoring Program.xlsm]Data'!#REF!</xm:f>
          </x14:formula1>
          <xm:sqref>B5:B6 B8 B10 B12 B16 B23</xm:sqref>
        </x14:dataValidation>
        <x14:dataValidation type="list" allowBlank="1" showInputMessage="1" showErrorMessage="1" xr:uid="{B11AA8EB-F911-4EE0-8906-5A4CA149BDCB}">
          <x14:formula1>
            <xm:f>'C:\Users\abra2\Desktop\ABRA Files and More\AUTO BENCH REST ASSOCIATION FILE\ABRA 2018\Tennessee\[ABRA Tennessee Scoring Program.xlsm]Data'!#REF!</xm:f>
          </x14:formula1>
          <xm:sqref>B7 B9 B14:B15 B17 B19:B20 B22</xm:sqref>
        </x14:dataValidation>
        <x14:dataValidation type="list" allowBlank="1" showInputMessage="1" showErrorMessage="1" xr:uid="{FBBA2E16-FB2D-48DD-80C1-657627362D06}">
          <x14:formula1>
            <xm:f>'C:\Users\Steve\Documents\_Shooting\_Ruger 10-22\2018\[BGSL-ABRA Scoring_6-10-18.xlsm]Data'!#REF!</xm:f>
          </x14:formula1>
          <xm:sqref>B11</xm:sqref>
        </x14:dataValidation>
        <x14:dataValidation type="list" allowBlank="1" showInputMessage="1" showErrorMessage="1" xr:uid="{DE67751B-24D6-4F6C-A376-EAAD8FFC0915}">
          <x14:formula1>
            <xm:f>'C:\Users\abra2\Desktop\ABRA Files and More\AUTO BENCH REST ASSOCIATION FILE\ABRA 2018\Georgia\[ABRA Georgia Scoring Program.xlsm]Data'!#REF!</xm:f>
          </x14:formula1>
          <xm:sqref>B13</xm:sqref>
        </x14:dataValidation>
        <x14:dataValidation type="list" allowBlank="1" showInputMessage="1" showErrorMessage="1" xr:uid="{485A0D47-73EE-4103-B7BD-53C008EB38C8}">
          <x14:formula1>
            <xm:f>'E:\ABRA VA STATE\[ABRA VA STATE 09 01 18.xlsm]Data'!#REF!</xm:f>
          </x14:formula1>
          <xm:sqref>B18</xm:sqref>
        </x14:dataValidation>
        <x14:dataValidation type="list" allowBlank="1" showInputMessage="1" showErrorMessage="1" xr:uid="{707A5259-2141-4A84-9334-C4ED47374306}">
          <x14:formula1>
            <xm:f>'C:\Users\abra2\AppData\Local\Packages\Microsoft.MicrosoftEdge_8wekyb3d8bbwe\TempState\Downloads\[ABRA GA State Tournament 10212018 (3).xlsm]Data'!#REF!</xm:f>
          </x14:formula1>
          <xm:sqref>B21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E902-2A48-4BD8-A215-5BAB9DCF5B40}">
  <sheetPr codeName="Sheet13"/>
  <dimension ref="A1:O9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57</v>
      </c>
      <c r="B2" s="25" t="s">
        <v>68</v>
      </c>
      <c r="C2" s="26">
        <v>43340</v>
      </c>
      <c r="D2" s="27" t="s">
        <v>35</v>
      </c>
      <c r="E2" s="25">
        <v>174</v>
      </c>
      <c r="F2" s="25">
        <v>174</v>
      </c>
      <c r="G2" s="25">
        <v>170</v>
      </c>
      <c r="H2" s="29"/>
      <c r="I2" s="29"/>
      <c r="J2" s="29"/>
      <c r="K2" s="29">
        <v>3</v>
      </c>
      <c r="L2" s="29">
        <v>518</v>
      </c>
      <c r="M2" s="30">
        <v>172.66666666666666</v>
      </c>
      <c r="N2" s="29">
        <v>11</v>
      </c>
      <c r="O2" s="30">
        <v>183.66666666666666</v>
      </c>
    </row>
    <row r="3" spans="1:15" ht="15.75" x14ac:dyDescent="0.3">
      <c r="A3" s="25" t="s">
        <v>57</v>
      </c>
      <c r="B3" s="25" t="s">
        <v>68</v>
      </c>
      <c r="C3" s="26">
        <v>43368</v>
      </c>
      <c r="D3" s="27" t="s">
        <v>35</v>
      </c>
      <c r="E3" s="25">
        <v>174</v>
      </c>
      <c r="F3" s="25">
        <v>178</v>
      </c>
      <c r="G3" s="25">
        <v>181</v>
      </c>
      <c r="H3" s="29"/>
      <c r="I3" s="29"/>
      <c r="J3" s="52"/>
      <c r="K3" s="29">
        <v>3</v>
      </c>
      <c r="L3" s="29">
        <v>533</v>
      </c>
      <c r="M3" s="30">
        <v>177.66666666666666</v>
      </c>
      <c r="N3" s="29">
        <v>5</v>
      </c>
      <c r="O3" s="30">
        <v>182.66666666666666</v>
      </c>
    </row>
    <row r="4" spans="1:15" ht="15.75" x14ac:dyDescent="0.3">
      <c r="A4" s="25" t="s">
        <v>57</v>
      </c>
      <c r="B4" s="25" t="s">
        <v>68</v>
      </c>
      <c r="C4" s="26">
        <v>43379</v>
      </c>
      <c r="D4" s="27" t="s">
        <v>35</v>
      </c>
      <c r="E4" s="25">
        <v>171</v>
      </c>
      <c r="F4" s="25">
        <v>165</v>
      </c>
      <c r="G4" s="25">
        <v>162</v>
      </c>
      <c r="H4" s="29">
        <v>163</v>
      </c>
      <c r="I4" s="29"/>
      <c r="J4" s="52"/>
      <c r="K4" s="29">
        <v>4</v>
      </c>
      <c r="L4" s="29">
        <v>661</v>
      </c>
      <c r="M4" s="30">
        <v>165.25</v>
      </c>
      <c r="N4" s="29">
        <v>13</v>
      </c>
      <c r="O4" s="30">
        <v>178.25</v>
      </c>
    </row>
    <row r="5" spans="1:15" ht="15.75" x14ac:dyDescent="0.3">
      <c r="A5" s="25" t="s">
        <v>57</v>
      </c>
      <c r="B5" s="25" t="s">
        <v>68</v>
      </c>
      <c r="C5" s="26">
        <v>43394</v>
      </c>
      <c r="D5" s="27" t="s">
        <v>35</v>
      </c>
      <c r="E5" s="25">
        <v>163</v>
      </c>
      <c r="F5" s="25">
        <v>170</v>
      </c>
      <c r="G5" s="25">
        <v>159</v>
      </c>
      <c r="H5" s="29">
        <v>165</v>
      </c>
      <c r="I5" s="29">
        <v>158</v>
      </c>
      <c r="J5" s="52">
        <v>161</v>
      </c>
      <c r="K5" s="29">
        <v>6</v>
      </c>
      <c r="L5" s="29">
        <v>976</v>
      </c>
      <c r="M5" s="30">
        <v>162.66666666666666</v>
      </c>
      <c r="N5" s="29">
        <v>12</v>
      </c>
      <c r="O5" s="30">
        <v>174.66666666666666</v>
      </c>
    </row>
    <row r="6" spans="1:15" ht="15.75" x14ac:dyDescent="0.3">
      <c r="A6" s="25" t="s">
        <v>57</v>
      </c>
      <c r="B6" s="25" t="s">
        <v>68</v>
      </c>
      <c r="C6" s="26">
        <v>43403</v>
      </c>
      <c r="D6" s="27" t="s">
        <v>35</v>
      </c>
      <c r="E6" s="25">
        <v>180</v>
      </c>
      <c r="F6" s="25">
        <v>174</v>
      </c>
      <c r="G6" s="25">
        <v>166</v>
      </c>
      <c r="H6" s="29"/>
      <c r="I6" s="29"/>
      <c r="J6" s="52"/>
      <c r="K6" s="29">
        <v>3</v>
      </c>
      <c r="L6" s="29">
        <v>520</v>
      </c>
      <c r="M6" s="30">
        <v>173.33333333333334</v>
      </c>
      <c r="N6" s="29">
        <v>5</v>
      </c>
      <c r="O6" s="30">
        <v>178.33333333333334</v>
      </c>
    </row>
    <row r="7" spans="1:15" ht="15.75" x14ac:dyDescent="0.3">
      <c r="A7" s="25" t="s">
        <v>57</v>
      </c>
      <c r="B7" s="25" t="s">
        <v>68</v>
      </c>
      <c r="C7" s="26">
        <v>43422</v>
      </c>
      <c r="D7" s="27" t="s">
        <v>35</v>
      </c>
      <c r="E7" s="25">
        <v>181</v>
      </c>
      <c r="F7" s="25">
        <v>183</v>
      </c>
      <c r="G7" s="25">
        <v>173</v>
      </c>
      <c r="H7" s="29">
        <v>182</v>
      </c>
      <c r="I7" s="29"/>
      <c r="J7" s="52"/>
      <c r="K7" s="29">
        <v>4</v>
      </c>
      <c r="L7" s="29">
        <v>719</v>
      </c>
      <c r="M7" s="30">
        <v>179.75</v>
      </c>
      <c r="N7" s="29">
        <v>5</v>
      </c>
      <c r="O7" s="30">
        <v>184.75</v>
      </c>
    </row>
    <row r="8" spans="1:15" x14ac:dyDescent="0.3">
      <c r="A8" s="8"/>
      <c r="B8" s="8"/>
      <c r="C8" s="9"/>
      <c r="D8" s="10"/>
      <c r="E8" s="8"/>
      <c r="F8" s="8"/>
      <c r="G8" s="8"/>
      <c r="H8" s="8"/>
      <c r="I8" s="8"/>
      <c r="J8" s="8"/>
      <c r="K8" s="11"/>
      <c r="L8" s="11"/>
      <c r="M8" s="12"/>
      <c r="N8" s="11"/>
      <c r="O8" s="12"/>
    </row>
    <row r="9" spans="1:15" x14ac:dyDescent="0.3">
      <c r="K9" s="6">
        <f>SUM(K2:K8)</f>
        <v>23</v>
      </c>
      <c r="L9" s="6">
        <f>SUM(L2:L8)</f>
        <v>3927</v>
      </c>
      <c r="M9" s="1">
        <f>SUM(L9/K9)</f>
        <v>170.7391304347826</v>
      </c>
      <c r="N9" s="6">
        <f>SUM(N2:N8)</f>
        <v>51</v>
      </c>
      <c r="O9" s="2">
        <f>SUM(M9+N9)</f>
        <v>221.7391304347826</v>
      </c>
    </row>
  </sheetData>
  <conditionalFormatting sqref="E1">
    <cfRule type="top10" priority="95" bottom="1" rank="1"/>
    <cfRule type="top10" dxfId="165" priority="96" rank="1"/>
  </conditionalFormatting>
  <conditionalFormatting sqref="F1">
    <cfRule type="top10" priority="93" bottom="1" rank="1"/>
    <cfRule type="top10" dxfId="164" priority="94" rank="1"/>
  </conditionalFormatting>
  <conditionalFormatting sqref="G1">
    <cfRule type="top10" priority="91" bottom="1" rank="1"/>
    <cfRule type="top10" dxfId="163" priority="92" rank="1"/>
  </conditionalFormatting>
  <conditionalFormatting sqref="H1">
    <cfRule type="top10" priority="89" bottom="1" rank="1"/>
    <cfRule type="top10" dxfId="162" priority="90" rank="1"/>
  </conditionalFormatting>
  <conditionalFormatting sqref="I1">
    <cfRule type="top10" priority="87" bottom="1" rank="1"/>
    <cfRule type="top10" dxfId="161" priority="88" rank="1"/>
  </conditionalFormatting>
  <conditionalFormatting sqref="J1">
    <cfRule type="top10" priority="85" bottom="1" rank="1"/>
    <cfRule type="top10" dxfId="160" priority="86" rank="1"/>
  </conditionalFormatting>
  <conditionalFormatting sqref="E8">
    <cfRule type="top10" priority="97" bottom="1" rank="1"/>
    <cfRule type="top10" dxfId="159" priority="98" rank="1"/>
  </conditionalFormatting>
  <conditionalFormatting sqref="F8">
    <cfRule type="top10" priority="99" bottom="1" rank="1"/>
    <cfRule type="top10" dxfId="158" priority="100" rank="1"/>
  </conditionalFormatting>
  <conditionalFormatting sqref="G8">
    <cfRule type="top10" priority="101" bottom="1" rank="1"/>
    <cfRule type="top10" dxfId="157" priority="102" rank="1"/>
  </conditionalFormatting>
  <conditionalFormatting sqref="H8">
    <cfRule type="top10" priority="103" bottom="1" rank="1"/>
    <cfRule type="top10" dxfId="156" priority="104" rank="1"/>
  </conditionalFormatting>
  <conditionalFormatting sqref="I8">
    <cfRule type="top10" priority="105" bottom="1" rank="1"/>
    <cfRule type="top10" dxfId="155" priority="106" rank="1"/>
  </conditionalFormatting>
  <conditionalFormatting sqref="J8">
    <cfRule type="top10" priority="107" bottom="1" rank="1"/>
    <cfRule type="top10" dxfId="154" priority="108" rank="1"/>
  </conditionalFormatting>
  <conditionalFormatting sqref="E2">
    <cfRule type="top10" priority="71" bottom="1" rank="1"/>
    <cfRule type="top10" dxfId="153" priority="72" rank="1"/>
  </conditionalFormatting>
  <conditionalFormatting sqref="F2">
    <cfRule type="top10" priority="69" bottom="1" rank="1"/>
    <cfRule type="top10" dxfId="152" priority="70" rank="1"/>
  </conditionalFormatting>
  <conditionalFormatting sqref="G2">
    <cfRule type="top10" priority="67" bottom="1" rank="1"/>
    <cfRule type="top10" dxfId="151" priority="68" rank="1"/>
  </conditionalFormatting>
  <conditionalFormatting sqref="H2">
    <cfRule type="top10" priority="65" bottom="1" rank="1"/>
    <cfRule type="top10" dxfId="150" priority="66" rank="1"/>
  </conditionalFormatting>
  <conditionalFormatting sqref="I2">
    <cfRule type="top10" priority="63" bottom="1" rank="1"/>
    <cfRule type="top10" dxfId="149" priority="64" rank="1"/>
  </conditionalFormatting>
  <conditionalFormatting sqref="J2">
    <cfRule type="top10" priority="61" bottom="1" rank="1"/>
    <cfRule type="top10" dxfId="148" priority="62" rank="1"/>
  </conditionalFormatting>
  <conditionalFormatting sqref="E3">
    <cfRule type="top10" priority="59" bottom="1" rank="1"/>
    <cfRule type="top10" dxfId="147" priority="60" rank="1"/>
  </conditionalFormatting>
  <conditionalFormatting sqref="F3">
    <cfRule type="top10" priority="57" bottom="1" rank="1"/>
    <cfRule type="top10" dxfId="146" priority="58" rank="1"/>
  </conditionalFormatting>
  <conditionalFormatting sqref="G3">
    <cfRule type="top10" priority="55" bottom="1" rank="1"/>
    <cfRule type="top10" dxfId="145" priority="56" rank="1"/>
  </conditionalFormatting>
  <conditionalFormatting sqref="H3">
    <cfRule type="top10" priority="53" bottom="1" rank="1"/>
    <cfRule type="top10" dxfId="144" priority="54" rank="1"/>
  </conditionalFormatting>
  <conditionalFormatting sqref="I3">
    <cfRule type="top10" priority="51" bottom="1" rank="1"/>
    <cfRule type="top10" dxfId="143" priority="52" rank="1"/>
  </conditionalFormatting>
  <conditionalFormatting sqref="J3">
    <cfRule type="top10" priority="49" bottom="1" rank="1"/>
    <cfRule type="top10" dxfId="142" priority="50" rank="1"/>
  </conditionalFormatting>
  <conditionalFormatting sqref="E4">
    <cfRule type="top10" priority="47" bottom="1" rank="1"/>
    <cfRule type="top10" dxfId="141" priority="48" rank="1"/>
  </conditionalFormatting>
  <conditionalFormatting sqref="F4">
    <cfRule type="top10" priority="45" bottom="1" rank="1"/>
    <cfRule type="top10" dxfId="140" priority="46" rank="1"/>
  </conditionalFormatting>
  <conditionalFormatting sqref="G4">
    <cfRule type="top10" priority="43" bottom="1" rank="1"/>
    <cfRule type="top10" dxfId="139" priority="44" rank="1"/>
  </conditionalFormatting>
  <conditionalFormatting sqref="H4">
    <cfRule type="top10" priority="41" bottom="1" rank="1"/>
    <cfRule type="top10" dxfId="138" priority="42" rank="1"/>
  </conditionalFormatting>
  <conditionalFormatting sqref="I4">
    <cfRule type="top10" priority="39" bottom="1" rank="1"/>
    <cfRule type="top10" dxfId="137" priority="40" rank="1"/>
  </conditionalFormatting>
  <conditionalFormatting sqref="J4">
    <cfRule type="top10" priority="37" bottom="1" rank="1"/>
    <cfRule type="top10" dxfId="136" priority="38" rank="1"/>
  </conditionalFormatting>
  <conditionalFormatting sqref="E5">
    <cfRule type="top10" priority="35" bottom="1" rank="1"/>
    <cfRule type="top10" dxfId="135" priority="36" rank="1"/>
  </conditionalFormatting>
  <conditionalFormatting sqref="F5">
    <cfRule type="top10" priority="33" bottom="1" rank="1"/>
    <cfRule type="top10" dxfId="134" priority="34" rank="1"/>
  </conditionalFormatting>
  <conditionalFormatting sqref="G5">
    <cfRule type="top10" priority="31" bottom="1" rank="1"/>
    <cfRule type="top10" dxfId="133" priority="32" rank="1"/>
  </conditionalFormatting>
  <conditionalFormatting sqref="H5">
    <cfRule type="top10" priority="29" bottom="1" rank="1"/>
    <cfRule type="top10" dxfId="132" priority="30" rank="1"/>
  </conditionalFormatting>
  <conditionalFormatting sqref="I5">
    <cfRule type="top10" priority="27" bottom="1" rank="1"/>
    <cfRule type="top10" dxfId="131" priority="28" rank="1"/>
  </conditionalFormatting>
  <conditionalFormatting sqref="J5">
    <cfRule type="top10" priority="25" bottom="1" rank="1"/>
    <cfRule type="top10" dxfId="130" priority="26" rank="1"/>
  </conditionalFormatting>
  <conditionalFormatting sqref="E6">
    <cfRule type="top10" priority="23" bottom="1" rank="1"/>
    <cfRule type="top10" dxfId="129" priority="24" rank="1"/>
  </conditionalFormatting>
  <conditionalFormatting sqref="F6">
    <cfRule type="top10" priority="21" bottom="1" rank="1"/>
    <cfRule type="top10" dxfId="128" priority="22" rank="1"/>
  </conditionalFormatting>
  <conditionalFormatting sqref="G6">
    <cfRule type="top10" priority="19" bottom="1" rank="1"/>
    <cfRule type="top10" dxfId="127" priority="20" rank="1"/>
  </conditionalFormatting>
  <conditionalFormatting sqref="H6">
    <cfRule type="top10" priority="17" bottom="1" rank="1"/>
    <cfRule type="top10" dxfId="126" priority="18" rank="1"/>
  </conditionalFormatting>
  <conditionalFormatting sqref="I6">
    <cfRule type="top10" priority="15" bottom="1" rank="1"/>
    <cfRule type="top10" dxfId="125" priority="16" rank="1"/>
  </conditionalFormatting>
  <conditionalFormatting sqref="J6">
    <cfRule type="top10" priority="13" bottom="1" rank="1"/>
    <cfRule type="top10" dxfId="124" priority="14" rank="1"/>
  </conditionalFormatting>
  <conditionalFormatting sqref="E7">
    <cfRule type="top10" priority="11" bottom="1" rank="1"/>
    <cfRule type="top10" dxfId="123" priority="12" rank="1"/>
  </conditionalFormatting>
  <conditionalFormatting sqref="F7">
    <cfRule type="top10" priority="9" bottom="1" rank="1"/>
    <cfRule type="top10" dxfId="122" priority="10" rank="1"/>
  </conditionalFormatting>
  <conditionalFormatting sqref="G7">
    <cfRule type="top10" priority="7" bottom="1" rank="1"/>
    <cfRule type="top10" dxfId="121" priority="8" rank="1"/>
  </conditionalFormatting>
  <conditionalFormatting sqref="H7">
    <cfRule type="top10" priority="5" bottom="1" rank="1"/>
    <cfRule type="top10" dxfId="120" priority="6" rank="1"/>
  </conditionalFormatting>
  <conditionalFormatting sqref="I7">
    <cfRule type="top10" priority="3" bottom="1" rank="1"/>
    <cfRule type="top10" dxfId="119" priority="4" rank="1"/>
  </conditionalFormatting>
  <conditionalFormatting sqref="J7">
    <cfRule type="top10" priority="1" bottom="1" rank="1"/>
    <cfRule type="top10" dxfId="11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D367A8C-441F-4D19-897D-827880C17B32}">
          <x14:formula1>
            <xm:f>'C:\Users\abra2\AppData\Local\Packages\Microsoft.MicrosoftEdge_8wekyb3d8bbwe\TempState\Downloads\[ABRA Club Shoot 8282018 (4).xlsm]Data'!#REF!</xm:f>
          </x14:formula1>
          <xm:sqref>B2</xm:sqref>
        </x14:dataValidation>
        <x14:dataValidation type="list" allowBlank="1" showInputMessage="1" showErrorMessage="1" xr:uid="{D67FEB75-8A91-44A3-BC2D-D2DD2AE8F15F}">
          <x14:formula1>
            <xm:f>'C:\Users\abra2\AppData\Local\Packages\Microsoft.MicrosoftEdge_8wekyb3d8bbwe\TempState\Downloads\[ABRA Club Shoot 9252018 (2).xlsm]Data'!#REF!</xm:f>
          </x14:formula1>
          <xm:sqref>B3</xm:sqref>
        </x14:dataValidation>
        <x14:dataValidation type="list" allowBlank="1" showInputMessage="1" showErrorMessage="1" xr:uid="{CB83C20A-093C-41EE-B0F4-06D6D6959F12}">
          <x14:formula1>
            <xm:f>'C:\Users\abra2\AppData\Local\Packages\Microsoft.MicrosoftEdge_8wekyb3d8bbwe\TempState\Downloads\[ABRA Club Shoot 1062018 (2).xlsm]Data'!#REF!</xm:f>
          </x14:formula1>
          <xm:sqref>B4</xm:sqref>
        </x14:dataValidation>
        <x14:dataValidation type="list" allowBlank="1" showInputMessage="1" showErrorMessage="1" xr:uid="{72E93124-BDB8-4C57-ADAE-882585AA860B}">
          <x14:formula1>
            <xm:f>'C:\Users\abra2\AppData\Local\Packages\Microsoft.MicrosoftEdge_8wekyb3d8bbwe\TempState\Downloads\[ABRA GA State Tournament 10212018 (3).xlsm]Data'!#REF!</xm:f>
          </x14:formula1>
          <xm:sqref>B5</xm:sqref>
        </x14:dataValidation>
        <x14:dataValidation type="list" allowBlank="1" showInputMessage="1" showErrorMessage="1" xr:uid="{093CF6B6-E05E-487F-AE85-D9CEF510D511}">
          <x14:formula1>
            <xm:f>'C:\Users\abra2\AppData\Local\Packages\Microsoft.MicrosoftEdge_8wekyb3d8bbwe\TempState\Downloads\[ABRA Club Shoot 10302018 (2).xlsm]Data'!#REF!</xm:f>
          </x14:formula1>
          <xm:sqref>B6</xm:sqref>
        </x14:dataValidation>
        <x14:dataValidation type="list" allowBlank="1" showInputMessage="1" showErrorMessage="1" xr:uid="{9C129707-D2F8-4B0A-900B-1240B83092E5}">
          <x14:formula1>
            <xm:f>'[ABRA Club Shoot 11182018 (2).xlsm]Data'!#REF!</xm:f>
          </x14:formula1>
          <xm:sqref>B7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3487C-20FD-4366-9C69-29824B6DDC3E}">
  <sheetPr codeName="Sheet14"/>
  <dimension ref="A1:O6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15" t="s">
        <v>20</v>
      </c>
      <c r="B2" s="15" t="s">
        <v>26</v>
      </c>
      <c r="C2" s="16">
        <v>43156</v>
      </c>
      <c r="D2" s="17" t="s">
        <v>21</v>
      </c>
      <c r="E2" s="15">
        <v>190</v>
      </c>
      <c r="F2" s="15">
        <v>189</v>
      </c>
      <c r="G2" s="15">
        <v>191</v>
      </c>
      <c r="H2" s="15">
        <v>189</v>
      </c>
      <c r="I2" s="15"/>
      <c r="J2" s="15"/>
      <c r="K2" s="18">
        <v>4</v>
      </c>
      <c r="L2" s="18">
        <v>759</v>
      </c>
      <c r="M2" s="19">
        <v>189.75</v>
      </c>
      <c r="N2" s="23">
        <v>13</v>
      </c>
      <c r="O2" s="24">
        <v>202.75</v>
      </c>
    </row>
    <row r="3" spans="1:15" x14ac:dyDescent="0.3">
      <c r="A3" s="25" t="s">
        <v>20</v>
      </c>
      <c r="B3" s="25" t="s">
        <v>32</v>
      </c>
      <c r="C3" s="26">
        <v>43183</v>
      </c>
      <c r="D3" s="27" t="s">
        <v>30</v>
      </c>
      <c r="E3" s="25">
        <v>183</v>
      </c>
      <c r="F3" s="28">
        <v>193</v>
      </c>
      <c r="G3" s="25">
        <v>191</v>
      </c>
      <c r="H3" s="28">
        <v>195</v>
      </c>
      <c r="I3" s="25">
        <v>187</v>
      </c>
      <c r="J3" s="25">
        <v>187</v>
      </c>
      <c r="K3" s="29">
        <v>6</v>
      </c>
      <c r="L3" s="29">
        <v>1136</v>
      </c>
      <c r="M3" s="30">
        <v>189.33333333333334</v>
      </c>
      <c r="N3" s="29">
        <v>16</v>
      </c>
      <c r="O3" s="30">
        <v>205.33333333333334</v>
      </c>
    </row>
    <row r="4" spans="1:15" x14ac:dyDescent="0.3">
      <c r="A4" s="25" t="s">
        <v>20</v>
      </c>
      <c r="B4" s="25" t="s">
        <v>40</v>
      </c>
      <c r="C4" s="26">
        <v>43211</v>
      </c>
      <c r="D4" s="27" t="s">
        <v>41</v>
      </c>
      <c r="E4" s="25">
        <v>183</v>
      </c>
      <c r="F4" s="25">
        <v>179</v>
      </c>
      <c r="G4" s="25">
        <v>177</v>
      </c>
      <c r="H4" s="25"/>
      <c r="I4" s="25"/>
      <c r="J4" s="25"/>
      <c r="K4" s="29">
        <v>3</v>
      </c>
      <c r="L4" s="29">
        <v>539</v>
      </c>
      <c r="M4" s="30">
        <v>179.66666666666666</v>
      </c>
      <c r="N4" s="29">
        <v>5</v>
      </c>
      <c r="O4" s="30">
        <v>184.667</v>
      </c>
    </row>
    <row r="5" spans="1:15" x14ac:dyDescent="0.3">
      <c r="A5" s="31"/>
      <c r="B5" s="31"/>
      <c r="C5" s="32"/>
      <c r="D5" s="33"/>
      <c r="E5" s="31"/>
      <c r="F5" s="31"/>
      <c r="G5" s="31"/>
      <c r="H5" s="31"/>
      <c r="I5" s="31"/>
      <c r="J5" s="31"/>
      <c r="K5" s="34"/>
      <c r="L5" s="34"/>
      <c r="M5" s="35"/>
      <c r="N5" s="34"/>
      <c r="O5" s="35"/>
    </row>
    <row r="6" spans="1:15" x14ac:dyDescent="0.3">
      <c r="K6" s="6">
        <f>SUM(K2:K5)</f>
        <v>13</v>
      </c>
      <c r="L6" s="6">
        <f>SUM(L2:L5)</f>
        <v>2434</v>
      </c>
      <c r="M6" s="1">
        <f>SUM(L6/K6)</f>
        <v>187.23076923076923</v>
      </c>
      <c r="N6" s="6">
        <f>SUM(N2:N5)</f>
        <v>34</v>
      </c>
      <c r="O6" s="2">
        <f>SUM(M6+N6)</f>
        <v>221.23076923076923</v>
      </c>
    </row>
  </sheetData>
  <conditionalFormatting sqref="E1">
    <cfRule type="top10" priority="71" bottom="1" rank="1"/>
    <cfRule type="top10" dxfId="117" priority="72" rank="1"/>
  </conditionalFormatting>
  <conditionalFormatting sqref="F1">
    <cfRule type="top10" priority="69" bottom="1" rank="1"/>
    <cfRule type="top10" dxfId="116" priority="70" rank="1"/>
  </conditionalFormatting>
  <conditionalFormatting sqref="G1">
    <cfRule type="top10" priority="67" bottom="1" rank="1"/>
    <cfRule type="top10" dxfId="115" priority="68" rank="1"/>
  </conditionalFormatting>
  <conditionalFormatting sqref="H1">
    <cfRule type="top10" priority="65" bottom="1" rank="1"/>
    <cfRule type="top10" dxfId="114" priority="66" rank="1"/>
  </conditionalFormatting>
  <conditionalFormatting sqref="I1">
    <cfRule type="top10" priority="63" bottom="1" rank="1"/>
    <cfRule type="top10" dxfId="113" priority="64" rank="1"/>
  </conditionalFormatting>
  <conditionalFormatting sqref="J1">
    <cfRule type="top10" priority="61" bottom="1" rank="1"/>
    <cfRule type="top10" dxfId="112" priority="62" rank="1"/>
  </conditionalFormatting>
  <conditionalFormatting sqref="E2">
    <cfRule type="top10" priority="35" bottom="1" rank="1"/>
    <cfRule type="top10" dxfId="111" priority="36" rank="1"/>
  </conditionalFormatting>
  <conditionalFormatting sqref="F2">
    <cfRule type="top10" priority="33" bottom="1" rank="1"/>
    <cfRule type="top10" dxfId="110" priority="34" rank="1"/>
  </conditionalFormatting>
  <conditionalFormatting sqref="G2">
    <cfRule type="top10" priority="31" bottom="1" rank="1"/>
    <cfRule type="top10" dxfId="109" priority="32" rank="1"/>
  </conditionalFormatting>
  <conditionalFormatting sqref="H2">
    <cfRule type="top10" priority="29" bottom="1" rank="1"/>
    <cfRule type="top10" dxfId="108" priority="30" rank="1"/>
  </conditionalFormatting>
  <conditionalFormatting sqref="I2">
    <cfRule type="top10" priority="27" bottom="1" rank="1"/>
    <cfRule type="top10" dxfId="107" priority="28" rank="1"/>
  </conditionalFormatting>
  <conditionalFormatting sqref="J2">
    <cfRule type="top10" priority="25" bottom="1" rank="1"/>
    <cfRule type="top10" dxfId="106" priority="26" rank="1"/>
  </conditionalFormatting>
  <conditionalFormatting sqref="E3">
    <cfRule type="top10" priority="23" bottom="1" rank="1"/>
    <cfRule type="top10" dxfId="105" priority="24" rank="1"/>
  </conditionalFormatting>
  <conditionalFormatting sqref="F3">
    <cfRule type="top10" priority="21" bottom="1" rank="1"/>
    <cfRule type="top10" dxfId="104" priority="22" rank="1"/>
  </conditionalFormatting>
  <conditionalFormatting sqref="G3">
    <cfRule type="top10" priority="19" bottom="1" rank="1"/>
    <cfRule type="top10" dxfId="103" priority="20" rank="1"/>
  </conditionalFormatting>
  <conditionalFormatting sqref="H3">
    <cfRule type="top10" priority="17" bottom="1" rank="1"/>
    <cfRule type="top10" dxfId="102" priority="18" rank="1"/>
  </conditionalFormatting>
  <conditionalFormatting sqref="I3">
    <cfRule type="top10" priority="15" bottom="1" rank="1"/>
    <cfRule type="top10" dxfId="101" priority="16" rank="1"/>
  </conditionalFormatting>
  <conditionalFormatting sqref="J3">
    <cfRule type="top10" priority="13" bottom="1" rank="1"/>
    <cfRule type="top10" dxfId="100" priority="14" rank="1"/>
  </conditionalFormatting>
  <conditionalFormatting sqref="E4:E5">
    <cfRule type="top10" priority="11" bottom="1" rank="1"/>
    <cfRule type="top10" dxfId="99" priority="12" rank="1"/>
  </conditionalFormatting>
  <conditionalFormatting sqref="F4:F5">
    <cfRule type="top10" priority="9" bottom="1" rank="1"/>
    <cfRule type="top10" dxfId="98" priority="10" rank="1"/>
  </conditionalFormatting>
  <conditionalFormatting sqref="G4:G5">
    <cfRule type="top10" priority="7" bottom="1" rank="1"/>
    <cfRule type="top10" dxfId="97" priority="8" rank="1"/>
  </conditionalFormatting>
  <conditionalFormatting sqref="H4:H5">
    <cfRule type="top10" priority="5" bottom="1" rank="1"/>
    <cfRule type="top10" dxfId="96" priority="6" rank="1"/>
  </conditionalFormatting>
  <conditionalFormatting sqref="I4:I5">
    <cfRule type="top10" priority="3" bottom="1" rank="1"/>
    <cfRule type="top10" dxfId="95" priority="4" rank="1"/>
  </conditionalFormatting>
  <conditionalFormatting sqref="J4:J5">
    <cfRule type="top10" priority="1" bottom="1" rank="1"/>
    <cfRule type="top10" dxfId="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11CB580-A2C2-4A90-9AB8-4A9F563EE69F}">
          <x14:formula1>
            <xm:f>'C:\Users\abra2\Desktop\[11 04 2017.xlsm]Data'!#REF!</xm:f>
          </x14:formula1>
          <xm:sqref>B2</xm:sqref>
        </x14:dataValidation>
        <x14:dataValidation type="list" allowBlank="1" showInputMessage="1" showErrorMessage="1" xr:uid="{2FFC7CA8-624A-48EA-975B-5E81351257C7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9D656465-1E3F-4124-AE38-119F20035109}">
          <x14:formula1>
            <xm:f>'C:\Users\abra2\Desktop\ABRA Files and More\AUTO BENCH REST ASSOCIATION FILE\ABRA 2018\Louisiana\[ABRA Louisiana Scoring Program.xlsm]Data'!#REF!</xm:f>
          </x14:formula1>
          <xm:sqref>B4:B5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4825-00BF-4434-8C86-30D7C788E575}">
  <dimension ref="A1:O6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15" t="s">
        <v>20</v>
      </c>
      <c r="B2" s="15" t="s">
        <v>76</v>
      </c>
      <c r="C2" s="16">
        <v>43365</v>
      </c>
      <c r="D2" s="17" t="s">
        <v>21</v>
      </c>
      <c r="E2" s="45">
        <v>174</v>
      </c>
      <c r="F2" s="15">
        <v>168</v>
      </c>
      <c r="G2" s="15">
        <v>189</v>
      </c>
      <c r="H2" s="15">
        <v>187</v>
      </c>
      <c r="I2" s="15"/>
      <c r="J2" s="15"/>
      <c r="K2" s="18">
        <v>4</v>
      </c>
      <c r="L2" s="18">
        <v>718</v>
      </c>
      <c r="M2" s="19">
        <v>179.5</v>
      </c>
      <c r="N2" s="18">
        <v>4</v>
      </c>
      <c r="O2" s="19">
        <v>183.5</v>
      </c>
    </row>
    <row r="3" spans="1:15" x14ac:dyDescent="0.3">
      <c r="A3" s="15" t="s">
        <v>20</v>
      </c>
      <c r="B3" s="15" t="s">
        <v>76</v>
      </c>
      <c r="C3" s="16">
        <v>43401</v>
      </c>
      <c r="D3" s="17" t="s">
        <v>81</v>
      </c>
      <c r="E3" s="15">
        <v>155</v>
      </c>
      <c r="F3" s="45">
        <v>188</v>
      </c>
      <c r="G3" s="45">
        <v>181</v>
      </c>
      <c r="H3" s="22">
        <v>183</v>
      </c>
      <c r="I3" s="15"/>
      <c r="J3" s="15"/>
      <c r="K3" s="18">
        <v>4</v>
      </c>
      <c r="L3" s="18">
        <v>707</v>
      </c>
      <c r="M3" s="19">
        <v>176.75</v>
      </c>
      <c r="N3" s="18">
        <v>2</v>
      </c>
      <c r="O3" s="19">
        <v>178.75</v>
      </c>
    </row>
    <row r="4" spans="1:15" x14ac:dyDescent="0.3">
      <c r="A4" s="15" t="s">
        <v>20</v>
      </c>
      <c r="B4" s="15" t="s">
        <v>76</v>
      </c>
      <c r="C4" s="16">
        <v>43407</v>
      </c>
      <c r="D4" s="60" t="s">
        <v>83</v>
      </c>
      <c r="E4" s="61">
        <v>193</v>
      </c>
      <c r="F4" s="45">
        <v>188</v>
      </c>
      <c r="G4" s="45">
        <v>189</v>
      </c>
      <c r="H4" s="45">
        <v>187</v>
      </c>
      <c r="I4" s="15">
        <v>190</v>
      </c>
      <c r="J4" s="45">
        <v>188</v>
      </c>
      <c r="K4" s="18">
        <v>6</v>
      </c>
      <c r="L4" s="18">
        <v>1135</v>
      </c>
      <c r="M4" s="19">
        <v>189.16666666666666</v>
      </c>
      <c r="N4" s="18">
        <v>4</v>
      </c>
      <c r="O4" s="30">
        <f t="shared" ref="O4" si="0">SUM(M4+N4)</f>
        <v>193.16666666666666</v>
      </c>
    </row>
    <row r="5" spans="1:15" x14ac:dyDescent="0.3">
      <c r="A5" s="8"/>
      <c r="B5" s="8"/>
      <c r="C5" s="9"/>
      <c r="D5" s="10"/>
      <c r="E5" s="8"/>
      <c r="F5" s="8"/>
      <c r="G5" s="8"/>
      <c r="H5" s="8"/>
      <c r="I5" s="8"/>
      <c r="J5" s="8"/>
      <c r="K5" s="11"/>
      <c r="L5" s="11"/>
      <c r="M5" s="12"/>
      <c r="N5" s="11"/>
      <c r="O5" s="12"/>
    </row>
    <row r="6" spans="1:15" x14ac:dyDescent="0.3">
      <c r="K6" s="6">
        <f>SUM(K2:K5)</f>
        <v>14</v>
      </c>
      <c r="L6" s="6">
        <f>SUM(L2:L5)</f>
        <v>2560</v>
      </c>
      <c r="M6" s="1">
        <f>SUM(L6/K6)</f>
        <v>182.85714285714286</v>
      </c>
      <c r="N6" s="6">
        <f>SUM(N2:N5)</f>
        <v>10</v>
      </c>
      <c r="O6" s="2">
        <f>SUM(M6+N6)</f>
        <v>192.85714285714286</v>
      </c>
    </row>
  </sheetData>
  <conditionalFormatting sqref="E1">
    <cfRule type="top10" priority="59" bottom="1" rank="1"/>
    <cfRule type="top10" dxfId="93" priority="60" rank="1"/>
  </conditionalFormatting>
  <conditionalFormatting sqref="F1">
    <cfRule type="top10" priority="57" bottom="1" rank="1"/>
    <cfRule type="top10" dxfId="92" priority="58" rank="1"/>
  </conditionalFormatting>
  <conditionalFormatting sqref="G1">
    <cfRule type="top10" priority="55" bottom="1" rank="1"/>
    <cfRule type="top10" dxfId="91" priority="56" rank="1"/>
  </conditionalFormatting>
  <conditionalFormatting sqref="H1">
    <cfRule type="top10" priority="53" bottom="1" rank="1"/>
    <cfRule type="top10" dxfId="90" priority="54" rank="1"/>
  </conditionalFormatting>
  <conditionalFormatting sqref="I1">
    <cfRule type="top10" priority="51" bottom="1" rank="1"/>
    <cfRule type="top10" dxfId="89" priority="52" rank="1"/>
  </conditionalFormatting>
  <conditionalFormatting sqref="J1">
    <cfRule type="top10" priority="49" bottom="1" rank="1"/>
    <cfRule type="top10" dxfId="88" priority="50" rank="1"/>
  </conditionalFormatting>
  <conditionalFormatting sqref="E5">
    <cfRule type="top10" priority="61" bottom="1" rank="1"/>
    <cfRule type="top10" dxfId="87" priority="62" rank="1"/>
  </conditionalFormatting>
  <conditionalFormatting sqref="F5">
    <cfRule type="top10" priority="63" bottom="1" rank="1"/>
    <cfRule type="top10" dxfId="86" priority="64" rank="1"/>
  </conditionalFormatting>
  <conditionalFormatting sqref="G5">
    <cfRule type="top10" priority="65" bottom="1" rank="1"/>
    <cfRule type="top10" dxfId="85" priority="66" rank="1"/>
  </conditionalFormatting>
  <conditionalFormatting sqref="H5">
    <cfRule type="top10" priority="67" bottom="1" rank="1"/>
    <cfRule type="top10" dxfId="84" priority="68" rank="1"/>
  </conditionalFormatting>
  <conditionalFormatting sqref="I5">
    <cfRule type="top10" priority="69" bottom="1" rank="1"/>
    <cfRule type="top10" dxfId="83" priority="70" rank="1"/>
  </conditionalFormatting>
  <conditionalFormatting sqref="J5">
    <cfRule type="top10" priority="71" bottom="1" rank="1"/>
    <cfRule type="top10" dxfId="82" priority="72" rank="1"/>
  </conditionalFormatting>
  <conditionalFormatting sqref="E2">
    <cfRule type="top10" priority="35" bottom="1" rank="1"/>
    <cfRule type="top10" dxfId="81" priority="36" rank="1"/>
  </conditionalFormatting>
  <conditionalFormatting sqref="F2">
    <cfRule type="top10" priority="33" bottom="1" rank="1"/>
    <cfRule type="top10" dxfId="80" priority="34" rank="1"/>
  </conditionalFormatting>
  <conditionalFormatting sqref="G2">
    <cfRule type="top10" priority="31" bottom="1" rank="1"/>
    <cfRule type="top10" dxfId="79" priority="32" rank="1"/>
  </conditionalFormatting>
  <conditionalFormatting sqref="H2">
    <cfRule type="top10" priority="29" bottom="1" rank="1"/>
    <cfRule type="top10" dxfId="78" priority="30" rank="1"/>
  </conditionalFormatting>
  <conditionalFormatting sqref="I2">
    <cfRule type="top10" priority="27" bottom="1" rank="1"/>
    <cfRule type="top10" dxfId="77" priority="28" rank="1"/>
  </conditionalFormatting>
  <conditionalFormatting sqref="J2">
    <cfRule type="top10" priority="25" bottom="1" rank="1"/>
    <cfRule type="top10" dxfId="76" priority="26" rank="1"/>
  </conditionalFormatting>
  <conditionalFormatting sqref="E3">
    <cfRule type="top10" priority="23" bottom="1" rank="1"/>
    <cfRule type="top10" dxfId="75" priority="24" rank="1"/>
  </conditionalFormatting>
  <conditionalFormatting sqref="F3">
    <cfRule type="top10" priority="21" bottom="1" rank="1"/>
    <cfRule type="top10" dxfId="74" priority="22" rank="1"/>
  </conditionalFormatting>
  <conditionalFormatting sqref="G3">
    <cfRule type="top10" priority="19" bottom="1" rank="1"/>
    <cfRule type="top10" dxfId="73" priority="20" rank="1"/>
  </conditionalFormatting>
  <conditionalFormatting sqref="H3">
    <cfRule type="top10" priority="17" bottom="1" rank="1"/>
    <cfRule type="top10" dxfId="72" priority="18" rank="1"/>
  </conditionalFormatting>
  <conditionalFormatting sqref="I3">
    <cfRule type="top10" priority="15" bottom="1" rank="1"/>
    <cfRule type="top10" dxfId="71" priority="16" rank="1"/>
  </conditionalFormatting>
  <conditionalFormatting sqref="J3">
    <cfRule type="top10" priority="13" bottom="1" rank="1"/>
    <cfRule type="top10" dxfId="70" priority="14" rank="1"/>
  </conditionalFormatting>
  <conditionalFormatting sqref="E4">
    <cfRule type="top10" priority="11" bottom="1" rank="1"/>
    <cfRule type="top10" dxfId="69" priority="12" rank="1"/>
  </conditionalFormatting>
  <conditionalFormatting sqref="F4">
    <cfRule type="top10" priority="9" bottom="1" rank="1"/>
    <cfRule type="top10" dxfId="68" priority="10" rank="1"/>
  </conditionalFormatting>
  <conditionalFormatting sqref="G4">
    <cfRule type="top10" priority="7" bottom="1" rank="1"/>
    <cfRule type="top10" dxfId="67" priority="8" rank="1"/>
  </conditionalFormatting>
  <conditionalFormatting sqref="H4">
    <cfRule type="top10" priority="5" bottom="1" rank="1"/>
    <cfRule type="top10" dxfId="66" priority="6" rank="1"/>
  </conditionalFormatting>
  <conditionalFormatting sqref="I4">
    <cfRule type="top10" priority="3" bottom="1" rank="1"/>
    <cfRule type="top10" dxfId="65" priority="4" rank="1"/>
  </conditionalFormatting>
  <conditionalFormatting sqref="J4">
    <cfRule type="top10" priority="1" bottom="1" rank="1"/>
    <cfRule type="top10" dxfId="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9B4239-BB5D-4BD9-BCAD-5923BEF1EC59}">
          <x14:formula1>
            <xm:f>'C:\Users\abra2\Desktop\[11 04 2017.xlsm]Data'!#REF!</xm:f>
          </x14:formula1>
          <xm:sqref>B2:B4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8F10-0213-4AF2-88FF-4ED07989E43E}">
  <sheetPr codeName="Sheet16"/>
  <dimension ref="A1:O4"/>
  <sheetViews>
    <sheetView workbookViewId="0">
      <selection activeCell="E11" sqref="E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74</v>
      </c>
      <c r="C2" s="26">
        <v>43344</v>
      </c>
      <c r="D2" s="27" t="s">
        <v>72</v>
      </c>
      <c r="E2" s="25">
        <v>185</v>
      </c>
      <c r="F2" s="25">
        <v>186</v>
      </c>
      <c r="G2" s="25">
        <v>189</v>
      </c>
      <c r="H2" s="25">
        <v>182</v>
      </c>
      <c r="I2" s="25">
        <v>192</v>
      </c>
      <c r="J2" s="25">
        <v>188</v>
      </c>
      <c r="K2" s="29">
        <v>6</v>
      </c>
      <c r="L2" s="29">
        <v>1122</v>
      </c>
      <c r="M2" s="30">
        <v>187</v>
      </c>
      <c r="N2" s="29">
        <v>8</v>
      </c>
      <c r="O2" s="30">
        <v>195</v>
      </c>
    </row>
    <row r="3" spans="1:15" x14ac:dyDescent="0.3">
      <c r="A3" s="8"/>
      <c r="B3" s="8"/>
      <c r="C3" s="9"/>
      <c r="D3" s="10"/>
      <c r="E3" s="8"/>
      <c r="F3" s="8"/>
      <c r="G3" s="8"/>
      <c r="H3" s="8"/>
      <c r="I3" s="8"/>
      <c r="J3" s="8"/>
      <c r="K3" s="11"/>
      <c r="L3" s="11"/>
      <c r="M3" s="12"/>
      <c r="N3" s="11"/>
      <c r="O3" s="12"/>
    </row>
    <row r="4" spans="1:15" x14ac:dyDescent="0.3">
      <c r="K4" s="6">
        <f>SUM(K2:K3)</f>
        <v>6</v>
      </c>
      <c r="L4" s="6">
        <f>SUM(L2:L3)</f>
        <v>1122</v>
      </c>
      <c r="M4" s="1">
        <f>SUM(L4/K4)</f>
        <v>187</v>
      </c>
      <c r="N4" s="6">
        <f>SUM(N2:N3)</f>
        <v>8</v>
      </c>
      <c r="O4" s="2">
        <f>SUM(M4+N4)</f>
        <v>195</v>
      </c>
    </row>
  </sheetData>
  <conditionalFormatting sqref="E1">
    <cfRule type="top10" priority="35" bottom="1" rank="1"/>
    <cfRule type="top10" dxfId="63" priority="36" rank="1"/>
  </conditionalFormatting>
  <conditionalFormatting sqref="F1">
    <cfRule type="top10" priority="33" bottom="1" rank="1"/>
    <cfRule type="top10" dxfId="62" priority="34" rank="1"/>
  </conditionalFormatting>
  <conditionalFormatting sqref="G1">
    <cfRule type="top10" priority="31" bottom="1" rank="1"/>
    <cfRule type="top10" dxfId="61" priority="32" rank="1"/>
  </conditionalFormatting>
  <conditionalFormatting sqref="H1">
    <cfRule type="top10" priority="29" bottom="1" rank="1"/>
    <cfRule type="top10" dxfId="60" priority="30" rank="1"/>
  </conditionalFormatting>
  <conditionalFormatting sqref="I1">
    <cfRule type="top10" priority="27" bottom="1" rank="1"/>
    <cfRule type="top10" dxfId="59" priority="28" rank="1"/>
  </conditionalFormatting>
  <conditionalFormatting sqref="J1">
    <cfRule type="top10" priority="25" bottom="1" rank="1"/>
    <cfRule type="top10" dxfId="58" priority="26" rank="1"/>
  </conditionalFormatting>
  <conditionalFormatting sqref="E3">
    <cfRule type="top10" priority="37" bottom="1" rank="1"/>
    <cfRule type="top10" dxfId="57" priority="38" rank="1"/>
  </conditionalFormatting>
  <conditionalFormatting sqref="F3">
    <cfRule type="top10" priority="39" bottom="1" rank="1"/>
    <cfRule type="top10" dxfId="56" priority="40" rank="1"/>
  </conditionalFormatting>
  <conditionalFormatting sqref="G3">
    <cfRule type="top10" priority="41" bottom="1" rank="1"/>
    <cfRule type="top10" dxfId="55" priority="42" rank="1"/>
  </conditionalFormatting>
  <conditionalFormatting sqref="H3">
    <cfRule type="top10" priority="43" bottom="1" rank="1"/>
    <cfRule type="top10" dxfId="54" priority="44" rank="1"/>
  </conditionalFormatting>
  <conditionalFormatting sqref="I3">
    <cfRule type="top10" priority="45" bottom="1" rank="1"/>
    <cfRule type="top10" dxfId="53" priority="46" rank="1"/>
  </conditionalFormatting>
  <conditionalFormatting sqref="J3">
    <cfRule type="top10" priority="47" bottom="1" rank="1"/>
    <cfRule type="top10" dxfId="52" priority="48" rank="1"/>
  </conditionalFormatting>
  <conditionalFormatting sqref="E2">
    <cfRule type="top10" priority="11" bottom="1" rank="1"/>
    <cfRule type="top10" dxfId="51" priority="12" rank="1"/>
  </conditionalFormatting>
  <conditionalFormatting sqref="F2">
    <cfRule type="top10" priority="9" bottom="1" rank="1"/>
    <cfRule type="top10" dxfId="50" priority="10" rank="1"/>
  </conditionalFormatting>
  <conditionalFormatting sqref="G2">
    <cfRule type="top10" priority="7" bottom="1" rank="1"/>
    <cfRule type="top10" dxfId="49" priority="8" rank="1"/>
  </conditionalFormatting>
  <conditionalFormatting sqref="H2">
    <cfRule type="top10" priority="5" bottom="1" rank="1"/>
    <cfRule type="top10" dxfId="48" priority="6" rank="1"/>
  </conditionalFormatting>
  <conditionalFormatting sqref="I2">
    <cfRule type="top10" priority="3" bottom="1" rank="1"/>
    <cfRule type="top10" dxfId="47" priority="4" rank="1"/>
  </conditionalFormatting>
  <conditionalFormatting sqref="J2">
    <cfRule type="top10" priority="1" bottom="1" rank="1"/>
    <cfRule type="top10" dxfId="4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C072D2-FEF2-4A9B-8441-55A15910D23E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E8BD-EE39-4977-8A00-F2EB05462DE2}">
  <sheetPr codeName="Sheet15"/>
  <dimension ref="A1:O5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ht="15.75" x14ac:dyDescent="0.3">
      <c r="A2" s="25" t="s">
        <v>57</v>
      </c>
      <c r="B2" s="25" t="s">
        <v>58</v>
      </c>
      <c r="C2" s="26">
        <v>43261</v>
      </c>
      <c r="D2" s="27" t="s">
        <v>59</v>
      </c>
      <c r="E2" s="25">
        <v>147</v>
      </c>
      <c r="F2" s="25">
        <v>159</v>
      </c>
      <c r="G2" s="25">
        <v>157</v>
      </c>
      <c r="H2" s="29">
        <v>149</v>
      </c>
      <c r="I2" s="48"/>
      <c r="J2" s="48"/>
      <c r="K2" s="29">
        <v>4</v>
      </c>
      <c r="L2" s="29">
        <v>612</v>
      </c>
      <c r="M2" s="30">
        <v>153</v>
      </c>
      <c r="N2" s="29">
        <v>5</v>
      </c>
      <c r="O2" s="30">
        <f t="shared" ref="O2" si="0">SUM(M2+N2)</f>
        <v>158</v>
      </c>
    </row>
    <row r="3" spans="1:15" ht="15.75" x14ac:dyDescent="0.3">
      <c r="A3" s="25" t="s">
        <v>57</v>
      </c>
      <c r="B3" s="25" t="s">
        <v>58</v>
      </c>
      <c r="C3" s="26">
        <v>43387</v>
      </c>
      <c r="D3" s="27" t="s">
        <v>80</v>
      </c>
      <c r="E3" s="25">
        <v>158</v>
      </c>
      <c r="F3" s="25">
        <v>161</v>
      </c>
      <c r="G3" s="25">
        <v>176</v>
      </c>
      <c r="H3" s="29">
        <v>162</v>
      </c>
      <c r="I3" s="29"/>
      <c r="J3" s="52"/>
      <c r="K3" s="29">
        <v>4</v>
      </c>
      <c r="L3" s="29">
        <v>657</v>
      </c>
      <c r="M3" s="30">
        <v>164.25</v>
      </c>
      <c r="N3" s="29">
        <v>10</v>
      </c>
      <c r="O3" s="30">
        <f>SUM(M3+N3)</f>
        <v>174.25</v>
      </c>
    </row>
    <row r="4" spans="1:15" x14ac:dyDescent="0.3">
      <c r="A4" s="8"/>
      <c r="B4" s="8"/>
      <c r="C4" s="9"/>
      <c r="D4" s="10"/>
      <c r="E4" s="8"/>
      <c r="F4" s="8"/>
      <c r="G4" s="8"/>
      <c r="H4" s="8"/>
      <c r="I4" s="8"/>
      <c r="J4" s="8"/>
      <c r="K4" s="11"/>
      <c r="L4" s="11"/>
      <c r="M4" s="12"/>
      <c r="N4" s="11"/>
      <c r="O4" s="12"/>
    </row>
    <row r="5" spans="1:15" x14ac:dyDescent="0.3">
      <c r="K5" s="6">
        <f>SUM(K2:K4)</f>
        <v>8</v>
      </c>
      <c r="L5" s="6">
        <f>SUM(L2:L4)</f>
        <v>1269</v>
      </c>
      <c r="M5" s="1">
        <f>SUM(L5/K5)</f>
        <v>158.625</v>
      </c>
      <c r="N5" s="6">
        <f>SUM(N2:N4)</f>
        <v>15</v>
      </c>
      <c r="O5" s="2">
        <f>SUM(M5+N5)</f>
        <v>173.625</v>
      </c>
    </row>
  </sheetData>
  <conditionalFormatting sqref="E1">
    <cfRule type="top10" priority="43" bottom="1" rank="1"/>
    <cfRule type="top10" dxfId="45" priority="44" rank="1"/>
  </conditionalFormatting>
  <conditionalFormatting sqref="F1">
    <cfRule type="top10" priority="41" bottom="1" rank="1"/>
    <cfRule type="top10" dxfId="44" priority="42" rank="1"/>
  </conditionalFormatting>
  <conditionalFormatting sqref="G1">
    <cfRule type="top10" priority="39" bottom="1" rank="1"/>
    <cfRule type="top10" dxfId="43" priority="40" rank="1"/>
  </conditionalFormatting>
  <conditionalFormatting sqref="H1">
    <cfRule type="top10" priority="37" bottom="1" rank="1"/>
    <cfRule type="top10" dxfId="42" priority="38" rank="1"/>
  </conditionalFormatting>
  <conditionalFormatting sqref="I1">
    <cfRule type="top10" priority="35" bottom="1" rank="1"/>
    <cfRule type="top10" dxfId="41" priority="36" rank="1"/>
  </conditionalFormatting>
  <conditionalFormatting sqref="J1">
    <cfRule type="top10" priority="33" bottom="1" rank="1"/>
    <cfRule type="top10" dxfId="40" priority="34" rank="1"/>
  </conditionalFormatting>
  <conditionalFormatting sqref="E4">
    <cfRule type="top10" priority="45" bottom="1" rank="1"/>
    <cfRule type="top10" dxfId="39" priority="46" rank="1"/>
  </conditionalFormatting>
  <conditionalFormatting sqref="F4">
    <cfRule type="top10" priority="47" bottom="1" rank="1"/>
    <cfRule type="top10" dxfId="38" priority="48" rank="1"/>
  </conditionalFormatting>
  <conditionalFormatting sqref="G4">
    <cfRule type="top10" priority="49" bottom="1" rank="1"/>
    <cfRule type="top10" dxfId="37" priority="50" rank="1"/>
  </conditionalFormatting>
  <conditionalFormatting sqref="H4">
    <cfRule type="top10" priority="51" bottom="1" rank="1"/>
    <cfRule type="top10" dxfId="36" priority="52" rank="1"/>
  </conditionalFormatting>
  <conditionalFormatting sqref="I4">
    <cfRule type="top10" priority="53" bottom="1" rank="1"/>
    <cfRule type="top10" dxfId="35" priority="54" rank="1"/>
  </conditionalFormatting>
  <conditionalFormatting sqref="J4">
    <cfRule type="top10" priority="55" bottom="1" rank="1"/>
    <cfRule type="top10" dxfId="34" priority="56" rank="1"/>
  </conditionalFormatting>
  <conditionalFormatting sqref="E2">
    <cfRule type="top10" priority="19" bottom="1" rank="1"/>
    <cfRule type="top10" dxfId="33" priority="20" rank="1"/>
  </conditionalFormatting>
  <conditionalFormatting sqref="F2">
    <cfRule type="top10" priority="17" bottom="1" rank="1"/>
    <cfRule type="top10" dxfId="32" priority="18" rank="1"/>
  </conditionalFormatting>
  <conditionalFormatting sqref="G2">
    <cfRule type="top10" priority="15" bottom="1" rank="1"/>
    <cfRule type="top10" dxfId="31" priority="16" rank="1"/>
  </conditionalFormatting>
  <conditionalFormatting sqref="H2">
    <cfRule type="top10" priority="13" bottom="1" rank="1"/>
    <cfRule type="top10" dxfId="30" priority="14" rank="1"/>
  </conditionalFormatting>
  <conditionalFormatting sqref="E3">
    <cfRule type="top10" priority="11" bottom="1" rank="1"/>
    <cfRule type="top10" dxfId="29" priority="12" rank="1"/>
  </conditionalFormatting>
  <conditionalFormatting sqref="F3">
    <cfRule type="top10" priority="9" bottom="1" rank="1"/>
    <cfRule type="top10" dxfId="28" priority="10" rank="1"/>
  </conditionalFormatting>
  <conditionalFormatting sqref="G3">
    <cfRule type="top10" priority="7" bottom="1" rank="1"/>
    <cfRule type="top10" dxfId="27" priority="8" rank="1"/>
  </conditionalFormatting>
  <conditionalFormatting sqref="H3">
    <cfRule type="top10" priority="5" bottom="1" rank="1"/>
    <cfRule type="top10" dxfId="26" priority="6" rank="1"/>
  </conditionalFormatting>
  <conditionalFormatting sqref="I3">
    <cfRule type="top10" priority="3" bottom="1" rank="1"/>
    <cfRule type="top10" dxfId="25" priority="4" rank="1"/>
  </conditionalFormatting>
  <conditionalFormatting sqref="J3">
    <cfRule type="top10" priority="1" bottom="1" rank="1"/>
    <cfRule type="top10" dxfId="2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69A079-35C3-4AD4-B965-CCE6F986EC25}">
          <x14:formula1>
            <xm:f>'C:\Users\abra2\AppData\Local\Packages\Microsoft.MicrosoftEdge_8wekyb3d8bbwe\TempState\Downloads\[ABRA  june (5).xlsm]Data'!#REF!</xm:f>
          </x14:formula1>
          <xm:sqref>B2</xm:sqref>
        </x14:dataValidation>
        <x14:dataValidation type="list" allowBlank="1" showInputMessage="1" showErrorMessage="1" xr:uid="{157D5FB8-28CB-4E5D-AE80-BD80DE73676C}">
          <x14:formula1>
            <xm:f>'C:\Users\abra2\AppData\Local\Packages\Microsoft.MicrosoftEdge_8wekyb3d8bbwe\TempState\Downloads\[ABRA October match (2).xlsm]Data'!#REF!</xm:f>
          </x14:formula1>
          <xm:sqref>B3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7BC51-9DB6-4E53-98CE-2E3F5F0B393F}">
  <dimension ref="A1:O5"/>
  <sheetViews>
    <sheetView workbookViewId="0">
      <selection activeCell="C13" sqref="C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57</v>
      </c>
      <c r="B2" s="25" t="s">
        <v>79</v>
      </c>
      <c r="C2" s="26">
        <v>43379</v>
      </c>
      <c r="D2" s="27" t="s">
        <v>35</v>
      </c>
      <c r="E2" s="25">
        <v>153</v>
      </c>
      <c r="F2" s="25">
        <v>150</v>
      </c>
      <c r="G2" s="25">
        <v>137</v>
      </c>
      <c r="H2" s="29">
        <v>159</v>
      </c>
      <c r="I2" s="29"/>
      <c r="J2" s="29"/>
      <c r="K2" s="29">
        <v>4</v>
      </c>
      <c r="L2" s="29">
        <v>599</v>
      </c>
      <c r="M2" s="30">
        <v>149.75</v>
      </c>
      <c r="N2" s="29">
        <v>4</v>
      </c>
      <c r="O2" s="30">
        <v>153.75</v>
      </c>
    </row>
    <row r="3" spans="1:15" x14ac:dyDescent="0.3">
      <c r="A3" s="25" t="s">
        <v>57</v>
      </c>
      <c r="B3" s="25" t="s">
        <v>79</v>
      </c>
      <c r="C3" s="26">
        <v>43394</v>
      </c>
      <c r="D3" s="27" t="s">
        <v>35</v>
      </c>
      <c r="E3" s="25">
        <v>167</v>
      </c>
      <c r="F3" s="25">
        <v>158</v>
      </c>
      <c r="G3" s="25">
        <v>164</v>
      </c>
      <c r="H3" s="29">
        <v>170</v>
      </c>
      <c r="I3" s="29">
        <v>174</v>
      </c>
      <c r="J3" s="29">
        <v>175</v>
      </c>
      <c r="K3" s="29">
        <v>6</v>
      </c>
      <c r="L3" s="29">
        <v>1008</v>
      </c>
      <c r="M3" s="30">
        <v>168</v>
      </c>
      <c r="N3" s="29">
        <v>30</v>
      </c>
      <c r="O3" s="30">
        <v>198</v>
      </c>
    </row>
    <row r="4" spans="1:15" x14ac:dyDescent="0.3">
      <c r="A4" s="8"/>
      <c r="B4" s="8"/>
      <c r="C4" s="9"/>
      <c r="D4" s="10"/>
      <c r="E4" s="8"/>
      <c r="F4" s="8"/>
      <c r="G4" s="8"/>
      <c r="H4" s="8"/>
      <c r="I4" s="8"/>
      <c r="J4" s="8"/>
      <c r="K4" s="11"/>
      <c r="L4" s="11"/>
      <c r="M4" s="12"/>
      <c r="N4" s="11"/>
      <c r="O4" s="12"/>
    </row>
    <row r="5" spans="1:15" x14ac:dyDescent="0.3">
      <c r="K5" s="6">
        <f>SUM(K2:K4)</f>
        <v>10</v>
      </c>
      <c r="L5" s="6">
        <f>SUM(L2:L4)</f>
        <v>1607</v>
      </c>
      <c r="M5" s="1">
        <f>SUM(L5/K5)</f>
        <v>160.69999999999999</v>
      </c>
      <c r="N5" s="6">
        <f>SUM(N2:N4)</f>
        <v>34</v>
      </c>
      <c r="O5" s="2">
        <f>SUM(M5+N5)</f>
        <v>194.7</v>
      </c>
    </row>
  </sheetData>
  <conditionalFormatting sqref="E1">
    <cfRule type="top10" priority="47" bottom="1" rank="1"/>
    <cfRule type="top10" dxfId="23" priority="48" rank="1"/>
  </conditionalFormatting>
  <conditionalFormatting sqref="F1">
    <cfRule type="top10" priority="45" bottom="1" rank="1"/>
    <cfRule type="top10" dxfId="22" priority="46" rank="1"/>
  </conditionalFormatting>
  <conditionalFormatting sqref="G1">
    <cfRule type="top10" priority="43" bottom="1" rank="1"/>
    <cfRule type="top10" dxfId="21" priority="44" rank="1"/>
  </conditionalFormatting>
  <conditionalFormatting sqref="H1">
    <cfRule type="top10" priority="41" bottom="1" rank="1"/>
    <cfRule type="top10" dxfId="20" priority="42" rank="1"/>
  </conditionalFormatting>
  <conditionalFormatting sqref="I1">
    <cfRule type="top10" priority="39" bottom="1" rank="1"/>
    <cfRule type="top10" dxfId="19" priority="40" rank="1"/>
  </conditionalFormatting>
  <conditionalFormatting sqref="J1">
    <cfRule type="top10" priority="37" bottom="1" rank="1"/>
    <cfRule type="top10" dxfId="18" priority="38" rank="1"/>
  </conditionalFormatting>
  <conditionalFormatting sqref="E4">
    <cfRule type="top10" priority="49" bottom="1" rank="1"/>
    <cfRule type="top10" dxfId="17" priority="50" rank="1"/>
  </conditionalFormatting>
  <conditionalFormatting sqref="F4">
    <cfRule type="top10" priority="51" bottom="1" rank="1"/>
    <cfRule type="top10" dxfId="16" priority="52" rank="1"/>
  </conditionalFormatting>
  <conditionalFormatting sqref="G4">
    <cfRule type="top10" priority="53" bottom="1" rank="1"/>
    <cfRule type="top10" dxfId="15" priority="54" rank="1"/>
  </conditionalFormatting>
  <conditionalFormatting sqref="H4">
    <cfRule type="top10" priority="55" bottom="1" rank="1"/>
    <cfRule type="top10" dxfId="14" priority="56" rank="1"/>
  </conditionalFormatting>
  <conditionalFormatting sqref="I4">
    <cfRule type="top10" priority="57" bottom="1" rank="1"/>
    <cfRule type="top10" dxfId="13" priority="58" rank="1"/>
  </conditionalFormatting>
  <conditionalFormatting sqref="J4">
    <cfRule type="top10" priority="59" bottom="1" rank="1"/>
    <cfRule type="top10" dxfId="12" priority="60" rank="1"/>
  </conditionalFormatting>
  <conditionalFormatting sqref="E2">
    <cfRule type="top10" priority="23" bottom="1" rank="1"/>
    <cfRule type="top10" dxfId="11" priority="24" rank="1"/>
  </conditionalFormatting>
  <conditionalFormatting sqref="F2">
    <cfRule type="top10" priority="21" bottom="1" rank="1"/>
    <cfRule type="top10" dxfId="10" priority="22" rank="1"/>
  </conditionalFormatting>
  <conditionalFormatting sqref="G2">
    <cfRule type="top10" priority="19" bottom="1" rank="1"/>
    <cfRule type="top10" dxfId="9" priority="20" rank="1"/>
  </conditionalFormatting>
  <conditionalFormatting sqref="H2">
    <cfRule type="top10" priority="17" bottom="1" rank="1"/>
    <cfRule type="top10" dxfId="8" priority="18" rank="1"/>
  </conditionalFormatting>
  <conditionalFormatting sqref="I2">
    <cfRule type="top10" priority="15" bottom="1" rank="1"/>
    <cfRule type="top10" dxfId="7" priority="16" rank="1"/>
  </conditionalFormatting>
  <conditionalFormatting sqref="J2">
    <cfRule type="top10" priority="13" bottom="1" rank="1"/>
    <cfRule type="top10" dxfId="6" priority="14" rank="1"/>
  </conditionalFormatting>
  <conditionalFormatting sqref="E3">
    <cfRule type="top10" priority="11" bottom="1" rank="1"/>
    <cfRule type="top10" dxfId="5" priority="12" rank="1"/>
  </conditionalFormatting>
  <conditionalFormatting sqref="F3">
    <cfRule type="top10" priority="9" bottom="1" rank="1"/>
    <cfRule type="top10" dxfId="4" priority="10" rank="1"/>
  </conditionalFormatting>
  <conditionalFormatting sqref="G3">
    <cfRule type="top10" priority="7" bottom="1" rank="1"/>
    <cfRule type="top10" dxfId="3" priority="8" rank="1"/>
  </conditionalFormatting>
  <conditionalFormatting sqref="H3">
    <cfRule type="top10" priority="5" bottom="1" rank="1"/>
    <cfRule type="top10" dxfId="2" priority="6" rank="1"/>
  </conditionalFormatting>
  <conditionalFormatting sqref="I3">
    <cfRule type="top10" priority="3" bottom="1" rank="1"/>
    <cfRule type="top10" dxfId="1" priority="4" rank="1"/>
  </conditionalFormatting>
  <conditionalFormatting sqref="J3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81844F-9195-4DD4-A8BB-1A7F174BF8E1}">
          <x14:formula1>
            <xm:f>'C:\Users\abra2\AppData\Local\Packages\Microsoft.MicrosoftEdge_8wekyb3d8bbwe\TempState\Downloads\[ABRA Club Shoot 1062018 (2).xlsm]Data'!#REF!</xm:f>
          </x14:formula1>
          <xm:sqref>B2</xm:sqref>
        </x14:dataValidation>
        <x14:dataValidation type="list" allowBlank="1" showInputMessage="1" showErrorMessage="1" xr:uid="{FE98C840-603B-4F57-9547-2D6C5E78B679}">
          <x14:formula1>
            <xm:f>'C:\Users\abra2\AppData\Local\Packages\Microsoft.MicrosoftEdge_8wekyb3d8bbwe\TempState\Downloads\[ABRA GA State Tournament 10212018 (3).xlsm]Data'!#REF!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0EED-1D0C-4C9C-B281-5BA296A34376}">
  <sheetPr codeName="Sheet2"/>
  <dimension ref="A1:O4"/>
  <sheetViews>
    <sheetView workbookViewId="0">
      <selection activeCell="G22" sqref="G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15" t="s">
        <v>20</v>
      </c>
      <c r="B2" s="15" t="s">
        <v>25</v>
      </c>
      <c r="C2" s="16">
        <v>43156</v>
      </c>
      <c r="D2" s="17" t="s">
        <v>21</v>
      </c>
      <c r="E2" s="15">
        <v>185</v>
      </c>
      <c r="F2" s="15">
        <v>189</v>
      </c>
      <c r="G2" s="15">
        <v>188</v>
      </c>
      <c r="H2" s="15">
        <v>178</v>
      </c>
      <c r="I2" s="22"/>
      <c r="J2" s="15"/>
      <c r="K2" s="18">
        <v>4</v>
      </c>
      <c r="L2" s="18">
        <v>740</v>
      </c>
      <c r="M2" s="19">
        <v>185</v>
      </c>
      <c r="N2" s="18">
        <v>3</v>
      </c>
      <c r="O2" s="19">
        <v>188</v>
      </c>
    </row>
    <row r="3" spans="1:15" x14ac:dyDescent="0.3">
      <c r="A3" s="8"/>
      <c r="B3" s="8"/>
      <c r="C3" s="9"/>
      <c r="D3" s="10"/>
      <c r="E3" s="8"/>
      <c r="F3" s="8"/>
      <c r="G3" s="8"/>
      <c r="H3" s="8"/>
      <c r="I3" s="8"/>
      <c r="J3" s="8"/>
      <c r="K3" s="11"/>
      <c r="L3" s="11"/>
      <c r="M3" s="12"/>
      <c r="N3" s="11"/>
      <c r="O3" s="12"/>
    </row>
    <row r="4" spans="1:15" x14ac:dyDescent="0.3">
      <c r="K4" s="6">
        <f>SUM(K2:K3)</f>
        <v>4</v>
      </c>
      <c r="L4" s="6">
        <f>SUM(L2:L3)</f>
        <v>740</v>
      </c>
      <c r="M4" s="1">
        <f>SUM(L4/K4)</f>
        <v>185</v>
      </c>
      <c r="N4" s="6">
        <f>SUM(N2:N3)</f>
        <v>3</v>
      </c>
      <c r="O4" s="2">
        <f>SUM(M4+N4)</f>
        <v>188</v>
      </c>
    </row>
  </sheetData>
  <conditionalFormatting sqref="E1">
    <cfRule type="top10" priority="35" bottom="1" rank="1"/>
    <cfRule type="top10" dxfId="813" priority="36" rank="1"/>
  </conditionalFormatting>
  <conditionalFormatting sqref="F1">
    <cfRule type="top10" priority="33" bottom="1" rank="1"/>
    <cfRule type="top10" dxfId="812" priority="34" rank="1"/>
  </conditionalFormatting>
  <conditionalFormatting sqref="G1">
    <cfRule type="top10" priority="31" bottom="1" rank="1"/>
    <cfRule type="top10" dxfId="811" priority="32" rank="1"/>
  </conditionalFormatting>
  <conditionalFormatting sqref="H1">
    <cfRule type="top10" priority="29" bottom="1" rank="1"/>
    <cfRule type="top10" dxfId="810" priority="30" rank="1"/>
  </conditionalFormatting>
  <conditionalFormatting sqref="I1">
    <cfRule type="top10" priority="27" bottom="1" rank="1"/>
    <cfRule type="top10" dxfId="809" priority="28" rank="1"/>
  </conditionalFormatting>
  <conditionalFormatting sqref="J1">
    <cfRule type="top10" priority="25" bottom="1" rank="1"/>
    <cfRule type="top10" dxfId="808" priority="26" rank="1"/>
  </conditionalFormatting>
  <conditionalFormatting sqref="E3">
    <cfRule type="top10" priority="37" bottom="1" rank="1"/>
    <cfRule type="top10" dxfId="807" priority="38" rank="1"/>
  </conditionalFormatting>
  <conditionalFormatting sqref="F3">
    <cfRule type="top10" priority="39" bottom="1" rank="1"/>
    <cfRule type="top10" dxfId="806" priority="40" rank="1"/>
  </conditionalFormatting>
  <conditionalFormatting sqref="G3">
    <cfRule type="top10" priority="41" bottom="1" rank="1"/>
    <cfRule type="top10" dxfId="805" priority="42" rank="1"/>
  </conditionalFormatting>
  <conditionalFormatting sqref="H3">
    <cfRule type="top10" priority="43" bottom="1" rank="1"/>
    <cfRule type="top10" dxfId="804" priority="44" rank="1"/>
  </conditionalFormatting>
  <conditionalFormatting sqref="I3">
    <cfRule type="top10" priority="45" bottom="1" rank="1"/>
    <cfRule type="top10" dxfId="803" priority="46" rank="1"/>
  </conditionalFormatting>
  <conditionalFormatting sqref="J3">
    <cfRule type="top10" priority="47" bottom="1" rank="1"/>
    <cfRule type="top10" dxfId="802" priority="48" rank="1"/>
  </conditionalFormatting>
  <conditionalFormatting sqref="E2">
    <cfRule type="top10" priority="11" bottom="1" rank="1"/>
    <cfRule type="top10" dxfId="801" priority="12" rank="1"/>
  </conditionalFormatting>
  <conditionalFormatting sqref="F2">
    <cfRule type="top10" priority="9" bottom="1" rank="1"/>
    <cfRule type="top10" dxfId="800" priority="10" rank="1"/>
  </conditionalFormatting>
  <conditionalFormatting sqref="G2">
    <cfRule type="top10" priority="7" bottom="1" rank="1"/>
    <cfRule type="top10" dxfId="799" priority="8" rank="1"/>
  </conditionalFormatting>
  <conditionalFormatting sqref="H2">
    <cfRule type="top10" priority="5" bottom="1" rank="1"/>
    <cfRule type="top10" dxfId="798" priority="6" rank="1"/>
  </conditionalFormatting>
  <conditionalFormatting sqref="I2">
    <cfRule type="top10" priority="3" bottom="1" rank="1"/>
    <cfRule type="top10" dxfId="797" priority="4" rank="1"/>
  </conditionalFormatting>
  <conditionalFormatting sqref="J2">
    <cfRule type="top10" priority="1" bottom="1" rank="1"/>
    <cfRule type="top10" dxfId="79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E7E92E-DA01-4DBE-A7E6-B703FBE52B38}">
          <x14:formula1>
            <xm:f>'C:\Users\abra2\Desktop\[11 04 2017.xlsm]Data'!#REF!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B35F-EB69-471B-81E7-AFE0DBADF5B8}">
  <sheetPr codeName="Sheet3"/>
  <dimension ref="A1:O17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29</v>
      </c>
      <c r="C2" s="26">
        <v>43183</v>
      </c>
      <c r="D2" s="27" t="s">
        <v>30</v>
      </c>
      <c r="E2" s="25">
        <v>183</v>
      </c>
      <c r="F2" s="25">
        <v>190</v>
      </c>
      <c r="G2" s="28">
        <v>191</v>
      </c>
      <c r="H2" s="25">
        <v>190</v>
      </c>
      <c r="I2" s="28">
        <v>190</v>
      </c>
      <c r="J2" s="25">
        <v>188</v>
      </c>
      <c r="K2" s="29">
        <v>6</v>
      </c>
      <c r="L2" s="29">
        <v>1132</v>
      </c>
      <c r="M2" s="30">
        <v>188.66666666666666</v>
      </c>
      <c r="N2" s="29">
        <v>14</v>
      </c>
      <c r="O2" s="30">
        <v>202.66666666666666</v>
      </c>
    </row>
    <row r="3" spans="1:15" x14ac:dyDescent="0.3">
      <c r="A3" s="25" t="s">
        <v>20</v>
      </c>
      <c r="B3" s="25" t="s">
        <v>29</v>
      </c>
      <c r="C3" s="26">
        <v>43218</v>
      </c>
      <c r="D3" s="27" t="s">
        <v>47</v>
      </c>
      <c r="E3" s="25">
        <v>186</v>
      </c>
      <c r="F3" s="25">
        <v>190</v>
      </c>
      <c r="G3" s="25">
        <v>190</v>
      </c>
      <c r="H3" s="25">
        <v>194</v>
      </c>
      <c r="I3" s="25"/>
      <c r="J3" s="25"/>
      <c r="K3" s="29">
        <v>4</v>
      </c>
      <c r="L3" s="29">
        <v>760</v>
      </c>
      <c r="M3" s="30">
        <v>190</v>
      </c>
      <c r="N3" s="29">
        <v>5</v>
      </c>
      <c r="O3" s="30">
        <v>203</v>
      </c>
    </row>
    <row r="4" spans="1:15" x14ac:dyDescent="0.3">
      <c r="A4" s="44" t="s">
        <v>20</v>
      </c>
      <c r="B4" s="15" t="s">
        <v>28</v>
      </c>
      <c r="C4" s="16">
        <v>43219</v>
      </c>
      <c r="D4" s="17" t="s">
        <v>21</v>
      </c>
      <c r="E4" s="45">
        <v>187</v>
      </c>
      <c r="F4" s="22">
        <v>190</v>
      </c>
      <c r="G4" s="15">
        <v>186</v>
      </c>
      <c r="H4" s="15">
        <v>186</v>
      </c>
      <c r="I4" s="15"/>
      <c r="J4" s="22"/>
      <c r="K4" s="18">
        <v>4</v>
      </c>
      <c r="L4" s="18">
        <v>749</v>
      </c>
      <c r="M4" s="19">
        <v>187.25</v>
      </c>
      <c r="N4" s="18">
        <v>7</v>
      </c>
      <c r="O4" s="19">
        <v>194.25</v>
      </c>
    </row>
    <row r="5" spans="1:15" x14ac:dyDescent="0.3">
      <c r="A5" s="25" t="s">
        <v>20</v>
      </c>
      <c r="B5" s="25" t="s">
        <v>29</v>
      </c>
      <c r="C5" s="26">
        <v>43246</v>
      </c>
      <c r="D5" s="27" t="s">
        <v>47</v>
      </c>
      <c r="E5" s="25">
        <v>186</v>
      </c>
      <c r="F5" s="25">
        <v>191</v>
      </c>
      <c r="G5" s="25">
        <v>188</v>
      </c>
      <c r="H5" s="25">
        <v>185</v>
      </c>
      <c r="I5" s="25"/>
      <c r="J5" s="25"/>
      <c r="K5" s="29">
        <v>4</v>
      </c>
      <c r="L5" s="29">
        <v>750</v>
      </c>
      <c r="M5" s="30">
        <v>187.5</v>
      </c>
      <c r="N5" s="29">
        <v>11</v>
      </c>
      <c r="O5" s="30">
        <v>198.5</v>
      </c>
    </row>
    <row r="6" spans="1:15" x14ac:dyDescent="0.3">
      <c r="A6" s="15" t="s">
        <v>20</v>
      </c>
      <c r="B6" s="15" t="s">
        <v>56</v>
      </c>
      <c r="C6" s="16">
        <v>43247</v>
      </c>
      <c r="D6" s="17" t="s">
        <v>21</v>
      </c>
      <c r="E6" s="45">
        <v>190</v>
      </c>
      <c r="F6" s="15">
        <v>187</v>
      </c>
      <c r="G6" s="15">
        <v>180</v>
      </c>
      <c r="H6" s="15">
        <v>189</v>
      </c>
      <c r="I6" s="15"/>
      <c r="J6" s="15"/>
      <c r="K6" s="18">
        <v>4</v>
      </c>
      <c r="L6" s="18">
        <v>746</v>
      </c>
      <c r="M6" s="19">
        <v>186.5</v>
      </c>
      <c r="N6" s="18">
        <v>4</v>
      </c>
      <c r="O6" s="19">
        <v>190.5</v>
      </c>
    </row>
    <row r="7" spans="1:15" x14ac:dyDescent="0.3">
      <c r="A7" s="25" t="s">
        <v>20</v>
      </c>
      <c r="B7" s="25" t="s">
        <v>29</v>
      </c>
      <c r="C7" s="26">
        <v>43274</v>
      </c>
      <c r="D7" s="27" t="s">
        <v>47</v>
      </c>
      <c r="E7" s="25">
        <v>185</v>
      </c>
      <c r="F7" s="25">
        <v>178</v>
      </c>
      <c r="G7" s="25">
        <v>187</v>
      </c>
      <c r="H7" s="25">
        <v>185</v>
      </c>
      <c r="I7" s="25"/>
      <c r="J7" s="25"/>
      <c r="K7" s="29">
        <v>4</v>
      </c>
      <c r="L7" s="29">
        <v>735</v>
      </c>
      <c r="M7" s="30">
        <v>183.75</v>
      </c>
      <c r="N7" s="29">
        <v>5</v>
      </c>
      <c r="O7" s="30">
        <v>188.75</v>
      </c>
    </row>
    <row r="8" spans="1:15" x14ac:dyDescent="0.3">
      <c r="A8" s="25" t="s">
        <v>20</v>
      </c>
      <c r="B8" s="25" t="s">
        <v>29</v>
      </c>
      <c r="C8" s="26">
        <v>43337</v>
      </c>
      <c r="D8" s="27" t="s">
        <v>47</v>
      </c>
      <c r="E8" s="25">
        <v>193</v>
      </c>
      <c r="F8" s="25">
        <v>191</v>
      </c>
      <c r="G8" s="25">
        <v>182</v>
      </c>
      <c r="H8" s="25">
        <v>186</v>
      </c>
      <c r="I8" s="25"/>
      <c r="J8" s="25"/>
      <c r="K8" s="29">
        <v>4</v>
      </c>
      <c r="L8" s="29">
        <v>752</v>
      </c>
      <c r="M8" s="30">
        <v>188</v>
      </c>
      <c r="N8" s="29">
        <v>5</v>
      </c>
      <c r="O8" s="30">
        <v>193</v>
      </c>
    </row>
    <row r="9" spans="1:15" x14ac:dyDescent="0.3">
      <c r="A9" s="15" t="s">
        <v>20</v>
      </c>
      <c r="B9" s="15" t="s">
        <v>56</v>
      </c>
      <c r="C9" s="16">
        <v>43337</v>
      </c>
      <c r="D9" s="17" t="s">
        <v>21</v>
      </c>
      <c r="E9" s="22">
        <v>191</v>
      </c>
      <c r="F9" s="22">
        <v>185</v>
      </c>
      <c r="G9" s="15">
        <v>188</v>
      </c>
      <c r="H9" s="15">
        <v>180</v>
      </c>
      <c r="I9" s="15"/>
      <c r="J9" s="22"/>
      <c r="K9" s="18">
        <v>4</v>
      </c>
      <c r="L9" s="18">
        <v>744</v>
      </c>
      <c r="M9" s="19">
        <v>186</v>
      </c>
      <c r="N9" s="18">
        <v>4</v>
      </c>
      <c r="O9" s="19">
        <v>190</v>
      </c>
    </row>
    <row r="10" spans="1:15" x14ac:dyDescent="0.3">
      <c r="A10" s="25" t="s">
        <v>20</v>
      </c>
      <c r="B10" s="25" t="s">
        <v>29</v>
      </c>
      <c r="C10" s="26">
        <v>43365</v>
      </c>
      <c r="D10" s="27" t="s">
        <v>47</v>
      </c>
      <c r="E10" s="25">
        <v>186</v>
      </c>
      <c r="F10" s="25">
        <v>190</v>
      </c>
      <c r="G10" s="25">
        <v>189</v>
      </c>
      <c r="H10" s="25">
        <v>184</v>
      </c>
      <c r="I10" s="25"/>
      <c r="J10" s="25"/>
      <c r="K10" s="29">
        <v>4</v>
      </c>
      <c r="L10" s="29">
        <v>749</v>
      </c>
      <c r="M10" s="30">
        <v>187.25</v>
      </c>
      <c r="N10" s="29">
        <v>5</v>
      </c>
      <c r="O10" s="30">
        <v>192.25</v>
      </c>
    </row>
    <row r="11" spans="1:15" x14ac:dyDescent="0.3">
      <c r="A11" s="15" t="s">
        <v>20</v>
      </c>
      <c r="B11" s="15" t="s">
        <v>77</v>
      </c>
      <c r="C11" s="16">
        <v>43365</v>
      </c>
      <c r="D11" s="17" t="s">
        <v>21</v>
      </c>
      <c r="E11" s="22">
        <v>194</v>
      </c>
      <c r="F11" s="22">
        <v>193</v>
      </c>
      <c r="G11" s="15">
        <v>196</v>
      </c>
      <c r="H11" s="15">
        <v>195</v>
      </c>
      <c r="I11" s="15"/>
      <c r="J11" s="22"/>
      <c r="K11" s="18">
        <v>4</v>
      </c>
      <c r="L11" s="18">
        <v>778</v>
      </c>
      <c r="M11" s="19">
        <v>194.5</v>
      </c>
      <c r="N11" s="18">
        <v>13</v>
      </c>
      <c r="O11" s="19">
        <v>207.5</v>
      </c>
    </row>
    <row r="12" spans="1:15" x14ac:dyDescent="0.3">
      <c r="A12" s="25" t="s">
        <v>20</v>
      </c>
      <c r="B12" s="25" t="s">
        <v>29</v>
      </c>
      <c r="C12" s="26">
        <v>43372</v>
      </c>
      <c r="D12" s="27" t="s">
        <v>47</v>
      </c>
      <c r="E12" s="25">
        <v>193</v>
      </c>
      <c r="F12" s="25">
        <v>195</v>
      </c>
      <c r="G12" s="25">
        <v>195</v>
      </c>
      <c r="H12" s="25">
        <v>189</v>
      </c>
      <c r="I12" s="25">
        <v>186</v>
      </c>
      <c r="J12" s="25">
        <v>191</v>
      </c>
      <c r="K12" s="29">
        <v>6</v>
      </c>
      <c r="L12" s="29">
        <v>1149</v>
      </c>
      <c r="M12" s="30">
        <v>191.5</v>
      </c>
      <c r="N12" s="29">
        <v>10</v>
      </c>
      <c r="O12" s="30">
        <v>201.5</v>
      </c>
    </row>
    <row r="13" spans="1:15" x14ac:dyDescent="0.3">
      <c r="A13" s="25" t="s">
        <v>20</v>
      </c>
      <c r="B13" s="25" t="s">
        <v>29</v>
      </c>
      <c r="C13" s="26">
        <v>43400</v>
      </c>
      <c r="D13" s="27" t="s">
        <v>47</v>
      </c>
      <c r="E13" s="25">
        <v>188</v>
      </c>
      <c r="F13" s="25">
        <v>188</v>
      </c>
      <c r="G13" s="25">
        <v>185</v>
      </c>
      <c r="H13" s="25">
        <v>188</v>
      </c>
      <c r="I13" s="25"/>
      <c r="J13" s="25"/>
      <c r="K13" s="29">
        <v>4</v>
      </c>
      <c r="L13" s="29">
        <v>749</v>
      </c>
      <c r="M13" s="30">
        <v>187.25</v>
      </c>
      <c r="N13" s="29">
        <v>5</v>
      </c>
      <c r="O13" s="30">
        <v>192.25</v>
      </c>
    </row>
    <row r="14" spans="1:15" x14ac:dyDescent="0.3">
      <c r="A14" s="15" t="s">
        <v>20</v>
      </c>
      <c r="B14" s="15" t="s">
        <v>56</v>
      </c>
      <c r="C14" s="16">
        <v>43401</v>
      </c>
      <c r="D14" s="17" t="s">
        <v>81</v>
      </c>
      <c r="E14" s="15">
        <v>188</v>
      </c>
      <c r="F14" s="59">
        <v>195</v>
      </c>
      <c r="G14" s="59">
        <v>193</v>
      </c>
      <c r="H14" s="59">
        <v>196</v>
      </c>
      <c r="I14" s="22"/>
      <c r="J14" s="15"/>
      <c r="K14" s="18">
        <v>4</v>
      </c>
      <c r="L14" s="18">
        <v>772</v>
      </c>
      <c r="M14" s="19">
        <v>193</v>
      </c>
      <c r="N14" s="18">
        <v>11</v>
      </c>
      <c r="O14" s="19">
        <v>204</v>
      </c>
    </row>
    <row r="15" spans="1:15" x14ac:dyDescent="0.3">
      <c r="A15" s="15" t="s">
        <v>20</v>
      </c>
      <c r="B15" s="15" t="s">
        <v>28</v>
      </c>
      <c r="C15" s="16">
        <v>43407</v>
      </c>
      <c r="D15" s="60" t="s">
        <v>83</v>
      </c>
      <c r="E15" s="15">
        <v>189</v>
      </c>
      <c r="F15" s="22">
        <v>192</v>
      </c>
      <c r="G15" s="22">
        <v>194</v>
      </c>
      <c r="H15" s="22">
        <v>194</v>
      </c>
      <c r="I15" s="22">
        <v>191</v>
      </c>
      <c r="J15" s="22">
        <v>190</v>
      </c>
      <c r="K15" s="18">
        <v>6</v>
      </c>
      <c r="L15" s="18">
        <v>1150</v>
      </c>
      <c r="M15" s="19">
        <v>191.66666666666666</v>
      </c>
      <c r="N15" s="18">
        <v>32</v>
      </c>
      <c r="O15" s="30">
        <f t="shared" ref="O15" si="0">SUM(M15+N15)</f>
        <v>223.66666666666666</v>
      </c>
    </row>
    <row r="16" spans="1:15" x14ac:dyDescent="0.3">
      <c r="A16" s="8"/>
      <c r="B16" s="8"/>
      <c r="C16" s="9"/>
      <c r="D16" s="10"/>
      <c r="E16" s="8"/>
      <c r="F16" s="8"/>
      <c r="G16" s="8"/>
      <c r="H16" s="8"/>
      <c r="I16" s="8"/>
      <c r="J16" s="8"/>
      <c r="K16" s="11"/>
      <c r="L16" s="11"/>
      <c r="M16" s="12"/>
      <c r="N16" s="11"/>
      <c r="O16" s="12"/>
    </row>
    <row r="17" spans="11:15" x14ac:dyDescent="0.3">
      <c r="K17" s="6">
        <f>SUM(K2:K16)</f>
        <v>62</v>
      </c>
      <c r="L17" s="6">
        <f>SUM(L2:L16)</f>
        <v>11715</v>
      </c>
      <c r="M17" s="1">
        <f>SUM(L17/K17)</f>
        <v>188.95161290322579</v>
      </c>
      <c r="N17" s="6">
        <f>SUM(N2:N16)</f>
        <v>131</v>
      </c>
      <c r="O17" s="2">
        <f>SUM(M17+N17)</f>
        <v>319.95161290322579</v>
      </c>
    </row>
  </sheetData>
  <conditionalFormatting sqref="E1">
    <cfRule type="top10" priority="191" bottom="1" rank="1"/>
    <cfRule type="top10" dxfId="795" priority="192" rank="1"/>
  </conditionalFormatting>
  <conditionalFormatting sqref="F1">
    <cfRule type="top10" priority="189" bottom="1" rank="1"/>
    <cfRule type="top10" dxfId="794" priority="190" rank="1"/>
  </conditionalFormatting>
  <conditionalFormatting sqref="G1">
    <cfRule type="top10" priority="187" bottom="1" rank="1"/>
    <cfRule type="top10" dxfId="793" priority="188" rank="1"/>
  </conditionalFormatting>
  <conditionalFormatting sqref="H1">
    <cfRule type="top10" priority="185" bottom="1" rank="1"/>
    <cfRule type="top10" dxfId="792" priority="186" rank="1"/>
  </conditionalFormatting>
  <conditionalFormatting sqref="I1">
    <cfRule type="top10" priority="183" bottom="1" rank="1"/>
    <cfRule type="top10" dxfId="791" priority="184" rank="1"/>
  </conditionalFormatting>
  <conditionalFormatting sqref="J1">
    <cfRule type="top10" priority="181" bottom="1" rank="1"/>
    <cfRule type="top10" dxfId="790" priority="182" rank="1"/>
  </conditionalFormatting>
  <conditionalFormatting sqref="E16">
    <cfRule type="top10" priority="193" bottom="1" rank="1"/>
    <cfRule type="top10" dxfId="789" priority="194" rank="1"/>
  </conditionalFormatting>
  <conditionalFormatting sqref="F16">
    <cfRule type="top10" priority="195" bottom="1" rank="1"/>
    <cfRule type="top10" dxfId="788" priority="196" rank="1"/>
  </conditionalFormatting>
  <conditionalFormatting sqref="G16">
    <cfRule type="top10" priority="197" bottom="1" rank="1"/>
    <cfRule type="top10" dxfId="787" priority="198" rank="1"/>
  </conditionalFormatting>
  <conditionalFormatting sqref="H16">
    <cfRule type="top10" priority="199" bottom="1" rank="1"/>
    <cfRule type="top10" dxfId="786" priority="200" rank="1"/>
  </conditionalFormatting>
  <conditionalFormatting sqref="I16">
    <cfRule type="top10" priority="201" bottom="1" rank="1"/>
    <cfRule type="top10" dxfId="785" priority="202" rank="1"/>
  </conditionalFormatting>
  <conditionalFormatting sqref="J16">
    <cfRule type="top10" priority="203" bottom="1" rank="1"/>
    <cfRule type="top10" dxfId="784" priority="204" rank="1"/>
  </conditionalFormatting>
  <conditionalFormatting sqref="E2">
    <cfRule type="top10" priority="167" bottom="1" rank="1"/>
    <cfRule type="top10" dxfId="783" priority="168" rank="1"/>
  </conditionalFormatting>
  <conditionalFormatting sqref="F2">
    <cfRule type="top10" priority="165" bottom="1" rank="1"/>
    <cfRule type="top10" dxfId="782" priority="166" rank="1"/>
  </conditionalFormatting>
  <conditionalFormatting sqref="G2">
    <cfRule type="top10" priority="163" bottom="1" rank="1"/>
    <cfRule type="top10" dxfId="781" priority="164" rank="1"/>
  </conditionalFormatting>
  <conditionalFormatting sqref="H2">
    <cfRule type="top10" priority="161" bottom="1" rank="1"/>
    <cfRule type="top10" dxfId="780" priority="162" rank="1"/>
  </conditionalFormatting>
  <conditionalFormatting sqref="I2">
    <cfRule type="top10" priority="159" bottom="1" rank="1"/>
    <cfRule type="top10" dxfId="779" priority="160" rank="1"/>
  </conditionalFormatting>
  <conditionalFormatting sqref="J2">
    <cfRule type="top10" priority="157" bottom="1" rank="1"/>
    <cfRule type="top10" dxfId="778" priority="158" rank="1"/>
  </conditionalFormatting>
  <conditionalFormatting sqref="E3">
    <cfRule type="top10" priority="155" bottom="1" rank="1"/>
    <cfRule type="top10" dxfId="777" priority="156" rank="1"/>
  </conditionalFormatting>
  <conditionalFormatting sqref="F3">
    <cfRule type="top10" priority="153" bottom="1" rank="1"/>
    <cfRule type="top10" dxfId="776" priority="154" rank="1"/>
  </conditionalFormatting>
  <conditionalFormatting sqref="G3">
    <cfRule type="top10" priority="151" bottom="1" rank="1"/>
    <cfRule type="top10" dxfId="775" priority="152" rank="1"/>
  </conditionalFormatting>
  <conditionalFormatting sqref="H3">
    <cfRule type="top10" priority="149" bottom="1" rank="1"/>
    <cfRule type="top10" dxfId="774" priority="150" rank="1"/>
  </conditionalFormatting>
  <conditionalFormatting sqref="I3">
    <cfRule type="top10" priority="147" bottom="1" rank="1"/>
    <cfRule type="top10" dxfId="773" priority="148" rank="1"/>
  </conditionalFormatting>
  <conditionalFormatting sqref="J3">
    <cfRule type="top10" priority="145" bottom="1" rank="1"/>
    <cfRule type="top10" dxfId="772" priority="146" rank="1"/>
  </conditionalFormatting>
  <conditionalFormatting sqref="E4">
    <cfRule type="top10" priority="143" bottom="1" rank="1"/>
    <cfRule type="top10" dxfId="771" priority="144" rank="1"/>
  </conditionalFormatting>
  <conditionalFormatting sqref="F4">
    <cfRule type="top10" priority="141" bottom="1" rank="1"/>
    <cfRule type="top10" dxfId="770" priority="142" rank="1"/>
  </conditionalFormatting>
  <conditionalFormatting sqref="G4">
    <cfRule type="top10" priority="139" bottom="1" rank="1"/>
    <cfRule type="top10" dxfId="769" priority="140" rank="1"/>
  </conditionalFormatting>
  <conditionalFormatting sqref="H4">
    <cfRule type="top10" priority="137" bottom="1" rank="1"/>
    <cfRule type="top10" dxfId="768" priority="138" rank="1"/>
  </conditionalFormatting>
  <conditionalFormatting sqref="I4">
    <cfRule type="top10" priority="135" bottom="1" rank="1"/>
    <cfRule type="top10" dxfId="767" priority="136" rank="1"/>
  </conditionalFormatting>
  <conditionalFormatting sqref="J4">
    <cfRule type="top10" priority="133" bottom="1" rank="1"/>
    <cfRule type="top10" dxfId="766" priority="134" rank="1"/>
  </conditionalFormatting>
  <conditionalFormatting sqref="E5">
    <cfRule type="top10" priority="131" bottom="1" rank="1"/>
    <cfRule type="top10" dxfId="765" priority="132" rank="1"/>
  </conditionalFormatting>
  <conditionalFormatting sqref="F5">
    <cfRule type="top10" priority="129" bottom="1" rank="1"/>
    <cfRule type="top10" dxfId="764" priority="130" rank="1"/>
  </conditionalFormatting>
  <conditionalFormatting sqref="G5">
    <cfRule type="top10" priority="127" bottom="1" rank="1"/>
    <cfRule type="top10" dxfId="763" priority="128" rank="1"/>
  </conditionalFormatting>
  <conditionalFormatting sqref="H5">
    <cfRule type="top10" priority="125" bottom="1" rank="1"/>
    <cfRule type="top10" dxfId="762" priority="126" rank="1"/>
  </conditionalFormatting>
  <conditionalFormatting sqref="I5">
    <cfRule type="top10" priority="123" bottom="1" rank="1"/>
    <cfRule type="top10" dxfId="761" priority="124" rank="1"/>
  </conditionalFormatting>
  <conditionalFormatting sqref="J5">
    <cfRule type="top10" priority="121" bottom="1" rank="1"/>
    <cfRule type="top10" dxfId="760" priority="122" rank="1"/>
  </conditionalFormatting>
  <conditionalFormatting sqref="E6">
    <cfRule type="top10" priority="119" bottom="1" rank="1"/>
    <cfRule type="top10" dxfId="759" priority="120" rank="1"/>
  </conditionalFormatting>
  <conditionalFormatting sqref="F6">
    <cfRule type="top10" priority="117" bottom="1" rank="1"/>
    <cfRule type="top10" dxfId="758" priority="118" rank="1"/>
  </conditionalFormatting>
  <conditionalFormatting sqref="G6">
    <cfRule type="top10" priority="115" bottom="1" rank="1"/>
    <cfRule type="top10" dxfId="757" priority="116" rank="1"/>
  </conditionalFormatting>
  <conditionalFormatting sqref="H6">
    <cfRule type="top10" priority="113" bottom="1" rank="1"/>
    <cfRule type="top10" dxfId="756" priority="114" rank="1"/>
  </conditionalFormatting>
  <conditionalFormatting sqref="I6">
    <cfRule type="top10" priority="111" bottom="1" rank="1"/>
    <cfRule type="top10" dxfId="755" priority="112" rank="1"/>
  </conditionalFormatting>
  <conditionalFormatting sqref="J6">
    <cfRule type="top10" priority="109" bottom="1" rank="1"/>
    <cfRule type="top10" dxfId="754" priority="110" rank="1"/>
  </conditionalFormatting>
  <conditionalFormatting sqref="E7">
    <cfRule type="top10" priority="107" bottom="1" rank="1"/>
    <cfRule type="top10" dxfId="753" priority="108" rank="1"/>
  </conditionalFormatting>
  <conditionalFormatting sqref="F7">
    <cfRule type="top10" priority="105" bottom="1" rank="1"/>
    <cfRule type="top10" dxfId="752" priority="106" rank="1"/>
  </conditionalFormatting>
  <conditionalFormatting sqref="G7">
    <cfRule type="top10" priority="103" bottom="1" rank="1"/>
    <cfRule type="top10" dxfId="751" priority="104" rank="1"/>
  </conditionalFormatting>
  <conditionalFormatting sqref="H7">
    <cfRule type="top10" priority="101" bottom="1" rank="1"/>
    <cfRule type="top10" dxfId="750" priority="102" rank="1"/>
  </conditionalFormatting>
  <conditionalFormatting sqref="I7">
    <cfRule type="top10" priority="99" bottom="1" rank="1"/>
    <cfRule type="top10" dxfId="749" priority="100" rank="1"/>
  </conditionalFormatting>
  <conditionalFormatting sqref="J7">
    <cfRule type="top10" priority="97" bottom="1" rank="1"/>
    <cfRule type="top10" dxfId="748" priority="98" rank="1"/>
  </conditionalFormatting>
  <conditionalFormatting sqref="E8">
    <cfRule type="top10" priority="95" bottom="1" rank="1"/>
    <cfRule type="top10" dxfId="747" priority="96" rank="1"/>
  </conditionalFormatting>
  <conditionalFormatting sqref="F8">
    <cfRule type="top10" priority="93" bottom="1" rank="1"/>
    <cfRule type="top10" dxfId="746" priority="94" rank="1"/>
  </conditionalFormatting>
  <conditionalFormatting sqref="G8">
    <cfRule type="top10" priority="91" bottom="1" rank="1"/>
    <cfRule type="top10" dxfId="745" priority="92" rank="1"/>
  </conditionalFormatting>
  <conditionalFormatting sqref="H8">
    <cfRule type="top10" priority="89" bottom="1" rank="1"/>
    <cfRule type="top10" dxfId="744" priority="90" rank="1"/>
  </conditionalFormatting>
  <conditionalFormatting sqref="I8">
    <cfRule type="top10" priority="87" bottom="1" rank="1"/>
    <cfRule type="top10" dxfId="743" priority="88" rank="1"/>
  </conditionalFormatting>
  <conditionalFormatting sqref="J8">
    <cfRule type="top10" priority="85" bottom="1" rank="1"/>
    <cfRule type="top10" dxfId="742" priority="86" rank="1"/>
  </conditionalFormatting>
  <conditionalFormatting sqref="E9">
    <cfRule type="top10" priority="83" bottom="1" rank="1"/>
    <cfRule type="top10" dxfId="741" priority="84" rank="1"/>
  </conditionalFormatting>
  <conditionalFormatting sqref="F9">
    <cfRule type="top10" priority="81" bottom="1" rank="1"/>
    <cfRule type="top10" dxfId="740" priority="82" rank="1"/>
  </conditionalFormatting>
  <conditionalFormatting sqref="G9">
    <cfRule type="top10" priority="79" bottom="1" rank="1"/>
    <cfRule type="top10" dxfId="739" priority="80" rank="1"/>
  </conditionalFormatting>
  <conditionalFormatting sqref="H9">
    <cfRule type="top10" priority="77" bottom="1" rank="1"/>
    <cfRule type="top10" dxfId="738" priority="78" rank="1"/>
  </conditionalFormatting>
  <conditionalFormatting sqref="I9">
    <cfRule type="top10" priority="75" bottom="1" rank="1"/>
    <cfRule type="top10" dxfId="737" priority="76" rank="1"/>
  </conditionalFormatting>
  <conditionalFormatting sqref="J9">
    <cfRule type="top10" priority="73" bottom="1" rank="1"/>
    <cfRule type="top10" dxfId="736" priority="74" rank="1"/>
  </conditionalFormatting>
  <conditionalFormatting sqref="E11">
    <cfRule type="top10" priority="71" bottom="1" rank="1"/>
    <cfRule type="top10" dxfId="735" priority="72" rank="1"/>
  </conditionalFormatting>
  <conditionalFormatting sqref="F11">
    <cfRule type="top10" priority="69" bottom="1" rank="1"/>
    <cfRule type="top10" dxfId="734" priority="70" rank="1"/>
  </conditionalFormatting>
  <conditionalFormatting sqref="G11">
    <cfRule type="top10" priority="67" bottom="1" rank="1"/>
    <cfRule type="top10" dxfId="733" priority="68" rank="1"/>
  </conditionalFormatting>
  <conditionalFormatting sqref="H11">
    <cfRule type="top10" priority="65" bottom="1" rank="1"/>
    <cfRule type="top10" dxfId="732" priority="66" rank="1"/>
  </conditionalFormatting>
  <conditionalFormatting sqref="I11">
    <cfRule type="top10" priority="63" bottom="1" rank="1"/>
    <cfRule type="top10" dxfId="731" priority="64" rank="1"/>
  </conditionalFormatting>
  <conditionalFormatting sqref="J11">
    <cfRule type="top10" priority="61" bottom="1" rank="1"/>
    <cfRule type="top10" dxfId="730" priority="62" rank="1"/>
  </conditionalFormatting>
  <conditionalFormatting sqref="E12">
    <cfRule type="top10" priority="59" bottom="1" rank="1"/>
    <cfRule type="top10" dxfId="729" priority="60" rank="1"/>
  </conditionalFormatting>
  <conditionalFormatting sqref="F12">
    <cfRule type="top10" priority="57" bottom="1" rank="1"/>
    <cfRule type="top10" dxfId="728" priority="58" rank="1"/>
  </conditionalFormatting>
  <conditionalFormatting sqref="G12">
    <cfRule type="top10" priority="55" bottom="1" rank="1"/>
    <cfRule type="top10" dxfId="727" priority="56" rank="1"/>
  </conditionalFormatting>
  <conditionalFormatting sqref="H12">
    <cfRule type="top10" priority="53" bottom="1" rank="1"/>
    <cfRule type="top10" dxfId="726" priority="54" rank="1"/>
  </conditionalFormatting>
  <conditionalFormatting sqref="I12">
    <cfRule type="top10" priority="51" bottom="1" rank="1"/>
    <cfRule type="top10" dxfId="725" priority="52" rank="1"/>
  </conditionalFormatting>
  <conditionalFormatting sqref="J12">
    <cfRule type="top10" priority="49" bottom="1" rank="1"/>
    <cfRule type="top10" dxfId="724" priority="50" rank="1"/>
  </conditionalFormatting>
  <conditionalFormatting sqref="E10">
    <cfRule type="top10" priority="47" bottom="1" rank="1"/>
    <cfRule type="top10" dxfId="723" priority="48" rank="1"/>
  </conditionalFormatting>
  <conditionalFormatting sqref="F10">
    <cfRule type="top10" priority="45" bottom="1" rank="1"/>
    <cfRule type="top10" dxfId="722" priority="46" rank="1"/>
  </conditionalFormatting>
  <conditionalFormatting sqref="G10">
    <cfRule type="top10" priority="43" bottom="1" rank="1"/>
    <cfRule type="top10" dxfId="721" priority="44" rank="1"/>
  </conditionalFormatting>
  <conditionalFormatting sqref="H10">
    <cfRule type="top10" priority="41" bottom="1" rank="1"/>
    <cfRule type="top10" dxfId="720" priority="42" rank="1"/>
  </conditionalFormatting>
  <conditionalFormatting sqref="I10">
    <cfRule type="top10" priority="39" bottom="1" rank="1"/>
    <cfRule type="top10" dxfId="719" priority="40" rank="1"/>
  </conditionalFormatting>
  <conditionalFormatting sqref="J10">
    <cfRule type="top10" priority="37" bottom="1" rank="1"/>
    <cfRule type="top10" dxfId="718" priority="38" rank="1"/>
  </conditionalFormatting>
  <conditionalFormatting sqref="E13">
    <cfRule type="top10" priority="35" bottom="1" rank="1"/>
    <cfRule type="top10" dxfId="717" priority="36" rank="1"/>
  </conditionalFormatting>
  <conditionalFormatting sqref="F13">
    <cfRule type="top10" priority="33" bottom="1" rank="1"/>
    <cfRule type="top10" dxfId="716" priority="34" rank="1"/>
  </conditionalFormatting>
  <conditionalFormatting sqref="G13">
    <cfRule type="top10" priority="31" bottom="1" rank="1"/>
    <cfRule type="top10" dxfId="715" priority="32" rank="1"/>
  </conditionalFormatting>
  <conditionalFormatting sqref="H13">
    <cfRule type="top10" priority="29" bottom="1" rank="1"/>
    <cfRule type="top10" dxfId="714" priority="30" rank="1"/>
  </conditionalFormatting>
  <conditionalFormatting sqref="I13">
    <cfRule type="top10" priority="27" bottom="1" rank="1"/>
    <cfRule type="top10" dxfId="713" priority="28" rank="1"/>
  </conditionalFormatting>
  <conditionalFormatting sqref="J13">
    <cfRule type="top10" priority="25" bottom="1" rank="1"/>
    <cfRule type="top10" dxfId="712" priority="26" rank="1"/>
  </conditionalFormatting>
  <conditionalFormatting sqref="E14">
    <cfRule type="top10" priority="23" bottom="1" rank="1"/>
    <cfRule type="top10" dxfId="711" priority="24" rank="1"/>
  </conditionalFormatting>
  <conditionalFormatting sqref="F14">
    <cfRule type="top10" priority="21" bottom="1" rank="1"/>
    <cfRule type="top10" dxfId="710" priority="22" rank="1"/>
  </conditionalFormatting>
  <conditionalFormatting sqref="G14">
    <cfRule type="top10" priority="19" bottom="1" rank="1"/>
    <cfRule type="top10" dxfId="709" priority="20" rank="1"/>
  </conditionalFormatting>
  <conditionalFormatting sqref="H14">
    <cfRule type="top10" priority="17" bottom="1" rank="1"/>
    <cfRule type="top10" dxfId="708" priority="18" rank="1"/>
  </conditionalFormatting>
  <conditionalFormatting sqref="I14">
    <cfRule type="top10" priority="15" bottom="1" rank="1"/>
    <cfRule type="top10" dxfId="707" priority="16" rank="1"/>
  </conditionalFormatting>
  <conditionalFormatting sqref="J14">
    <cfRule type="top10" priority="13" bottom="1" rank="1"/>
    <cfRule type="top10" dxfId="706" priority="14" rank="1"/>
  </conditionalFormatting>
  <conditionalFormatting sqref="E15">
    <cfRule type="top10" priority="11" bottom="1" rank="1"/>
    <cfRule type="top10" dxfId="705" priority="12" rank="1"/>
  </conditionalFormatting>
  <conditionalFormatting sqref="F15">
    <cfRule type="top10" priority="9" bottom="1" rank="1"/>
    <cfRule type="top10" dxfId="704" priority="10" rank="1"/>
  </conditionalFormatting>
  <conditionalFormatting sqref="G15">
    <cfRule type="top10" priority="7" bottom="1" rank="1"/>
    <cfRule type="top10" dxfId="703" priority="8" rank="1"/>
  </conditionalFormatting>
  <conditionalFormatting sqref="H15">
    <cfRule type="top10" priority="5" bottom="1" rank="1"/>
    <cfRule type="top10" dxfId="702" priority="6" rank="1"/>
  </conditionalFormatting>
  <conditionalFormatting sqref="I15">
    <cfRule type="top10" priority="3" bottom="1" rank="1"/>
    <cfRule type="top10" dxfId="701" priority="4" rank="1"/>
  </conditionalFormatting>
  <conditionalFormatting sqref="J15">
    <cfRule type="top10" priority="1" bottom="1" rank="1"/>
    <cfRule type="top10" dxfId="7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CA9ACA9-2660-4357-9A1B-2FB7983AD36B}">
          <x14:formula1>
            <xm:f>'C:\Users\abra2\Desktop\ABRA Files and More\AUTO BENCH REST ASSOCIATION FILE\ABRA 2018\Texas\Boerne Texas 2018\[ABRA Boerne 03 24 2018.xlsm]Data'!#REF!</xm:f>
          </x14:formula1>
          <xm:sqref>B2</xm:sqref>
        </x14:dataValidation>
        <x14:dataValidation type="list" allowBlank="1" showInputMessage="1" showErrorMessage="1" xr:uid="{2498E62C-79BA-4D72-A01E-F857F8B5E423}">
          <x14:formula1>
            <xm:f>'C:\Users\gih93\Desktop\[ABRA Scoring 2016.xlsm]Data'!#REF!</xm:f>
          </x14:formula1>
          <xm:sqref>B3:B4 B7:B9 B11</xm:sqref>
        </x14:dataValidation>
        <x14:dataValidation type="list" allowBlank="1" showInputMessage="1" showErrorMessage="1" xr:uid="{32EC415F-A060-4D9D-B4F1-C90F675BCA9F}">
          <x14:formula1>
            <xm:f>'C:\Users\Ronald\Documents\2016 ABRA\[ABRA Scoring 2016.xlsm]Data'!#REF!</xm:f>
          </x14:formula1>
          <xm:sqref>B5:B6 B10</xm:sqref>
        </x14:dataValidation>
        <x14:dataValidation type="list" allowBlank="1" showInputMessage="1" showErrorMessage="1" xr:uid="{277694C6-E815-4EAC-AFBD-5E107A72A96F}">
          <x14:formula1>
            <xm:f>'C:\Users\abra2\AppData\Local\Packages\Microsoft.MicrosoftEdge_8wekyb3d8bbwe\TempState\Downloads\[9292018 Results for Lisa.xlsx (2).xlsm]Data'!#REF!</xm:f>
          </x14:formula1>
          <xm:sqref>B12</xm:sqref>
        </x14:dataValidation>
        <x14:dataValidation type="list" allowBlank="1" showInputMessage="1" showErrorMessage="1" xr:uid="{75F06943-0AB0-464F-A8D0-44ACADEE3679}">
          <x14:formula1>
            <xm:f>'C:\Users\gih93\Documents\ABRA2018\[ABRA Scoring 2016.xlsm]Data'!#REF!</xm:f>
          </x14:formula1>
          <xm:sqref>B13:B15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CBFC-FA3F-480F-9595-1D8951B8B33B}">
  <sheetPr codeName="Sheet4"/>
  <dimension ref="A1:O13"/>
  <sheetViews>
    <sheetView workbookViewId="0">
      <selection activeCell="A11" sqref="A11:O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20" t="s">
        <v>0</v>
      </c>
      <c r="B1" s="20" t="s">
        <v>10</v>
      </c>
      <c r="C1" s="20" t="s">
        <v>1</v>
      </c>
      <c r="D1" s="21" t="s">
        <v>2</v>
      </c>
      <c r="E1" s="21" t="s">
        <v>11</v>
      </c>
      <c r="F1" s="21" t="s">
        <v>12</v>
      </c>
      <c r="G1" s="21" t="s">
        <v>13</v>
      </c>
      <c r="H1" s="21" t="s">
        <v>14</v>
      </c>
      <c r="I1" s="21" t="s">
        <v>15</v>
      </c>
      <c r="J1" s="21" t="s">
        <v>16</v>
      </c>
      <c r="K1" s="21" t="s">
        <v>17</v>
      </c>
      <c r="L1" s="21" t="s">
        <v>18</v>
      </c>
      <c r="M1" s="20" t="s">
        <v>7</v>
      </c>
      <c r="N1" s="21" t="s">
        <v>19</v>
      </c>
      <c r="O1" s="21" t="s">
        <v>5</v>
      </c>
    </row>
    <row r="2" spans="1:15" x14ac:dyDescent="0.3">
      <c r="A2" s="15" t="s">
        <v>20</v>
      </c>
      <c r="B2" s="15" t="s">
        <v>23</v>
      </c>
      <c r="C2" s="16">
        <v>43156</v>
      </c>
      <c r="D2" s="17" t="s">
        <v>21</v>
      </c>
      <c r="E2" s="22">
        <v>189</v>
      </c>
      <c r="F2" s="22">
        <v>187</v>
      </c>
      <c r="G2" s="15">
        <v>184</v>
      </c>
      <c r="H2" s="15">
        <v>182</v>
      </c>
      <c r="I2" s="15"/>
      <c r="J2" s="22"/>
      <c r="K2" s="18">
        <v>4</v>
      </c>
      <c r="L2" s="18">
        <v>742</v>
      </c>
      <c r="M2" s="19">
        <v>185.5</v>
      </c>
      <c r="N2" s="18">
        <v>4</v>
      </c>
      <c r="O2" s="19">
        <v>189.5</v>
      </c>
    </row>
    <row r="3" spans="1:15" x14ac:dyDescent="0.3">
      <c r="A3" s="25" t="s">
        <v>20</v>
      </c>
      <c r="B3" s="25" t="s">
        <v>31</v>
      </c>
      <c r="C3" s="26">
        <v>43183</v>
      </c>
      <c r="D3" s="27" t="s">
        <v>30</v>
      </c>
      <c r="E3" s="28">
        <v>189</v>
      </c>
      <c r="F3" s="25">
        <v>191</v>
      </c>
      <c r="G3" s="25">
        <v>190</v>
      </c>
      <c r="H3" s="25">
        <v>190</v>
      </c>
      <c r="I3" s="25">
        <v>186</v>
      </c>
      <c r="J3" s="28">
        <v>195</v>
      </c>
      <c r="K3" s="29">
        <v>6</v>
      </c>
      <c r="L3" s="29">
        <v>1141</v>
      </c>
      <c r="M3" s="30">
        <v>190.16666666666666</v>
      </c>
      <c r="N3" s="29">
        <v>18</v>
      </c>
      <c r="O3" s="30">
        <v>208.16666666666666</v>
      </c>
    </row>
    <row r="4" spans="1:15" x14ac:dyDescent="0.3">
      <c r="A4" s="44" t="s">
        <v>20</v>
      </c>
      <c r="B4" s="15" t="s">
        <v>23</v>
      </c>
      <c r="C4" s="16">
        <v>43219</v>
      </c>
      <c r="D4" s="17" t="s">
        <v>21</v>
      </c>
      <c r="E4" s="22">
        <v>188</v>
      </c>
      <c r="F4" s="15">
        <v>183</v>
      </c>
      <c r="G4" s="15">
        <v>188</v>
      </c>
      <c r="H4" s="15">
        <v>187</v>
      </c>
      <c r="I4" s="15"/>
      <c r="J4" s="15"/>
      <c r="K4" s="18">
        <v>4</v>
      </c>
      <c r="L4" s="18">
        <v>746</v>
      </c>
      <c r="M4" s="19">
        <v>186.5</v>
      </c>
      <c r="N4" s="18">
        <v>10</v>
      </c>
      <c r="O4" s="19">
        <v>196.5</v>
      </c>
    </row>
    <row r="5" spans="1:15" x14ac:dyDescent="0.3">
      <c r="A5" s="25" t="s">
        <v>20</v>
      </c>
      <c r="B5" s="25" t="s">
        <v>55</v>
      </c>
      <c r="C5" s="26">
        <v>43246</v>
      </c>
      <c r="D5" s="27" t="s">
        <v>47</v>
      </c>
      <c r="E5" s="25">
        <v>187</v>
      </c>
      <c r="F5" s="25">
        <v>178</v>
      </c>
      <c r="G5" s="25">
        <v>179</v>
      </c>
      <c r="H5" s="25">
        <v>180</v>
      </c>
      <c r="I5" s="25"/>
      <c r="J5" s="25"/>
      <c r="K5" s="29">
        <v>4</v>
      </c>
      <c r="L5" s="29">
        <v>724</v>
      </c>
      <c r="M5" s="30">
        <v>181</v>
      </c>
      <c r="N5" s="29">
        <v>6</v>
      </c>
      <c r="O5" s="30">
        <v>187</v>
      </c>
    </row>
    <row r="6" spans="1:15" x14ac:dyDescent="0.3">
      <c r="A6" s="15" t="s">
        <v>20</v>
      </c>
      <c r="B6" s="15" t="s">
        <v>23</v>
      </c>
      <c r="C6" s="16">
        <v>43247</v>
      </c>
      <c r="D6" s="17" t="s">
        <v>21</v>
      </c>
      <c r="E6" s="22">
        <v>190</v>
      </c>
      <c r="F6" s="22">
        <v>196</v>
      </c>
      <c r="G6" s="15">
        <v>192</v>
      </c>
      <c r="H6" s="15">
        <v>194</v>
      </c>
      <c r="I6" s="15"/>
      <c r="J6" s="22"/>
      <c r="K6" s="18">
        <v>4</v>
      </c>
      <c r="L6" s="18">
        <v>772</v>
      </c>
      <c r="M6" s="19">
        <v>193</v>
      </c>
      <c r="N6" s="18">
        <v>13</v>
      </c>
      <c r="O6" s="19">
        <v>206</v>
      </c>
    </row>
    <row r="7" spans="1:15" x14ac:dyDescent="0.3">
      <c r="A7" s="15" t="s">
        <v>20</v>
      </c>
      <c r="B7" s="15" t="s">
        <v>23</v>
      </c>
      <c r="C7" s="16">
        <v>43274</v>
      </c>
      <c r="D7" s="17" t="s">
        <v>21</v>
      </c>
      <c r="E7" s="22">
        <v>192</v>
      </c>
      <c r="F7" s="22">
        <v>192</v>
      </c>
      <c r="G7" s="15">
        <v>193</v>
      </c>
      <c r="H7" s="15">
        <v>192</v>
      </c>
      <c r="I7" s="15"/>
      <c r="J7" s="22"/>
      <c r="K7" s="18">
        <v>4</v>
      </c>
      <c r="L7" s="18">
        <v>769</v>
      </c>
      <c r="M7" s="19">
        <v>192.25</v>
      </c>
      <c r="N7" s="18">
        <v>5</v>
      </c>
      <c r="O7" s="19">
        <v>197.25</v>
      </c>
    </row>
    <row r="8" spans="1:15" x14ac:dyDescent="0.3">
      <c r="A8" s="15" t="s">
        <v>20</v>
      </c>
      <c r="B8" s="15" t="s">
        <v>23</v>
      </c>
      <c r="C8" s="16">
        <v>43337</v>
      </c>
      <c r="D8" s="17" t="s">
        <v>21</v>
      </c>
      <c r="E8" s="45">
        <v>193</v>
      </c>
      <c r="F8" s="15">
        <v>196</v>
      </c>
      <c r="G8" s="15">
        <v>193</v>
      </c>
      <c r="H8" s="15">
        <v>194</v>
      </c>
      <c r="I8" s="15"/>
      <c r="J8" s="15"/>
      <c r="K8" s="18">
        <v>4</v>
      </c>
      <c r="L8" s="18">
        <v>776</v>
      </c>
      <c r="M8" s="19">
        <v>194</v>
      </c>
      <c r="N8" s="18">
        <v>13</v>
      </c>
      <c r="O8" s="19">
        <v>207</v>
      </c>
    </row>
    <row r="9" spans="1:15" x14ac:dyDescent="0.3">
      <c r="A9" s="25" t="s">
        <v>20</v>
      </c>
      <c r="B9" s="25" t="s">
        <v>31</v>
      </c>
      <c r="C9" s="26">
        <v>43344</v>
      </c>
      <c r="D9" s="27" t="s">
        <v>72</v>
      </c>
      <c r="E9" s="25">
        <v>191</v>
      </c>
      <c r="F9" s="25">
        <v>194</v>
      </c>
      <c r="G9" s="25">
        <v>192</v>
      </c>
      <c r="H9" s="25">
        <v>198</v>
      </c>
      <c r="I9" s="25">
        <v>189</v>
      </c>
      <c r="J9" s="25">
        <v>192</v>
      </c>
      <c r="K9" s="29">
        <v>6</v>
      </c>
      <c r="L9" s="29">
        <v>1156</v>
      </c>
      <c r="M9" s="30">
        <v>192.66666666666666</v>
      </c>
      <c r="N9" s="29">
        <v>26</v>
      </c>
      <c r="O9" s="30">
        <v>218.66666666666666</v>
      </c>
    </row>
    <row r="10" spans="1:15" x14ac:dyDescent="0.3">
      <c r="A10" s="15" t="s">
        <v>20</v>
      </c>
      <c r="B10" s="15" t="s">
        <v>23</v>
      </c>
      <c r="C10" s="16">
        <v>43401</v>
      </c>
      <c r="D10" s="17" t="s">
        <v>81</v>
      </c>
      <c r="E10" s="59">
        <v>190</v>
      </c>
      <c r="F10" s="22">
        <v>189</v>
      </c>
      <c r="G10" s="22">
        <v>187</v>
      </c>
      <c r="H10" s="22">
        <v>194</v>
      </c>
      <c r="I10" s="15"/>
      <c r="J10" s="22"/>
      <c r="K10" s="18">
        <v>4</v>
      </c>
      <c r="L10" s="18">
        <v>760</v>
      </c>
      <c r="M10" s="19">
        <v>190</v>
      </c>
      <c r="N10" s="18">
        <v>6</v>
      </c>
      <c r="O10" s="19">
        <v>196</v>
      </c>
    </row>
    <row r="11" spans="1:15" x14ac:dyDescent="0.3">
      <c r="A11" s="15" t="s">
        <v>20</v>
      </c>
      <c r="B11" s="15" t="s">
        <v>82</v>
      </c>
      <c r="C11" s="16">
        <v>43407</v>
      </c>
      <c r="D11" s="60" t="s">
        <v>83</v>
      </c>
      <c r="E11" s="22">
        <v>195</v>
      </c>
      <c r="F11" s="61">
        <v>189</v>
      </c>
      <c r="G11" s="61">
        <v>191</v>
      </c>
      <c r="H11" s="61">
        <v>190</v>
      </c>
      <c r="I11" s="45">
        <v>188</v>
      </c>
      <c r="J11" s="15">
        <v>186</v>
      </c>
      <c r="K11" s="18">
        <v>6</v>
      </c>
      <c r="L11" s="18">
        <v>1139</v>
      </c>
      <c r="M11" s="19">
        <v>189.83333333333334</v>
      </c>
      <c r="N11" s="18">
        <v>12</v>
      </c>
      <c r="O11" s="30">
        <f t="shared" ref="O11" si="0">SUM(M11+N11)</f>
        <v>201.83333333333334</v>
      </c>
    </row>
    <row r="12" spans="1:15" x14ac:dyDescent="0.3">
      <c r="A12" s="31"/>
      <c r="B12" s="31"/>
      <c r="C12" s="32"/>
      <c r="D12" s="33"/>
      <c r="E12" s="43"/>
      <c r="F12" s="31"/>
      <c r="G12" s="31"/>
      <c r="H12" s="31"/>
      <c r="I12" s="31"/>
      <c r="J12" s="43"/>
      <c r="K12" s="34"/>
      <c r="L12" s="34"/>
      <c r="M12" s="35"/>
      <c r="N12" s="34"/>
      <c r="O12" s="35"/>
    </row>
    <row r="13" spans="1:15" x14ac:dyDescent="0.3">
      <c r="K13" s="6">
        <f>SUM(K2:K12)</f>
        <v>46</v>
      </c>
      <c r="L13" s="6">
        <f>SUM(L2:L12)</f>
        <v>8725</v>
      </c>
      <c r="M13" s="1">
        <f>SUM(L13/K13)</f>
        <v>189.67391304347825</v>
      </c>
      <c r="N13" s="6">
        <f>SUM(N2:N12)</f>
        <v>113</v>
      </c>
      <c r="O13" s="2">
        <f>SUM(M13+N13)</f>
        <v>302.67391304347825</v>
      </c>
    </row>
  </sheetData>
  <conditionalFormatting sqref="E1">
    <cfRule type="top10" priority="167" bottom="1" rank="1"/>
    <cfRule type="top10" dxfId="699" priority="168" rank="1"/>
  </conditionalFormatting>
  <conditionalFormatting sqref="F1">
    <cfRule type="top10" priority="165" bottom="1" rank="1"/>
    <cfRule type="top10" dxfId="698" priority="166" rank="1"/>
  </conditionalFormatting>
  <conditionalFormatting sqref="G1">
    <cfRule type="top10" priority="163" bottom="1" rank="1"/>
    <cfRule type="top10" dxfId="697" priority="164" rank="1"/>
  </conditionalFormatting>
  <conditionalFormatting sqref="H1">
    <cfRule type="top10" priority="161" bottom="1" rank="1"/>
    <cfRule type="top10" dxfId="696" priority="162" rank="1"/>
  </conditionalFormatting>
  <conditionalFormatting sqref="I1">
    <cfRule type="top10" priority="159" bottom="1" rank="1"/>
    <cfRule type="top10" dxfId="695" priority="160" rank="1"/>
  </conditionalFormatting>
  <conditionalFormatting sqref="J1">
    <cfRule type="top10" priority="157" bottom="1" rank="1"/>
    <cfRule type="top10" dxfId="694" priority="158" rank="1"/>
  </conditionalFormatting>
  <conditionalFormatting sqref="E2">
    <cfRule type="top10" priority="119" bottom="1" rank="1"/>
    <cfRule type="top10" dxfId="693" priority="120" rank="1"/>
  </conditionalFormatting>
  <conditionalFormatting sqref="F2">
    <cfRule type="top10" priority="117" bottom="1" rank="1"/>
    <cfRule type="top10" dxfId="692" priority="118" rank="1"/>
  </conditionalFormatting>
  <conditionalFormatting sqref="G2">
    <cfRule type="top10" priority="115" bottom="1" rank="1"/>
    <cfRule type="top10" dxfId="691" priority="116" rank="1"/>
  </conditionalFormatting>
  <conditionalFormatting sqref="H2">
    <cfRule type="top10" priority="113" bottom="1" rank="1"/>
    <cfRule type="top10" dxfId="690" priority="114" rank="1"/>
  </conditionalFormatting>
  <conditionalFormatting sqref="I2">
    <cfRule type="top10" priority="111" bottom="1" rank="1"/>
    <cfRule type="top10" dxfId="689" priority="112" rank="1"/>
  </conditionalFormatting>
  <conditionalFormatting sqref="J2">
    <cfRule type="top10" priority="109" bottom="1" rank="1"/>
    <cfRule type="top10" dxfId="688" priority="110" rank="1"/>
  </conditionalFormatting>
  <conditionalFormatting sqref="E12 E3">
    <cfRule type="top10" priority="203" bottom="1" rank="1"/>
    <cfRule type="top10" dxfId="687" priority="204" rank="1"/>
  </conditionalFormatting>
  <conditionalFormatting sqref="F12 F3">
    <cfRule type="top10" priority="207" bottom="1" rank="1"/>
    <cfRule type="top10" dxfId="686" priority="208" rank="1"/>
  </conditionalFormatting>
  <conditionalFormatting sqref="G12 G3">
    <cfRule type="top10" priority="211" bottom="1" rank="1"/>
    <cfRule type="top10" dxfId="685" priority="212" rank="1"/>
  </conditionalFormatting>
  <conditionalFormatting sqref="H12 H3">
    <cfRule type="top10" priority="215" bottom="1" rank="1"/>
    <cfRule type="top10" dxfId="684" priority="216" rank="1"/>
  </conditionalFormatting>
  <conditionalFormatting sqref="I12 I3">
    <cfRule type="top10" priority="219" bottom="1" rank="1"/>
    <cfRule type="top10" dxfId="683" priority="220" rank="1"/>
  </conditionalFormatting>
  <conditionalFormatting sqref="J12 J3">
    <cfRule type="top10" priority="223" bottom="1" rank="1"/>
    <cfRule type="top10" dxfId="682" priority="224" rank="1"/>
  </conditionalFormatting>
  <conditionalFormatting sqref="E4">
    <cfRule type="top10" priority="95" bottom="1" rank="1"/>
    <cfRule type="top10" dxfId="681" priority="96" rank="1"/>
  </conditionalFormatting>
  <conditionalFormatting sqref="F4">
    <cfRule type="top10" priority="93" bottom="1" rank="1"/>
    <cfRule type="top10" dxfId="680" priority="94" rank="1"/>
  </conditionalFormatting>
  <conditionalFormatting sqref="G4">
    <cfRule type="top10" priority="91" bottom="1" rank="1"/>
    <cfRule type="top10" dxfId="679" priority="92" rank="1"/>
  </conditionalFormatting>
  <conditionalFormatting sqref="H4">
    <cfRule type="top10" priority="89" bottom="1" rank="1"/>
    <cfRule type="top10" dxfId="678" priority="90" rank="1"/>
  </conditionalFormatting>
  <conditionalFormatting sqref="I4">
    <cfRule type="top10" priority="87" bottom="1" rank="1"/>
    <cfRule type="top10" dxfId="677" priority="88" rank="1"/>
  </conditionalFormatting>
  <conditionalFormatting sqref="J4">
    <cfRule type="top10" priority="85" bottom="1" rank="1"/>
    <cfRule type="top10" dxfId="676" priority="86" rank="1"/>
  </conditionalFormatting>
  <conditionalFormatting sqref="E5">
    <cfRule type="top10" priority="83" bottom="1" rank="1"/>
    <cfRule type="top10" dxfId="675" priority="84" rank="1"/>
  </conditionalFormatting>
  <conditionalFormatting sqref="F5">
    <cfRule type="top10" priority="81" bottom="1" rank="1"/>
    <cfRule type="top10" dxfId="674" priority="82" rank="1"/>
  </conditionalFormatting>
  <conditionalFormatting sqref="G5">
    <cfRule type="top10" priority="79" bottom="1" rank="1"/>
    <cfRule type="top10" dxfId="673" priority="80" rank="1"/>
  </conditionalFormatting>
  <conditionalFormatting sqref="H5">
    <cfRule type="top10" priority="77" bottom="1" rank="1"/>
    <cfRule type="top10" dxfId="672" priority="78" rank="1"/>
  </conditionalFormatting>
  <conditionalFormatting sqref="I5">
    <cfRule type="top10" priority="75" bottom="1" rank="1"/>
    <cfRule type="top10" dxfId="671" priority="76" rank="1"/>
  </conditionalFormatting>
  <conditionalFormatting sqref="J5">
    <cfRule type="top10" priority="73" bottom="1" rank="1"/>
    <cfRule type="top10" dxfId="670" priority="74" rank="1"/>
  </conditionalFormatting>
  <conditionalFormatting sqref="E6">
    <cfRule type="top10" priority="71" bottom="1" rank="1"/>
    <cfRule type="top10" dxfId="669" priority="72" rank="1"/>
  </conditionalFormatting>
  <conditionalFormatting sqref="F6">
    <cfRule type="top10" priority="69" bottom="1" rank="1"/>
    <cfRule type="top10" dxfId="668" priority="70" rank="1"/>
  </conditionalFormatting>
  <conditionalFormatting sqref="G6">
    <cfRule type="top10" priority="67" bottom="1" rank="1"/>
    <cfRule type="top10" dxfId="667" priority="68" rank="1"/>
  </conditionalFormatting>
  <conditionalFormatting sqref="H6">
    <cfRule type="top10" priority="65" bottom="1" rank="1"/>
    <cfRule type="top10" dxfId="666" priority="66" rank="1"/>
  </conditionalFormatting>
  <conditionalFormatting sqref="I6">
    <cfRule type="top10" priority="63" bottom="1" rank="1"/>
    <cfRule type="top10" dxfId="665" priority="64" rank="1"/>
  </conditionalFormatting>
  <conditionalFormatting sqref="J6">
    <cfRule type="top10" priority="61" bottom="1" rank="1"/>
    <cfRule type="top10" dxfId="664" priority="62" rank="1"/>
  </conditionalFormatting>
  <conditionalFormatting sqref="E7">
    <cfRule type="top10" priority="59" bottom="1" rank="1"/>
    <cfRule type="top10" dxfId="663" priority="60" rank="1"/>
  </conditionalFormatting>
  <conditionalFormatting sqref="F7">
    <cfRule type="top10" priority="57" bottom="1" rank="1"/>
    <cfRule type="top10" dxfId="662" priority="58" rank="1"/>
  </conditionalFormatting>
  <conditionalFormatting sqref="G7">
    <cfRule type="top10" priority="55" bottom="1" rank="1"/>
    <cfRule type="top10" dxfId="661" priority="56" rank="1"/>
  </conditionalFormatting>
  <conditionalFormatting sqref="H7">
    <cfRule type="top10" priority="53" bottom="1" rank="1"/>
    <cfRule type="top10" dxfId="660" priority="54" rank="1"/>
  </conditionalFormatting>
  <conditionalFormatting sqref="I7">
    <cfRule type="top10" priority="51" bottom="1" rank="1"/>
    <cfRule type="top10" dxfId="659" priority="52" rank="1"/>
  </conditionalFormatting>
  <conditionalFormatting sqref="J7">
    <cfRule type="top10" priority="49" bottom="1" rank="1"/>
    <cfRule type="top10" dxfId="658" priority="50" rank="1"/>
  </conditionalFormatting>
  <conditionalFormatting sqref="E8">
    <cfRule type="top10" priority="47" bottom="1" rank="1"/>
    <cfRule type="top10" dxfId="657" priority="48" rank="1"/>
  </conditionalFormatting>
  <conditionalFormatting sqref="F8">
    <cfRule type="top10" priority="45" bottom="1" rank="1"/>
    <cfRule type="top10" dxfId="656" priority="46" rank="1"/>
  </conditionalFormatting>
  <conditionalFormatting sqref="G8">
    <cfRule type="top10" priority="43" bottom="1" rank="1"/>
    <cfRule type="top10" dxfId="655" priority="44" rank="1"/>
  </conditionalFormatting>
  <conditionalFormatting sqref="H8">
    <cfRule type="top10" priority="41" bottom="1" rank="1"/>
    <cfRule type="top10" dxfId="654" priority="42" rank="1"/>
  </conditionalFormatting>
  <conditionalFormatting sqref="I8">
    <cfRule type="top10" priority="39" bottom="1" rank="1"/>
    <cfRule type="top10" dxfId="653" priority="40" rank="1"/>
  </conditionalFormatting>
  <conditionalFormatting sqref="J8">
    <cfRule type="top10" priority="37" bottom="1" rank="1"/>
    <cfRule type="top10" dxfId="652" priority="38" rank="1"/>
  </conditionalFormatting>
  <conditionalFormatting sqref="E9">
    <cfRule type="top10" priority="35" bottom="1" rank="1"/>
    <cfRule type="top10" dxfId="651" priority="36" rank="1"/>
  </conditionalFormatting>
  <conditionalFormatting sqref="F9">
    <cfRule type="top10" priority="33" bottom="1" rank="1"/>
    <cfRule type="top10" dxfId="650" priority="34" rank="1"/>
  </conditionalFormatting>
  <conditionalFormatting sqref="G9">
    <cfRule type="top10" priority="31" bottom="1" rank="1"/>
    <cfRule type="top10" dxfId="649" priority="32" rank="1"/>
  </conditionalFormatting>
  <conditionalFormatting sqref="H9">
    <cfRule type="top10" priority="29" bottom="1" rank="1"/>
    <cfRule type="top10" dxfId="648" priority="30" rank="1"/>
  </conditionalFormatting>
  <conditionalFormatting sqref="I9">
    <cfRule type="top10" priority="27" bottom="1" rank="1"/>
    <cfRule type="top10" dxfId="647" priority="28" rank="1"/>
  </conditionalFormatting>
  <conditionalFormatting sqref="J9">
    <cfRule type="top10" priority="25" bottom="1" rank="1"/>
    <cfRule type="top10" dxfId="646" priority="26" rank="1"/>
  </conditionalFormatting>
  <conditionalFormatting sqref="E10">
    <cfRule type="top10" priority="23" bottom="1" rank="1"/>
    <cfRule type="top10" dxfId="645" priority="24" rank="1"/>
  </conditionalFormatting>
  <conditionalFormatting sqref="F10">
    <cfRule type="top10" priority="21" bottom="1" rank="1"/>
    <cfRule type="top10" dxfId="644" priority="22" rank="1"/>
  </conditionalFormatting>
  <conditionalFormatting sqref="G10">
    <cfRule type="top10" priority="19" bottom="1" rank="1"/>
    <cfRule type="top10" dxfId="643" priority="20" rank="1"/>
  </conditionalFormatting>
  <conditionalFormatting sqref="H10">
    <cfRule type="top10" priority="17" bottom="1" rank="1"/>
    <cfRule type="top10" dxfId="642" priority="18" rank="1"/>
  </conditionalFormatting>
  <conditionalFormatting sqref="I10">
    <cfRule type="top10" priority="15" bottom="1" rank="1"/>
    <cfRule type="top10" dxfId="641" priority="16" rank="1"/>
  </conditionalFormatting>
  <conditionalFormatting sqref="J10">
    <cfRule type="top10" priority="13" bottom="1" rank="1"/>
    <cfRule type="top10" dxfId="640" priority="14" rank="1"/>
  </conditionalFormatting>
  <conditionalFormatting sqref="E11">
    <cfRule type="top10" priority="11" bottom="1" rank="1"/>
    <cfRule type="top10" dxfId="639" priority="12" rank="1"/>
  </conditionalFormatting>
  <conditionalFormatting sqref="F11">
    <cfRule type="top10" priority="9" bottom="1" rank="1"/>
    <cfRule type="top10" dxfId="638" priority="10" rank="1"/>
  </conditionalFormatting>
  <conditionalFormatting sqref="G11">
    <cfRule type="top10" priority="7" bottom="1" rank="1"/>
    <cfRule type="top10" dxfId="637" priority="8" rank="1"/>
  </conditionalFormatting>
  <conditionalFormatting sqref="H11">
    <cfRule type="top10" priority="5" bottom="1" rank="1"/>
    <cfRule type="top10" dxfId="636" priority="6" rank="1"/>
  </conditionalFormatting>
  <conditionalFormatting sqref="I11">
    <cfRule type="top10" priority="3" bottom="1" rank="1"/>
    <cfRule type="top10" dxfId="635" priority="4" rank="1"/>
  </conditionalFormatting>
  <conditionalFormatting sqref="J11">
    <cfRule type="top10" priority="1" bottom="1" rank="1"/>
    <cfRule type="top10" dxfId="63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D7B607-DE51-4E4F-8A5B-B86D8C09FE33}">
          <x14:formula1>
            <xm:f>'C:\Users\abra2\Desktop\ABRA Files and More\AUTO BENCH REST ASSOCIATION FILE\ABRA 2018\Texas\Boerne Texas 2018\[ABRA Boerne 03 24 2018.xlsm]Data'!#REF!</xm:f>
          </x14:formula1>
          <xm:sqref>B3:B4 B12</xm:sqref>
        </x14:dataValidation>
        <x14:dataValidation type="list" allowBlank="1" showInputMessage="1" showErrorMessage="1" xr:uid="{424DC41F-5695-4FB0-9A28-1E44DC700C9C}">
          <x14:formula1>
            <xm:f>'C:\Users\Ronald\Documents\2016 ABRA\[ABRA Scoring 2016.xlsm]Data'!#REF!</xm:f>
          </x14:formula1>
          <xm:sqref>B5:B8</xm:sqref>
        </x14:dataValidation>
        <x14:dataValidation type="list" allowBlank="1" showInputMessage="1" showErrorMessage="1" xr:uid="{A07CE78A-2B12-411D-B2A7-08B95A3B074B}">
          <x14:formula1>
            <xm:f>'E:\ABRA VA STATE\[ABRA VA STATE 09 01 18.xlsm]Data'!#REF!</xm:f>
          </x14:formula1>
          <xm:sqref>B9:B11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3F32-0201-452F-81F6-7EF37BC1984E}">
  <sheetPr codeName="Sheet5"/>
  <dimension ref="A1:O15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39</v>
      </c>
      <c r="C2" s="26">
        <v>43211</v>
      </c>
      <c r="D2" s="27" t="s">
        <v>37</v>
      </c>
      <c r="E2" s="25">
        <v>129</v>
      </c>
      <c r="F2" s="25">
        <v>164</v>
      </c>
      <c r="G2" s="25">
        <v>155</v>
      </c>
      <c r="H2" s="25">
        <v>155</v>
      </c>
      <c r="I2" s="25"/>
      <c r="J2" s="25"/>
      <c r="K2" s="29">
        <v>4</v>
      </c>
      <c r="L2" s="29">
        <v>603</v>
      </c>
      <c r="M2" s="30">
        <v>150.75</v>
      </c>
      <c r="N2" s="29">
        <v>4</v>
      </c>
      <c r="O2" s="30">
        <v>154.75</v>
      </c>
    </row>
    <row r="3" spans="1:15" x14ac:dyDescent="0.3">
      <c r="A3" s="25" t="s">
        <v>20</v>
      </c>
      <c r="B3" s="25" t="s">
        <v>50</v>
      </c>
      <c r="C3" s="26">
        <v>43212</v>
      </c>
      <c r="D3" s="27" t="s">
        <v>49</v>
      </c>
      <c r="E3" s="25">
        <v>161</v>
      </c>
      <c r="F3" s="25">
        <v>150</v>
      </c>
      <c r="G3" s="25">
        <v>172</v>
      </c>
      <c r="H3" s="25">
        <v>175</v>
      </c>
      <c r="I3" s="25"/>
      <c r="J3" s="25"/>
      <c r="K3" s="29">
        <v>4</v>
      </c>
      <c r="L3" s="29">
        <v>658</v>
      </c>
      <c r="M3" s="30">
        <v>164.5</v>
      </c>
      <c r="N3" s="29">
        <v>4</v>
      </c>
      <c r="O3" s="30">
        <v>168.5</v>
      </c>
    </row>
    <row r="4" spans="1:15" x14ac:dyDescent="0.3">
      <c r="A4" s="25" t="s">
        <v>20</v>
      </c>
      <c r="B4" s="25" t="s">
        <v>50</v>
      </c>
      <c r="C4" s="26">
        <v>43226</v>
      </c>
      <c r="D4" s="27" t="s">
        <v>49</v>
      </c>
      <c r="E4" s="25">
        <v>163</v>
      </c>
      <c r="F4" s="25">
        <v>169</v>
      </c>
      <c r="G4" s="25">
        <v>16</v>
      </c>
      <c r="H4" s="25">
        <v>166</v>
      </c>
      <c r="I4" s="25"/>
      <c r="J4" s="25"/>
      <c r="K4" s="29">
        <v>4</v>
      </c>
      <c r="L4" s="29">
        <v>514</v>
      </c>
      <c r="M4" s="30">
        <v>128.5</v>
      </c>
      <c r="N4" s="29">
        <v>3</v>
      </c>
      <c r="O4" s="30">
        <v>131.5</v>
      </c>
    </row>
    <row r="5" spans="1:15" x14ac:dyDescent="0.3">
      <c r="A5" s="25" t="s">
        <v>20</v>
      </c>
      <c r="B5" s="25" t="s">
        <v>62</v>
      </c>
      <c r="C5" s="26">
        <v>43268</v>
      </c>
      <c r="D5" s="27" t="s">
        <v>35</v>
      </c>
      <c r="E5" s="25">
        <v>169</v>
      </c>
      <c r="F5" s="25">
        <v>176</v>
      </c>
      <c r="G5" s="25">
        <v>163</v>
      </c>
      <c r="H5" s="25">
        <v>168</v>
      </c>
      <c r="I5" s="25">
        <v>188</v>
      </c>
      <c r="J5" s="25">
        <v>176</v>
      </c>
      <c r="K5" s="29">
        <v>6</v>
      </c>
      <c r="L5" s="29">
        <v>1040</v>
      </c>
      <c r="M5" s="30">
        <v>173.33333333333334</v>
      </c>
      <c r="N5" s="29">
        <v>12</v>
      </c>
      <c r="O5" s="30">
        <v>185.33333333333334</v>
      </c>
    </row>
    <row r="6" spans="1:15" x14ac:dyDescent="0.3">
      <c r="A6" s="25" t="s">
        <v>20</v>
      </c>
      <c r="B6" s="25" t="s">
        <v>50</v>
      </c>
      <c r="C6" s="26">
        <v>43273</v>
      </c>
      <c r="D6" s="27" t="s">
        <v>49</v>
      </c>
      <c r="E6" s="25">
        <v>165</v>
      </c>
      <c r="F6" s="25">
        <v>165</v>
      </c>
      <c r="G6" s="25">
        <v>165</v>
      </c>
      <c r="H6" s="25">
        <v>170</v>
      </c>
      <c r="I6" s="25"/>
      <c r="J6" s="25"/>
      <c r="K6" s="29">
        <v>4</v>
      </c>
      <c r="L6" s="29">
        <v>665</v>
      </c>
      <c r="M6" s="30">
        <v>166.25</v>
      </c>
      <c r="N6" s="29">
        <v>4</v>
      </c>
      <c r="O6" s="30">
        <v>170.25</v>
      </c>
    </row>
    <row r="7" spans="1:15" x14ac:dyDescent="0.3">
      <c r="A7" s="25" t="s">
        <v>20</v>
      </c>
      <c r="B7" s="25" t="s">
        <v>65</v>
      </c>
      <c r="C7" s="26">
        <v>43288</v>
      </c>
      <c r="D7" s="27" t="s">
        <v>48</v>
      </c>
      <c r="E7" s="25">
        <v>149</v>
      </c>
      <c r="F7" s="25">
        <v>148</v>
      </c>
      <c r="G7" s="25">
        <v>154</v>
      </c>
      <c r="H7" s="25">
        <v>155</v>
      </c>
      <c r="I7" s="25"/>
      <c r="J7" s="25"/>
      <c r="K7" s="29">
        <v>4</v>
      </c>
      <c r="L7" s="29">
        <v>606</v>
      </c>
      <c r="M7" s="30">
        <v>151.5</v>
      </c>
      <c r="N7" s="29">
        <v>3</v>
      </c>
      <c r="O7" s="30">
        <v>154.5</v>
      </c>
    </row>
    <row r="8" spans="1:15" x14ac:dyDescent="0.3">
      <c r="A8" s="25" t="s">
        <v>20</v>
      </c>
      <c r="B8" s="25" t="s">
        <v>50</v>
      </c>
      <c r="C8" s="26">
        <v>43315</v>
      </c>
      <c r="D8" s="27" t="s">
        <v>49</v>
      </c>
      <c r="E8" s="25">
        <v>173</v>
      </c>
      <c r="F8" s="25">
        <v>173</v>
      </c>
      <c r="G8" s="25">
        <v>169</v>
      </c>
      <c r="H8" s="25">
        <v>169</v>
      </c>
      <c r="I8" s="25"/>
      <c r="J8" s="25"/>
      <c r="K8" s="29">
        <v>4</v>
      </c>
      <c r="L8" s="29">
        <v>684</v>
      </c>
      <c r="M8" s="30">
        <v>171</v>
      </c>
      <c r="N8" s="29">
        <v>4</v>
      </c>
      <c r="O8" s="30">
        <v>175</v>
      </c>
    </row>
    <row r="9" spans="1:15" x14ac:dyDescent="0.3">
      <c r="A9" s="25" t="s">
        <v>20</v>
      </c>
      <c r="B9" s="25" t="s">
        <v>62</v>
      </c>
      <c r="C9" s="26">
        <v>43344</v>
      </c>
      <c r="D9" s="27" t="s">
        <v>72</v>
      </c>
      <c r="E9" s="25">
        <v>190</v>
      </c>
      <c r="F9" s="25">
        <v>189</v>
      </c>
      <c r="G9" s="25">
        <v>186</v>
      </c>
      <c r="H9" s="25">
        <v>186</v>
      </c>
      <c r="I9" s="25">
        <v>187</v>
      </c>
      <c r="J9" s="25">
        <v>183</v>
      </c>
      <c r="K9" s="29">
        <v>6</v>
      </c>
      <c r="L9" s="29">
        <v>1121</v>
      </c>
      <c r="M9" s="30">
        <v>186.83333333333334</v>
      </c>
      <c r="N9" s="29">
        <v>4</v>
      </c>
      <c r="O9" s="30">
        <v>190.83333333333334</v>
      </c>
    </row>
    <row r="10" spans="1:15" x14ac:dyDescent="0.3">
      <c r="A10" s="25" t="s">
        <v>20</v>
      </c>
      <c r="B10" s="25" t="s">
        <v>50</v>
      </c>
      <c r="C10" s="26">
        <v>43352</v>
      </c>
      <c r="D10" s="27" t="s">
        <v>49</v>
      </c>
      <c r="E10" s="28">
        <v>186</v>
      </c>
      <c r="F10" s="25">
        <v>181</v>
      </c>
      <c r="G10" s="25">
        <v>185</v>
      </c>
      <c r="H10" s="29">
        <v>178</v>
      </c>
      <c r="I10" s="29">
        <v>179</v>
      </c>
      <c r="J10" s="29">
        <v>174</v>
      </c>
      <c r="K10" s="29">
        <v>6</v>
      </c>
      <c r="L10" s="29">
        <v>1083</v>
      </c>
      <c r="M10" s="30">
        <v>180.5</v>
      </c>
      <c r="N10" s="29">
        <v>12</v>
      </c>
      <c r="O10" s="30">
        <v>192.5</v>
      </c>
    </row>
    <row r="11" spans="1:15" x14ac:dyDescent="0.3">
      <c r="A11" s="25" t="s">
        <v>20</v>
      </c>
      <c r="B11" s="25" t="s">
        <v>50</v>
      </c>
      <c r="C11" s="26">
        <v>43380</v>
      </c>
      <c r="D11" s="27" t="s">
        <v>49</v>
      </c>
      <c r="E11" s="25">
        <v>182</v>
      </c>
      <c r="F11" s="25">
        <v>183</v>
      </c>
      <c r="G11" s="25">
        <v>169</v>
      </c>
      <c r="H11" s="25">
        <v>185</v>
      </c>
      <c r="I11" s="25"/>
      <c r="J11" s="25"/>
      <c r="K11" s="29">
        <v>4</v>
      </c>
      <c r="L11" s="29">
        <v>719</v>
      </c>
      <c r="M11" s="30">
        <v>179.75</v>
      </c>
      <c r="N11" s="29">
        <v>4</v>
      </c>
      <c r="O11" s="30">
        <v>183.75</v>
      </c>
    </row>
    <row r="12" spans="1:15" x14ac:dyDescent="0.3">
      <c r="A12" s="25" t="s">
        <v>20</v>
      </c>
      <c r="B12" s="25" t="s">
        <v>62</v>
      </c>
      <c r="C12" s="26">
        <v>43394</v>
      </c>
      <c r="D12" s="27" t="s">
        <v>35</v>
      </c>
      <c r="E12" s="25">
        <v>176</v>
      </c>
      <c r="F12" s="25">
        <v>183</v>
      </c>
      <c r="G12" s="25">
        <v>184</v>
      </c>
      <c r="H12" s="25">
        <v>187</v>
      </c>
      <c r="I12" s="25">
        <v>192</v>
      </c>
      <c r="J12" s="25">
        <v>193</v>
      </c>
      <c r="K12" s="29">
        <v>6</v>
      </c>
      <c r="L12" s="29">
        <v>1115</v>
      </c>
      <c r="M12" s="30">
        <v>185.83333333333334</v>
      </c>
      <c r="N12" s="29">
        <v>16</v>
      </c>
      <c r="O12" s="30">
        <v>201.83333333333334</v>
      </c>
    </row>
    <row r="13" spans="1:15" x14ac:dyDescent="0.3">
      <c r="A13" s="25" t="s">
        <v>20</v>
      </c>
      <c r="B13" s="25" t="s">
        <v>50</v>
      </c>
      <c r="C13" s="26">
        <v>43393</v>
      </c>
      <c r="D13" s="27" t="s">
        <v>49</v>
      </c>
      <c r="E13" s="25">
        <v>187</v>
      </c>
      <c r="F13" s="25">
        <v>181</v>
      </c>
      <c r="G13" s="25">
        <v>183</v>
      </c>
      <c r="H13" s="25">
        <v>187</v>
      </c>
      <c r="I13" s="25"/>
      <c r="J13" s="25"/>
      <c r="K13" s="29">
        <v>4</v>
      </c>
      <c r="L13" s="29">
        <v>738</v>
      </c>
      <c r="M13" s="30">
        <v>184.5</v>
      </c>
      <c r="N13" s="29">
        <v>6</v>
      </c>
      <c r="O13" s="30">
        <v>190.5</v>
      </c>
    </row>
    <row r="14" spans="1:15" x14ac:dyDescent="0.3">
      <c r="A14" s="8"/>
      <c r="B14" s="8"/>
      <c r="C14" s="9"/>
      <c r="D14" s="10"/>
      <c r="E14" s="8"/>
      <c r="F14" s="8"/>
      <c r="G14" s="8"/>
      <c r="H14" s="8"/>
      <c r="I14" s="8"/>
      <c r="J14" s="8"/>
      <c r="K14" s="11"/>
      <c r="L14" s="11"/>
      <c r="M14" s="12"/>
      <c r="N14" s="11"/>
      <c r="O14" s="12"/>
    </row>
    <row r="15" spans="1:15" x14ac:dyDescent="0.3">
      <c r="K15" s="6">
        <f>SUM(K2:K14)</f>
        <v>56</v>
      </c>
      <c r="L15" s="6">
        <f>SUM(L2:L14)</f>
        <v>9546</v>
      </c>
      <c r="M15" s="1">
        <f>SUM(L15/K15)</f>
        <v>170.46428571428572</v>
      </c>
      <c r="N15" s="6">
        <f>SUM(N2:N14)</f>
        <v>76</v>
      </c>
      <c r="O15" s="2">
        <f>SUM(M15+N15)</f>
        <v>246.46428571428572</v>
      </c>
    </row>
  </sheetData>
  <conditionalFormatting sqref="E1">
    <cfRule type="top10" priority="167" bottom="1" rank="1"/>
    <cfRule type="top10" dxfId="633" priority="168" rank="1"/>
  </conditionalFormatting>
  <conditionalFormatting sqref="F1">
    <cfRule type="top10" priority="165" bottom="1" rank="1"/>
    <cfRule type="top10" dxfId="632" priority="166" rank="1"/>
  </conditionalFormatting>
  <conditionalFormatting sqref="G1">
    <cfRule type="top10" priority="163" bottom="1" rank="1"/>
    <cfRule type="top10" dxfId="631" priority="164" rank="1"/>
  </conditionalFormatting>
  <conditionalFormatting sqref="H1">
    <cfRule type="top10" priority="161" bottom="1" rank="1"/>
    <cfRule type="top10" dxfId="630" priority="162" rank="1"/>
  </conditionalFormatting>
  <conditionalFormatting sqref="I1">
    <cfRule type="top10" priority="159" bottom="1" rank="1"/>
    <cfRule type="top10" dxfId="629" priority="160" rank="1"/>
  </conditionalFormatting>
  <conditionalFormatting sqref="J1">
    <cfRule type="top10" priority="157" bottom="1" rank="1"/>
    <cfRule type="top10" dxfId="628" priority="158" rank="1"/>
  </conditionalFormatting>
  <conditionalFormatting sqref="E14">
    <cfRule type="top10" priority="169" bottom="1" rank="1"/>
    <cfRule type="top10" dxfId="627" priority="170" rank="1"/>
  </conditionalFormatting>
  <conditionalFormatting sqref="F14">
    <cfRule type="top10" priority="171" bottom="1" rank="1"/>
    <cfRule type="top10" dxfId="626" priority="172" rank="1"/>
  </conditionalFormatting>
  <conditionalFormatting sqref="G14">
    <cfRule type="top10" priority="173" bottom="1" rank="1"/>
    <cfRule type="top10" dxfId="625" priority="174" rank="1"/>
  </conditionalFormatting>
  <conditionalFormatting sqref="H14">
    <cfRule type="top10" priority="175" bottom="1" rank="1"/>
    <cfRule type="top10" dxfId="624" priority="176" rank="1"/>
  </conditionalFormatting>
  <conditionalFormatting sqref="I14">
    <cfRule type="top10" priority="177" bottom="1" rank="1"/>
    <cfRule type="top10" dxfId="623" priority="178" rank="1"/>
  </conditionalFormatting>
  <conditionalFormatting sqref="J14">
    <cfRule type="top10" priority="179" bottom="1" rank="1"/>
    <cfRule type="top10" dxfId="622" priority="180" rank="1"/>
  </conditionalFormatting>
  <conditionalFormatting sqref="E2">
    <cfRule type="top10" priority="143" bottom="1" rank="1"/>
    <cfRule type="top10" dxfId="621" priority="144" rank="1"/>
  </conditionalFormatting>
  <conditionalFormatting sqref="F2">
    <cfRule type="top10" priority="141" bottom="1" rank="1"/>
    <cfRule type="top10" dxfId="620" priority="142" rank="1"/>
  </conditionalFormatting>
  <conditionalFormatting sqref="G2">
    <cfRule type="top10" priority="139" bottom="1" rank="1"/>
    <cfRule type="top10" dxfId="619" priority="140" rank="1"/>
  </conditionalFormatting>
  <conditionalFormatting sqref="H2">
    <cfRule type="top10" priority="137" bottom="1" rank="1"/>
    <cfRule type="top10" dxfId="618" priority="138" rank="1"/>
  </conditionalFormatting>
  <conditionalFormatting sqref="I2">
    <cfRule type="top10" priority="135" bottom="1" rank="1"/>
    <cfRule type="top10" dxfId="617" priority="136" rank="1"/>
  </conditionalFormatting>
  <conditionalFormatting sqref="J2">
    <cfRule type="top10" priority="133" bottom="1" rank="1"/>
    <cfRule type="top10" dxfId="616" priority="134" rank="1"/>
  </conditionalFormatting>
  <conditionalFormatting sqref="E3">
    <cfRule type="top10" priority="131" bottom="1" rank="1"/>
    <cfRule type="top10" dxfId="615" priority="132" rank="1"/>
  </conditionalFormatting>
  <conditionalFormatting sqref="F3">
    <cfRule type="top10" priority="129" bottom="1" rank="1"/>
    <cfRule type="top10" dxfId="614" priority="130" rank="1"/>
  </conditionalFormatting>
  <conditionalFormatting sqref="G3">
    <cfRule type="top10" priority="127" bottom="1" rank="1"/>
    <cfRule type="top10" dxfId="613" priority="128" rank="1"/>
  </conditionalFormatting>
  <conditionalFormatting sqref="H3">
    <cfRule type="top10" priority="125" bottom="1" rank="1"/>
    <cfRule type="top10" dxfId="612" priority="126" rank="1"/>
  </conditionalFormatting>
  <conditionalFormatting sqref="I3">
    <cfRule type="top10" priority="123" bottom="1" rank="1"/>
    <cfRule type="top10" dxfId="611" priority="124" rank="1"/>
  </conditionalFormatting>
  <conditionalFormatting sqref="J3">
    <cfRule type="top10" priority="121" bottom="1" rank="1"/>
    <cfRule type="top10" dxfId="610" priority="122" rank="1"/>
  </conditionalFormatting>
  <conditionalFormatting sqref="E4">
    <cfRule type="top10" priority="119" bottom="1" rank="1"/>
    <cfRule type="top10" dxfId="609" priority="120" rank="1"/>
  </conditionalFormatting>
  <conditionalFormatting sqref="F4">
    <cfRule type="top10" priority="117" bottom="1" rank="1"/>
    <cfRule type="top10" dxfId="608" priority="118" rank="1"/>
  </conditionalFormatting>
  <conditionalFormatting sqref="G4">
    <cfRule type="top10" priority="115" bottom="1" rank="1"/>
    <cfRule type="top10" dxfId="607" priority="116" rank="1"/>
  </conditionalFormatting>
  <conditionalFormatting sqref="H4">
    <cfRule type="top10" priority="113" bottom="1" rank="1"/>
    <cfRule type="top10" dxfId="606" priority="114" rank="1"/>
  </conditionalFormatting>
  <conditionalFormatting sqref="I4">
    <cfRule type="top10" priority="111" bottom="1" rank="1"/>
    <cfRule type="top10" dxfId="605" priority="112" rank="1"/>
  </conditionalFormatting>
  <conditionalFormatting sqref="J4">
    <cfRule type="top10" priority="109" bottom="1" rank="1"/>
    <cfRule type="top10" dxfId="604" priority="110" rank="1"/>
  </conditionalFormatting>
  <conditionalFormatting sqref="E5">
    <cfRule type="top10" priority="107" bottom="1" rank="1"/>
    <cfRule type="top10" dxfId="603" priority="108" rank="1"/>
  </conditionalFormatting>
  <conditionalFormatting sqref="F5">
    <cfRule type="top10" priority="105" bottom="1" rank="1"/>
    <cfRule type="top10" dxfId="602" priority="106" rank="1"/>
  </conditionalFormatting>
  <conditionalFormatting sqref="G5">
    <cfRule type="top10" priority="103" bottom="1" rank="1"/>
    <cfRule type="top10" dxfId="601" priority="104" rank="1"/>
  </conditionalFormatting>
  <conditionalFormatting sqref="H5">
    <cfRule type="top10" priority="101" bottom="1" rank="1"/>
    <cfRule type="top10" dxfId="600" priority="102" rank="1"/>
  </conditionalFormatting>
  <conditionalFormatting sqref="I5">
    <cfRule type="top10" priority="99" bottom="1" rank="1"/>
    <cfRule type="top10" dxfId="599" priority="100" rank="1"/>
  </conditionalFormatting>
  <conditionalFormatting sqref="J5">
    <cfRule type="top10" priority="97" bottom="1" rank="1"/>
    <cfRule type="top10" dxfId="598" priority="98" rank="1"/>
  </conditionalFormatting>
  <conditionalFormatting sqref="E6">
    <cfRule type="top10" priority="95" bottom="1" rank="1"/>
    <cfRule type="top10" dxfId="597" priority="96" rank="1"/>
  </conditionalFormatting>
  <conditionalFormatting sqref="F6">
    <cfRule type="top10" priority="93" bottom="1" rank="1"/>
    <cfRule type="top10" dxfId="596" priority="94" rank="1"/>
  </conditionalFormatting>
  <conditionalFormatting sqref="G6">
    <cfRule type="top10" priority="91" bottom="1" rank="1"/>
    <cfRule type="top10" dxfId="595" priority="92" rank="1"/>
  </conditionalFormatting>
  <conditionalFormatting sqref="H6">
    <cfRule type="top10" priority="89" bottom="1" rank="1"/>
    <cfRule type="top10" dxfId="594" priority="90" rank="1"/>
  </conditionalFormatting>
  <conditionalFormatting sqref="I6">
    <cfRule type="top10" priority="87" bottom="1" rank="1"/>
    <cfRule type="top10" dxfId="593" priority="88" rank="1"/>
  </conditionalFormatting>
  <conditionalFormatting sqref="J6">
    <cfRule type="top10" priority="85" bottom="1" rank="1"/>
    <cfRule type="top10" dxfId="592" priority="86" rank="1"/>
  </conditionalFormatting>
  <conditionalFormatting sqref="E7">
    <cfRule type="top10" priority="83" bottom="1" rank="1"/>
    <cfRule type="top10" dxfId="591" priority="84" rank="1"/>
  </conditionalFormatting>
  <conditionalFormatting sqref="F7">
    <cfRule type="top10" priority="81" bottom="1" rank="1"/>
    <cfRule type="top10" dxfId="590" priority="82" rank="1"/>
  </conditionalFormatting>
  <conditionalFormatting sqref="G7">
    <cfRule type="top10" priority="79" bottom="1" rank="1"/>
    <cfRule type="top10" dxfId="589" priority="80" rank="1"/>
  </conditionalFormatting>
  <conditionalFormatting sqref="H7">
    <cfRule type="top10" priority="77" bottom="1" rank="1"/>
    <cfRule type="top10" dxfId="588" priority="78" rank="1"/>
  </conditionalFormatting>
  <conditionalFormatting sqref="I7">
    <cfRule type="top10" priority="75" bottom="1" rank="1"/>
    <cfRule type="top10" dxfId="587" priority="76" rank="1"/>
  </conditionalFormatting>
  <conditionalFormatting sqref="J7">
    <cfRule type="top10" priority="73" bottom="1" rank="1"/>
    <cfRule type="top10" dxfId="586" priority="74" rank="1"/>
  </conditionalFormatting>
  <conditionalFormatting sqref="E8">
    <cfRule type="top10" priority="71" bottom="1" rank="1"/>
    <cfRule type="top10" dxfId="585" priority="72" rank="1"/>
  </conditionalFormatting>
  <conditionalFormatting sqref="F8">
    <cfRule type="top10" priority="69" bottom="1" rank="1"/>
    <cfRule type="top10" dxfId="584" priority="70" rank="1"/>
  </conditionalFormatting>
  <conditionalFormatting sqref="G8">
    <cfRule type="top10" priority="67" bottom="1" rank="1"/>
    <cfRule type="top10" dxfId="583" priority="68" rank="1"/>
  </conditionalFormatting>
  <conditionalFormatting sqref="H8">
    <cfRule type="top10" priority="65" bottom="1" rank="1"/>
    <cfRule type="top10" dxfId="582" priority="66" rank="1"/>
  </conditionalFormatting>
  <conditionalFormatting sqref="I8">
    <cfRule type="top10" priority="63" bottom="1" rank="1"/>
    <cfRule type="top10" dxfId="581" priority="64" rank="1"/>
  </conditionalFormatting>
  <conditionalFormatting sqref="J8">
    <cfRule type="top10" priority="61" bottom="1" rank="1"/>
    <cfRule type="top10" dxfId="580" priority="62" rank="1"/>
  </conditionalFormatting>
  <conditionalFormatting sqref="E9">
    <cfRule type="top10" priority="59" bottom="1" rank="1"/>
    <cfRule type="top10" dxfId="579" priority="60" rank="1"/>
  </conditionalFormatting>
  <conditionalFormatting sqref="F9">
    <cfRule type="top10" priority="57" bottom="1" rank="1"/>
    <cfRule type="top10" dxfId="578" priority="58" rank="1"/>
  </conditionalFormatting>
  <conditionalFormatting sqref="G9">
    <cfRule type="top10" priority="55" bottom="1" rank="1"/>
    <cfRule type="top10" dxfId="577" priority="56" rank="1"/>
  </conditionalFormatting>
  <conditionalFormatting sqref="H9">
    <cfRule type="top10" priority="53" bottom="1" rank="1"/>
    <cfRule type="top10" dxfId="576" priority="54" rank="1"/>
  </conditionalFormatting>
  <conditionalFormatting sqref="I9">
    <cfRule type="top10" priority="51" bottom="1" rank="1"/>
    <cfRule type="top10" dxfId="575" priority="52" rank="1"/>
  </conditionalFormatting>
  <conditionalFormatting sqref="J9">
    <cfRule type="top10" priority="49" bottom="1" rank="1"/>
    <cfRule type="top10" dxfId="574" priority="50" rank="1"/>
  </conditionalFormatting>
  <conditionalFormatting sqref="E10">
    <cfRule type="top10" priority="47" bottom="1" rank="1"/>
    <cfRule type="top10" dxfId="573" priority="48" rank="1"/>
  </conditionalFormatting>
  <conditionalFormatting sqref="F10">
    <cfRule type="top10" priority="45" bottom="1" rank="1"/>
    <cfRule type="top10" dxfId="572" priority="46" rank="1"/>
  </conditionalFormatting>
  <conditionalFormatting sqref="G10">
    <cfRule type="top10" priority="43" bottom="1" rank="1"/>
    <cfRule type="top10" dxfId="571" priority="44" rank="1"/>
  </conditionalFormatting>
  <conditionalFormatting sqref="H10">
    <cfRule type="top10" priority="41" bottom="1" rank="1"/>
    <cfRule type="top10" dxfId="570" priority="42" rank="1"/>
  </conditionalFormatting>
  <conditionalFormatting sqref="I10">
    <cfRule type="top10" priority="39" bottom="1" rank="1"/>
    <cfRule type="top10" dxfId="569" priority="40" rank="1"/>
  </conditionalFormatting>
  <conditionalFormatting sqref="J10">
    <cfRule type="top10" priority="37" bottom="1" rank="1"/>
    <cfRule type="top10" dxfId="568" priority="38" rank="1"/>
  </conditionalFormatting>
  <conditionalFormatting sqref="E11">
    <cfRule type="top10" priority="35" bottom="1" rank="1"/>
    <cfRule type="top10" dxfId="567" priority="36" rank="1"/>
  </conditionalFormatting>
  <conditionalFormatting sqref="F11">
    <cfRule type="top10" priority="33" bottom="1" rank="1"/>
    <cfRule type="top10" dxfId="566" priority="34" rank="1"/>
  </conditionalFormatting>
  <conditionalFormatting sqref="G11">
    <cfRule type="top10" priority="31" bottom="1" rank="1"/>
    <cfRule type="top10" dxfId="565" priority="32" rank="1"/>
  </conditionalFormatting>
  <conditionalFormatting sqref="H11">
    <cfRule type="top10" priority="29" bottom="1" rank="1"/>
    <cfRule type="top10" dxfId="564" priority="30" rank="1"/>
  </conditionalFormatting>
  <conditionalFormatting sqref="I11">
    <cfRule type="top10" priority="27" bottom="1" rank="1"/>
    <cfRule type="top10" dxfId="563" priority="28" rank="1"/>
  </conditionalFormatting>
  <conditionalFormatting sqref="J11">
    <cfRule type="top10" priority="25" bottom="1" rank="1"/>
    <cfRule type="top10" dxfId="562" priority="26" rank="1"/>
  </conditionalFormatting>
  <conditionalFormatting sqref="E12">
    <cfRule type="top10" priority="23" bottom="1" rank="1"/>
    <cfRule type="top10" dxfId="561" priority="24" rank="1"/>
  </conditionalFormatting>
  <conditionalFormatting sqref="F12">
    <cfRule type="top10" priority="21" bottom="1" rank="1"/>
    <cfRule type="top10" dxfId="560" priority="22" rank="1"/>
  </conditionalFormatting>
  <conditionalFormatting sqref="G12">
    <cfRule type="top10" priority="19" bottom="1" rank="1"/>
    <cfRule type="top10" dxfId="559" priority="20" rank="1"/>
  </conditionalFormatting>
  <conditionalFormatting sqref="H12">
    <cfRule type="top10" priority="17" bottom="1" rank="1"/>
    <cfRule type="top10" dxfId="558" priority="18" rank="1"/>
  </conditionalFormatting>
  <conditionalFormatting sqref="I12">
    <cfRule type="top10" priority="15" bottom="1" rank="1"/>
    <cfRule type="top10" dxfId="557" priority="16" rank="1"/>
  </conditionalFormatting>
  <conditionalFormatting sqref="J12">
    <cfRule type="top10" priority="13" bottom="1" rank="1"/>
    <cfRule type="top10" dxfId="556" priority="14" rank="1"/>
  </conditionalFormatting>
  <conditionalFormatting sqref="E13">
    <cfRule type="top10" priority="11" bottom="1" rank="1"/>
    <cfRule type="top10" dxfId="555" priority="12" rank="1"/>
  </conditionalFormatting>
  <conditionalFormatting sqref="F13">
    <cfRule type="top10" priority="9" bottom="1" rank="1"/>
    <cfRule type="top10" dxfId="554" priority="10" rank="1"/>
  </conditionalFormatting>
  <conditionalFormatting sqref="G13">
    <cfRule type="top10" priority="7" bottom="1" rank="1"/>
    <cfRule type="top10" dxfId="553" priority="8" rank="1"/>
  </conditionalFormatting>
  <conditionalFormatting sqref="H13">
    <cfRule type="top10" priority="5" bottom="1" rank="1"/>
    <cfRule type="top10" dxfId="552" priority="6" rank="1"/>
  </conditionalFormatting>
  <conditionalFormatting sqref="I13">
    <cfRule type="top10" priority="3" bottom="1" rank="1"/>
    <cfRule type="top10" dxfId="551" priority="4" rank="1"/>
  </conditionalFormatting>
  <conditionalFormatting sqref="J13">
    <cfRule type="top10" priority="1" bottom="1" rank="1"/>
    <cfRule type="top10" dxfId="5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42D4DCA-EEA3-4360-82E5-EFE01B6B4563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A3EFA2CA-4B05-4D8A-B051-581FB60D6741}">
          <x14:formula1>
            <xm:f>'C:\Users\abra2\Desktop\ABRA Files and More\AUTO BENCH REST ASSOCIATION FILE\ABRA 2018\Tennessee\[ABRA Tennessee Scoring Program.xlsm]Data'!#REF!</xm:f>
          </x14:formula1>
          <xm:sqref>B3:B4 B6 B8 B10:B11 B13</xm:sqref>
        </x14:dataValidation>
        <x14:dataValidation type="list" allowBlank="1" showInputMessage="1" showErrorMessage="1" xr:uid="{201DC692-54DF-4A14-B3C2-CD82F1868ADF}">
          <x14:formula1>
            <xm:f>'C:\Users\abra2\Desktop\ABRA Files and More\AUTO BENCH REST ASSOCIATION FILE\ABRA 2018\Georgia\[ABRA Georgia Scoring Program.xlsm]Data'!#REF!</xm:f>
          </x14:formula1>
          <xm:sqref>B5</xm:sqref>
        </x14:dataValidation>
        <x14:dataValidation type="list" allowBlank="1" showInputMessage="1" showErrorMessage="1" xr:uid="{0E867901-DB65-4399-8F31-04D228895A0D}">
          <x14:formula1>
            <xm:f>'C:\Users\abra2\Desktop\ABRA Files and More\AUTO BENCH REST ASSOCIATION FILE\ABRA 2018\Virginia\[ABRA Virginia Scoring Program.xlsm]Data'!#REF!</xm:f>
          </x14:formula1>
          <xm:sqref>B7</xm:sqref>
        </x14:dataValidation>
        <x14:dataValidation type="list" allowBlank="1" showInputMessage="1" showErrorMessage="1" xr:uid="{221B8DA4-172A-469E-8891-BE6243C9A660}">
          <x14:formula1>
            <xm:f>'E:\ABRA VA STATE\[ABRA VA STATE 09 01 18.xlsm]Data'!#REF!</xm:f>
          </x14:formula1>
          <xm:sqref>B9</xm:sqref>
        </x14:dataValidation>
        <x14:dataValidation type="list" allowBlank="1" showInputMessage="1" showErrorMessage="1" xr:uid="{966D943D-BE15-432E-9A4C-D4C85FB67DAA}">
          <x14:formula1>
            <xm:f>'C:\Users\abra2\AppData\Local\Packages\Microsoft.MicrosoftEdge_8wekyb3d8bbwe\TempState\Downloads\[ABRA GA State Tournament 10212018 (3).xlsm]Data'!#REF!</xm:f>
          </x14:formula1>
          <xm:sqref>B12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5467-AB36-4E34-8FC6-07FE24E03665}">
  <sheetPr codeName="Sheet6"/>
  <dimension ref="A1:O9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70</v>
      </c>
      <c r="C2" s="26">
        <v>43340</v>
      </c>
      <c r="D2" s="27" t="s">
        <v>35</v>
      </c>
      <c r="E2" s="25">
        <v>166</v>
      </c>
      <c r="F2" s="25">
        <v>128</v>
      </c>
      <c r="G2" s="25">
        <v>127</v>
      </c>
      <c r="H2" s="25"/>
      <c r="I2" s="25"/>
      <c r="J2" s="25"/>
      <c r="K2" s="29">
        <v>3</v>
      </c>
      <c r="L2" s="29">
        <v>421</v>
      </c>
      <c r="M2" s="30">
        <v>140.33333333333334</v>
      </c>
      <c r="N2" s="29">
        <v>5</v>
      </c>
      <c r="O2" s="30">
        <v>145.33333333333334</v>
      </c>
    </row>
    <row r="3" spans="1:15" x14ac:dyDescent="0.3">
      <c r="A3" s="25" t="s">
        <v>20</v>
      </c>
      <c r="B3" s="25" t="s">
        <v>70</v>
      </c>
      <c r="C3" s="26">
        <v>43368</v>
      </c>
      <c r="D3" s="27" t="s">
        <v>35</v>
      </c>
      <c r="E3" s="25">
        <v>173</v>
      </c>
      <c r="F3" s="25">
        <v>169</v>
      </c>
      <c r="G3" s="25">
        <v>162</v>
      </c>
      <c r="H3" s="25"/>
      <c r="I3" s="25"/>
      <c r="J3" s="25"/>
      <c r="K3" s="29">
        <v>3</v>
      </c>
      <c r="L3" s="29">
        <v>504</v>
      </c>
      <c r="M3" s="30">
        <v>168</v>
      </c>
      <c r="N3" s="29">
        <v>5</v>
      </c>
      <c r="O3" s="30">
        <v>173</v>
      </c>
    </row>
    <row r="4" spans="1:15" x14ac:dyDescent="0.3">
      <c r="A4" s="25" t="s">
        <v>20</v>
      </c>
      <c r="B4" s="25" t="s">
        <v>70</v>
      </c>
      <c r="C4" s="26">
        <v>43379</v>
      </c>
      <c r="D4" s="27" t="s">
        <v>35</v>
      </c>
      <c r="E4" s="25">
        <v>170</v>
      </c>
      <c r="F4" s="25">
        <v>169</v>
      </c>
      <c r="G4" s="25">
        <v>168</v>
      </c>
      <c r="H4" s="25">
        <v>157</v>
      </c>
      <c r="I4" s="25"/>
      <c r="J4" s="25"/>
      <c r="K4" s="29">
        <v>4</v>
      </c>
      <c r="L4" s="29">
        <v>664</v>
      </c>
      <c r="M4" s="30">
        <v>166</v>
      </c>
      <c r="N4" s="29">
        <v>5</v>
      </c>
      <c r="O4" s="30">
        <v>171</v>
      </c>
    </row>
    <row r="5" spans="1:15" x14ac:dyDescent="0.3">
      <c r="A5" s="25" t="s">
        <v>20</v>
      </c>
      <c r="B5" s="25" t="s">
        <v>70</v>
      </c>
      <c r="C5" s="26">
        <v>43394</v>
      </c>
      <c r="D5" s="27" t="s">
        <v>35</v>
      </c>
      <c r="E5" s="25">
        <v>165</v>
      </c>
      <c r="F5" s="25">
        <v>142</v>
      </c>
      <c r="G5" s="25">
        <v>159</v>
      </c>
      <c r="H5" s="25">
        <v>169</v>
      </c>
      <c r="I5" s="25">
        <v>160</v>
      </c>
      <c r="J5" s="25">
        <v>173</v>
      </c>
      <c r="K5" s="29">
        <v>6</v>
      </c>
      <c r="L5" s="29">
        <v>968</v>
      </c>
      <c r="M5" s="30">
        <v>161.33333333333334</v>
      </c>
      <c r="N5" s="29">
        <v>6</v>
      </c>
      <c r="O5" s="30">
        <v>167.33333333333334</v>
      </c>
    </row>
    <row r="6" spans="1:15" x14ac:dyDescent="0.3">
      <c r="A6" s="25" t="s">
        <v>20</v>
      </c>
      <c r="B6" s="25" t="s">
        <v>70</v>
      </c>
      <c r="C6" s="26">
        <v>43403</v>
      </c>
      <c r="D6" s="27" t="s">
        <v>35</v>
      </c>
      <c r="E6" s="25">
        <v>168</v>
      </c>
      <c r="F6" s="25">
        <v>171</v>
      </c>
      <c r="G6" s="25">
        <v>161</v>
      </c>
      <c r="H6" s="25"/>
      <c r="I6" s="25"/>
      <c r="J6" s="25"/>
      <c r="K6" s="29">
        <v>3</v>
      </c>
      <c r="L6" s="29">
        <v>500</v>
      </c>
      <c r="M6" s="30">
        <v>166.66666666666666</v>
      </c>
      <c r="N6" s="29">
        <v>5</v>
      </c>
      <c r="O6" s="30">
        <v>171.66666666666666</v>
      </c>
    </row>
    <row r="7" spans="1:15" x14ac:dyDescent="0.3">
      <c r="A7" s="25" t="s">
        <v>20</v>
      </c>
      <c r="B7" s="25" t="s">
        <v>70</v>
      </c>
      <c r="C7" s="26">
        <v>43422</v>
      </c>
      <c r="D7" s="27" t="s">
        <v>35</v>
      </c>
      <c r="E7" s="25">
        <v>170</v>
      </c>
      <c r="F7" s="25">
        <v>157</v>
      </c>
      <c r="G7" s="25">
        <v>166</v>
      </c>
      <c r="H7" s="25">
        <v>162</v>
      </c>
      <c r="I7" s="25"/>
      <c r="J7" s="25"/>
      <c r="K7" s="29">
        <v>4</v>
      </c>
      <c r="L7" s="29">
        <v>655</v>
      </c>
      <c r="M7" s="30">
        <v>163.75</v>
      </c>
      <c r="N7" s="29">
        <v>5</v>
      </c>
      <c r="O7" s="30">
        <v>168.75</v>
      </c>
    </row>
    <row r="8" spans="1:15" x14ac:dyDescent="0.3">
      <c r="A8" s="31"/>
      <c r="B8" s="8"/>
      <c r="C8" s="9"/>
      <c r="D8" s="10"/>
      <c r="E8" s="8"/>
      <c r="F8" s="8"/>
      <c r="G8" s="8"/>
      <c r="H8" s="8"/>
      <c r="I8" s="8"/>
      <c r="J8" s="8"/>
      <c r="K8" s="11"/>
      <c r="L8" s="11"/>
      <c r="M8" s="12"/>
      <c r="N8" s="11"/>
      <c r="O8" s="12"/>
    </row>
    <row r="9" spans="1:15" x14ac:dyDescent="0.3">
      <c r="A9" s="8"/>
      <c r="K9" s="6">
        <f>SUM(K2:K8)</f>
        <v>23</v>
      </c>
      <c r="L9" s="6">
        <f>SUM(L2:L8)</f>
        <v>3712</v>
      </c>
      <c r="M9" s="1">
        <f>SUM(L9/K9)</f>
        <v>161.39130434782609</v>
      </c>
      <c r="N9" s="6">
        <f>SUM(N2:N8)</f>
        <v>31</v>
      </c>
      <c r="O9" s="2">
        <f>SUM(M9+N9)</f>
        <v>192.39130434782609</v>
      </c>
    </row>
  </sheetData>
  <conditionalFormatting sqref="E1">
    <cfRule type="top10" priority="95" bottom="1" rank="1"/>
    <cfRule type="top10" dxfId="549" priority="96" rank="1"/>
  </conditionalFormatting>
  <conditionalFormatting sqref="F1">
    <cfRule type="top10" priority="93" bottom="1" rank="1"/>
    <cfRule type="top10" dxfId="548" priority="94" rank="1"/>
  </conditionalFormatting>
  <conditionalFormatting sqref="G1">
    <cfRule type="top10" priority="91" bottom="1" rank="1"/>
    <cfRule type="top10" dxfId="547" priority="92" rank="1"/>
  </conditionalFormatting>
  <conditionalFormatting sqref="H1">
    <cfRule type="top10" priority="89" bottom="1" rank="1"/>
    <cfRule type="top10" dxfId="546" priority="90" rank="1"/>
  </conditionalFormatting>
  <conditionalFormatting sqref="I1">
    <cfRule type="top10" priority="87" bottom="1" rank="1"/>
    <cfRule type="top10" dxfId="545" priority="88" rank="1"/>
  </conditionalFormatting>
  <conditionalFormatting sqref="J1">
    <cfRule type="top10" priority="85" bottom="1" rank="1"/>
    <cfRule type="top10" dxfId="544" priority="86" rank="1"/>
  </conditionalFormatting>
  <conditionalFormatting sqref="E8">
    <cfRule type="top10" priority="97" bottom="1" rank="1"/>
    <cfRule type="top10" dxfId="543" priority="98" rank="1"/>
  </conditionalFormatting>
  <conditionalFormatting sqref="F8">
    <cfRule type="top10" priority="99" bottom="1" rank="1"/>
    <cfRule type="top10" dxfId="542" priority="100" rank="1"/>
  </conditionalFormatting>
  <conditionalFormatting sqref="G8">
    <cfRule type="top10" priority="101" bottom="1" rank="1"/>
    <cfRule type="top10" dxfId="541" priority="102" rank="1"/>
  </conditionalFormatting>
  <conditionalFormatting sqref="H8">
    <cfRule type="top10" priority="103" bottom="1" rank="1"/>
    <cfRule type="top10" dxfId="540" priority="104" rank="1"/>
  </conditionalFormatting>
  <conditionalFormatting sqref="I8">
    <cfRule type="top10" priority="105" bottom="1" rank="1"/>
    <cfRule type="top10" dxfId="539" priority="106" rank="1"/>
  </conditionalFormatting>
  <conditionalFormatting sqref="J8">
    <cfRule type="top10" priority="107" bottom="1" rank="1"/>
    <cfRule type="top10" dxfId="538" priority="108" rank="1"/>
  </conditionalFormatting>
  <conditionalFormatting sqref="E2">
    <cfRule type="top10" priority="71" bottom="1" rank="1"/>
    <cfRule type="top10" dxfId="537" priority="72" rank="1"/>
  </conditionalFormatting>
  <conditionalFormatting sqref="F2">
    <cfRule type="top10" priority="69" bottom="1" rank="1"/>
    <cfRule type="top10" dxfId="536" priority="70" rank="1"/>
  </conditionalFormatting>
  <conditionalFormatting sqref="G2">
    <cfRule type="top10" priority="67" bottom="1" rank="1"/>
    <cfRule type="top10" dxfId="535" priority="68" rank="1"/>
  </conditionalFormatting>
  <conditionalFormatting sqref="H2">
    <cfRule type="top10" priority="65" bottom="1" rank="1"/>
    <cfRule type="top10" dxfId="534" priority="66" rank="1"/>
  </conditionalFormatting>
  <conditionalFormatting sqref="I2">
    <cfRule type="top10" priority="63" bottom="1" rank="1"/>
    <cfRule type="top10" dxfId="533" priority="64" rank="1"/>
  </conditionalFormatting>
  <conditionalFormatting sqref="J2">
    <cfRule type="top10" priority="61" bottom="1" rank="1"/>
    <cfRule type="top10" dxfId="532" priority="62" rank="1"/>
  </conditionalFormatting>
  <conditionalFormatting sqref="E3">
    <cfRule type="top10" priority="59" bottom="1" rank="1"/>
    <cfRule type="top10" dxfId="531" priority="60" rank="1"/>
  </conditionalFormatting>
  <conditionalFormatting sqref="F3">
    <cfRule type="top10" priority="57" bottom="1" rank="1"/>
    <cfRule type="top10" dxfId="530" priority="58" rank="1"/>
  </conditionalFormatting>
  <conditionalFormatting sqref="G3">
    <cfRule type="top10" priority="55" bottom="1" rank="1"/>
    <cfRule type="top10" dxfId="529" priority="56" rank="1"/>
  </conditionalFormatting>
  <conditionalFormatting sqref="H3">
    <cfRule type="top10" priority="53" bottom="1" rank="1"/>
    <cfRule type="top10" dxfId="528" priority="54" rank="1"/>
  </conditionalFormatting>
  <conditionalFormatting sqref="I3">
    <cfRule type="top10" priority="51" bottom="1" rank="1"/>
    <cfRule type="top10" dxfId="527" priority="52" rank="1"/>
  </conditionalFormatting>
  <conditionalFormatting sqref="J3">
    <cfRule type="top10" priority="49" bottom="1" rank="1"/>
    <cfRule type="top10" dxfId="526" priority="50" rank="1"/>
  </conditionalFormatting>
  <conditionalFormatting sqref="E4">
    <cfRule type="top10" priority="47" bottom="1" rank="1"/>
    <cfRule type="top10" dxfId="525" priority="48" rank="1"/>
  </conditionalFormatting>
  <conditionalFormatting sqref="F4">
    <cfRule type="top10" priority="45" bottom="1" rank="1"/>
    <cfRule type="top10" dxfId="524" priority="46" rank="1"/>
  </conditionalFormatting>
  <conditionalFormatting sqref="G4">
    <cfRule type="top10" priority="43" bottom="1" rank="1"/>
    <cfRule type="top10" dxfId="523" priority="44" rank="1"/>
  </conditionalFormatting>
  <conditionalFormatting sqref="H4">
    <cfRule type="top10" priority="41" bottom="1" rank="1"/>
    <cfRule type="top10" dxfId="522" priority="42" rank="1"/>
  </conditionalFormatting>
  <conditionalFormatting sqref="I4">
    <cfRule type="top10" priority="39" bottom="1" rank="1"/>
    <cfRule type="top10" dxfId="521" priority="40" rank="1"/>
  </conditionalFormatting>
  <conditionalFormatting sqref="J4">
    <cfRule type="top10" priority="37" bottom="1" rank="1"/>
    <cfRule type="top10" dxfId="520" priority="38" rank="1"/>
  </conditionalFormatting>
  <conditionalFormatting sqref="E5">
    <cfRule type="top10" priority="35" bottom="1" rank="1"/>
    <cfRule type="top10" dxfId="519" priority="36" rank="1"/>
  </conditionalFormatting>
  <conditionalFormatting sqref="F5">
    <cfRule type="top10" priority="33" bottom="1" rank="1"/>
    <cfRule type="top10" dxfId="518" priority="34" rank="1"/>
  </conditionalFormatting>
  <conditionalFormatting sqref="G5">
    <cfRule type="top10" priority="31" bottom="1" rank="1"/>
    <cfRule type="top10" dxfId="517" priority="32" rank="1"/>
  </conditionalFormatting>
  <conditionalFormatting sqref="H5">
    <cfRule type="top10" priority="29" bottom="1" rank="1"/>
    <cfRule type="top10" dxfId="516" priority="30" rank="1"/>
  </conditionalFormatting>
  <conditionalFormatting sqref="I5">
    <cfRule type="top10" priority="27" bottom="1" rank="1"/>
    <cfRule type="top10" dxfId="515" priority="28" rank="1"/>
  </conditionalFormatting>
  <conditionalFormatting sqref="J5">
    <cfRule type="top10" priority="25" bottom="1" rank="1"/>
    <cfRule type="top10" dxfId="514" priority="26" rank="1"/>
  </conditionalFormatting>
  <conditionalFormatting sqref="E6">
    <cfRule type="top10" priority="23" bottom="1" rank="1"/>
    <cfRule type="top10" dxfId="513" priority="24" rank="1"/>
  </conditionalFormatting>
  <conditionalFormatting sqref="F6">
    <cfRule type="top10" priority="21" bottom="1" rank="1"/>
    <cfRule type="top10" dxfId="512" priority="22" rank="1"/>
  </conditionalFormatting>
  <conditionalFormatting sqref="G6">
    <cfRule type="top10" priority="19" bottom="1" rank="1"/>
    <cfRule type="top10" dxfId="511" priority="20" rank="1"/>
  </conditionalFormatting>
  <conditionalFormatting sqref="H6">
    <cfRule type="top10" priority="17" bottom="1" rank="1"/>
    <cfRule type="top10" dxfId="510" priority="18" rank="1"/>
  </conditionalFormatting>
  <conditionalFormatting sqref="I6">
    <cfRule type="top10" priority="15" bottom="1" rank="1"/>
    <cfRule type="top10" dxfId="509" priority="16" rank="1"/>
  </conditionalFormatting>
  <conditionalFormatting sqref="J6">
    <cfRule type="top10" priority="13" bottom="1" rank="1"/>
    <cfRule type="top10" dxfId="508" priority="14" rank="1"/>
  </conditionalFormatting>
  <conditionalFormatting sqref="E7">
    <cfRule type="top10" priority="11" bottom="1" rank="1"/>
    <cfRule type="top10" dxfId="507" priority="12" rank="1"/>
  </conditionalFormatting>
  <conditionalFormatting sqref="F7">
    <cfRule type="top10" priority="9" bottom="1" rank="1"/>
    <cfRule type="top10" dxfId="506" priority="10" rank="1"/>
  </conditionalFormatting>
  <conditionalFormatting sqref="G7">
    <cfRule type="top10" priority="7" bottom="1" rank="1"/>
    <cfRule type="top10" dxfId="505" priority="8" rank="1"/>
  </conditionalFormatting>
  <conditionalFormatting sqref="H7">
    <cfRule type="top10" priority="5" bottom="1" rank="1"/>
    <cfRule type="top10" dxfId="504" priority="6" rank="1"/>
  </conditionalFormatting>
  <conditionalFormatting sqref="I7">
    <cfRule type="top10" priority="3" bottom="1" rank="1"/>
    <cfRule type="top10" dxfId="503" priority="4" rank="1"/>
  </conditionalFormatting>
  <conditionalFormatting sqref="J7">
    <cfRule type="top10" priority="1" bottom="1" rank="1"/>
    <cfRule type="top10" dxfId="5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A362C54-DDA5-48BF-9BC9-7FE74E8741F4}">
          <x14:formula1>
            <xm:f>'C:\Users\abra2\AppData\Local\Packages\Microsoft.MicrosoftEdge_8wekyb3d8bbwe\TempState\Downloads\[ABRA Club Shoot 8282018 (4).xlsm]Data'!#REF!</xm:f>
          </x14:formula1>
          <xm:sqref>B2</xm:sqref>
        </x14:dataValidation>
        <x14:dataValidation type="list" allowBlank="1" showInputMessage="1" showErrorMessage="1" xr:uid="{0D686C32-63F8-4A06-A496-1D0AFBAB5464}">
          <x14:formula1>
            <xm:f>'C:\Users\abra2\AppData\Local\Packages\Microsoft.MicrosoftEdge_8wekyb3d8bbwe\TempState\Downloads\[ABRA Club Shoot 9252018 (2).xlsm]Data'!#REF!</xm:f>
          </x14:formula1>
          <xm:sqref>B3</xm:sqref>
        </x14:dataValidation>
        <x14:dataValidation type="list" allowBlank="1" showInputMessage="1" showErrorMessage="1" xr:uid="{6B10B353-2C41-41B8-BA14-99906E6874BC}">
          <x14:formula1>
            <xm:f>'C:\Users\abra2\AppData\Local\Packages\Microsoft.MicrosoftEdge_8wekyb3d8bbwe\TempState\Downloads\[ABRA Club Shoot 1062018 (2).xlsm]Data'!#REF!</xm:f>
          </x14:formula1>
          <xm:sqref>B4</xm:sqref>
        </x14:dataValidation>
        <x14:dataValidation type="list" allowBlank="1" showInputMessage="1" showErrorMessage="1" xr:uid="{C3581396-5095-4C2C-A18B-AF54DB2253BB}">
          <x14:formula1>
            <xm:f>'C:\Users\abra2\AppData\Local\Packages\Microsoft.MicrosoftEdge_8wekyb3d8bbwe\TempState\Downloads\[ABRA GA State Tournament 10212018 (3).xlsm]Data'!#REF!</xm:f>
          </x14:formula1>
          <xm:sqref>B5</xm:sqref>
        </x14:dataValidation>
        <x14:dataValidation type="list" allowBlank="1" showInputMessage="1" showErrorMessage="1" xr:uid="{C8242C27-A070-4BE2-94D4-B011AFB02B67}">
          <x14:formula1>
            <xm:f>'C:\Users\abra2\AppData\Local\Packages\Microsoft.MicrosoftEdge_8wekyb3d8bbwe\TempState\Downloads\[ABRA Club Shoot 10302018 (2).xlsm]Data'!#REF!</xm:f>
          </x14:formula1>
          <xm:sqref>B6</xm:sqref>
        </x14:dataValidation>
        <x14:dataValidation type="list" allowBlank="1" showInputMessage="1" showErrorMessage="1" xr:uid="{6FC6E776-1818-4F75-96E5-5C6DA386FA14}">
          <x14:formula1>
            <xm:f>'[ABRA Club Shoot 11182018 (2).xlsm]Data'!#REF!</xm:f>
          </x14:formula1>
          <xm:sqref>B7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85BB-51AE-4CF2-A71D-B48E3EE7E5F1}">
  <sheetPr codeName="Sheet7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46</v>
      </c>
      <c r="C2" s="26">
        <v>43205</v>
      </c>
      <c r="D2" s="27" t="s">
        <v>44</v>
      </c>
      <c r="E2" s="25">
        <v>115</v>
      </c>
      <c r="F2" s="25">
        <v>108</v>
      </c>
      <c r="G2" s="25">
        <v>124</v>
      </c>
      <c r="H2" s="25">
        <v>112</v>
      </c>
      <c r="I2" s="25"/>
      <c r="J2" s="25"/>
      <c r="K2" s="29">
        <v>4</v>
      </c>
      <c r="L2" s="29">
        <v>459</v>
      </c>
      <c r="M2" s="30">
        <v>114.75</v>
      </c>
      <c r="N2" s="29">
        <v>5</v>
      </c>
      <c r="O2" s="30">
        <v>119.75</v>
      </c>
    </row>
    <row r="3" spans="1:15" x14ac:dyDescent="0.3">
      <c r="A3" s="8"/>
      <c r="B3" s="8"/>
      <c r="C3" s="9"/>
      <c r="D3" s="10"/>
      <c r="E3" s="8"/>
      <c r="F3" s="8"/>
      <c r="G3" s="8"/>
      <c r="H3" s="8"/>
      <c r="I3" s="8"/>
      <c r="J3" s="8"/>
      <c r="K3" s="11"/>
      <c r="L3" s="11"/>
      <c r="M3" s="12"/>
      <c r="N3" s="11"/>
      <c r="O3" s="12"/>
    </row>
    <row r="4" spans="1:15" x14ac:dyDescent="0.3">
      <c r="K4" s="6">
        <f>SUM(K2:K3)</f>
        <v>4</v>
      </c>
      <c r="L4" s="6">
        <f>SUM(L2:L3)</f>
        <v>459</v>
      </c>
      <c r="M4" s="1">
        <f>SUM(L4/K4)</f>
        <v>114.75</v>
      </c>
      <c r="N4" s="6">
        <f>SUM(N2:N3)</f>
        <v>5</v>
      </c>
      <c r="O4" s="2">
        <f>SUM(M4+N4)</f>
        <v>119.75</v>
      </c>
    </row>
  </sheetData>
  <conditionalFormatting sqref="E1">
    <cfRule type="top10" priority="35" bottom="1" rank="1"/>
    <cfRule type="top10" dxfId="501" priority="36" rank="1"/>
  </conditionalFormatting>
  <conditionalFormatting sqref="F1">
    <cfRule type="top10" priority="33" bottom="1" rank="1"/>
    <cfRule type="top10" dxfId="500" priority="34" rank="1"/>
  </conditionalFormatting>
  <conditionalFormatting sqref="G1">
    <cfRule type="top10" priority="31" bottom="1" rank="1"/>
    <cfRule type="top10" dxfId="499" priority="32" rank="1"/>
  </conditionalFormatting>
  <conditionalFormatting sqref="H1">
    <cfRule type="top10" priority="29" bottom="1" rank="1"/>
    <cfRule type="top10" dxfId="498" priority="30" rank="1"/>
  </conditionalFormatting>
  <conditionalFormatting sqref="I1">
    <cfRule type="top10" priority="27" bottom="1" rank="1"/>
    <cfRule type="top10" dxfId="497" priority="28" rank="1"/>
  </conditionalFormatting>
  <conditionalFormatting sqref="J1">
    <cfRule type="top10" priority="25" bottom="1" rank="1"/>
    <cfRule type="top10" dxfId="496" priority="26" rank="1"/>
  </conditionalFormatting>
  <conditionalFormatting sqref="E3">
    <cfRule type="top10" priority="37" bottom="1" rank="1"/>
    <cfRule type="top10" dxfId="495" priority="38" rank="1"/>
  </conditionalFormatting>
  <conditionalFormatting sqref="F3">
    <cfRule type="top10" priority="39" bottom="1" rank="1"/>
    <cfRule type="top10" dxfId="494" priority="40" rank="1"/>
  </conditionalFormatting>
  <conditionalFormatting sqref="G3">
    <cfRule type="top10" priority="41" bottom="1" rank="1"/>
    <cfRule type="top10" dxfId="493" priority="42" rank="1"/>
  </conditionalFormatting>
  <conditionalFormatting sqref="H3">
    <cfRule type="top10" priority="43" bottom="1" rank="1"/>
    <cfRule type="top10" dxfId="492" priority="44" rank="1"/>
  </conditionalFormatting>
  <conditionalFormatting sqref="I3">
    <cfRule type="top10" priority="45" bottom="1" rank="1"/>
    <cfRule type="top10" dxfId="491" priority="46" rank="1"/>
  </conditionalFormatting>
  <conditionalFormatting sqref="J3">
    <cfRule type="top10" priority="47" bottom="1" rank="1"/>
    <cfRule type="top10" dxfId="490" priority="48" rank="1"/>
  </conditionalFormatting>
  <conditionalFormatting sqref="E2">
    <cfRule type="top10" priority="11" bottom="1" rank="1"/>
    <cfRule type="top10" dxfId="489" priority="12" rank="1"/>
  </conditionalFormatting>
  <conditionalFormatting sqref="F2">
    <cfRule type="top10" priority="9" bottom="1" rank="1"/>
    <cfRule type="top10" dxfId="488" priority="10" rank="1"/>
  </conditionalFormatting>
  <conditionalFormatting sqref="G2">
    <cfRule type="top10" priority="7" bottom="1" rank="1"/>
    <cfRule type="top10" dxfId="487" priority="8" rank="1"/>
  </conditionalFormatting>
  <conditionalFormatting sqref="H2">
    <cfRule type="top10" priority="5" bottom="1" rank="1"/>
    <cfRule type="top10" dxfId="486" priority="6" rank="1"/>
  </conditionalFormatting>
  <conditionalFormatting sqref="I2">
    <cfRule type="top10" priority="3" bottom="1" rank="1"/>
    <cfRule type="top10" dxfId="485" priority="4" rank="1"/>
  </conditionalFormatting>
  <conditionalFormatting sqref="J2">
    <cfRule type="top10" priority="1" bottom="1" rank="1"/>
    <cfRule type="top10" dxfId="4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B4F539-C097-4748-8A08-B1E9D19F112D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6510B-6F65-4FD7-91CD-9E35559CDCB6}">
  <sheetPr codeName="Sheet8"/>
  <dimension ref="A1:O15"/>
  <sheetViews>
    <sheetView workbookViewId="0">
      <selection activeCell="G27" sqref="G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43</v>
      </c>
      <c r="C2" s="26">
        <v>43216</v>
      </c>
      <c r="D2" s="27" t="s">
        <v>44</v>
      </c>
      <c r="E2" s="25">
        <v>191</v>
      </c>
      <c r="F2" s="25">
        <v>189</v>
      </c>
      <c r="G2" s="25">
        <v>187</v>
      </c>
      <c r="H2" s="25"/>
      <c r="I2" s="25"/>
      <c r="J2" s="25"/>
      <c r="K2" s="29">
        <v>3</v>
      </c>
      <c r="L2" s="29">
        <v>567</v>
      </c>
      <c r="M2" s="30">
        <v>189</v>
      </c>
      <c r="N2" s="29">
        <v>5</v>
      </c>
      <c r="O2" s="30">
        <v>194</v>
      </c>
    </row>
    <row r="3" spans="1:15" x14ac:dyDescent="0.3">
      <c r="A3" s="25" t="s">
        <v>20</v>
      </c>
      <c r="B3" s="25" t="s">
        <v>43</v>
      </c>
      <c r="C3" s="26">
        <v>43225</v>
      </c>
      <c r="D3" s="27" t="s">
        <v>52</v>
      </c>
      <c r="E3" s="25">
        <v>186</v>
      </c>
      <c r="F3" s="25">
        <v>185</v>
      </c>
      <c r="G3" s="25">
        <v>179</v>
      </c>
      <c r="H3" s="25">
        <v>183</v>
      </c>
      <c r="I3" s="25"/>
      <c r="J3" s="25"/>
      <c r="K3" s="29">
        <f t="shared" ref="K3" si="0">COUNT(E3:J3)</f>
        <v>4</v>
      </c>
      <c r="L3" s="29">
        <f t="shared" ref="L3" si="1">SUM(E3:J3)</f>
        <v>733</v>
      </c>
      <c r="M3" s="30">
        <f t="shared" ref="M3" si="2">AVERAGE(E3:J3)</f>
        <v>183.25</v>
      </c>
      <c r="N3" s="29">
        <v>4</v>
      </c>
      <c r="O3" s="30">
        <f t="shared" ref="O3" si="3">SUM(M3,N3)</f>
        <v>187.25</v>
      </c>
    </row>
    <row r="4" spans="1:15" x14ac:dyDescent="0.3">
      <c r="A4" s="25" t="s">
        <v>20</v>
      </c>
      <c r="B4" s="25" t="s">
        <v>43</v>
      </c>
      <c r="C4" s="26">
        <v>43226</v>
      </c>
      <c r="D4" s="27" t="s">
        <v>49</v>
      </c>
      <c r="E4" s="25">
        <v>183</v>
      </c>
      <c r="F4" s="25">
        <v>184</v>
      </c>
      <c r="G4" s="25">
        <v>187</v>
      </c>
      <c r="H4" s="25">
        <v>185</v>
      </c>
      <c r="I4" s="25"/>
      <c r="J4" s="25"/>
      <c r="K4" s="29">
        <v>4</v>
      </c>
      <c r="L4" s="29">
        <v>739</v>
      </c>
      <c r="M4" s="30">
        <v>184.75</v>
      </c>
      <c r="N4" s="29">
        <v>4</v>
      </c>
      <c r="O4" s="30">
        <v>188.75</v>
      </c>
    </row>
    <row r="5" spans="1:15" x14ac:dyDescent="0.3">
      <c r="A5" s="25" t="s">
        <v>20</v>
      </c>
      <c r="B5" s="25" t="s">
        <v>43</v>
      </c>
      <c r="C5" s="26">
        <v>43233</v>
      </c>
      <c r="D5" s="27" t="s">
        <v>44</v>
      </c>
      <c r="E5" s="25">
        <v>177</v>
      </c>
      <c r="F5" s="25">
        <v>182</v>
      </c>
      <c r="G5" s="25">
        <v>180</v>
      </c>
      <c r="H5" s="25">
        <v>185</v>
      </c>
      <c r="I5" s="25"/>
      <c r="J5" s="25"/>
      <c r="K5" s="29">
        <v>4</v>
      </c>
      <c r="L5" s="29">
        <v>724</v>
      </c>
      <c r="M5" s="30">
        <v>181</v>
      </c>
      <c r="N5" s="29">
        <v>5</v>
      </c>
      <c r="O5" s="30">
        <v>186</v>
      </c>
    </row>
    <row r="6" spans="1:15" x14ac:dyDescent="0.3">
      <c r="A6" s="25" t="s">
        <v>20</v>
      </c>
      <c r="B6" s="25" t="s">
        <v>43</v>
      </c>
      <c r="C6" s="26">
        <v>43307</v>
      </c>
      <c r="D6" s="27" t="s">
        <v>44</v>
      </c>
      <c r="E6" s="25">
        <v>192</v>
      </c>
      <c r="F6" s="25">
        <v>188</v>
      </c>
      <c r="G6" s="25">
        <v>189</v>
      </c>
      <c r="H6" s="25">
        <v>191</v>
      </c>
      <c r="I6" s="25"/>
      <c r="J6" s="25"/>
      <c r="K6" s="29">
        <v>4</v>
      </c>
      <c r="L6" s="29">
        <v>760</v>
      </c>
      <c r="M6" s="30">
        <v>190</v>
      </c>
      <c r="N6" s="29">
        <v>5</v>
      </c>
      <c r="O6" s="30">
        <v>195</v>
      </c>
    </row>
    <row r="7" spans="1:15" x14ac:dyDescent="0.3">
      <c r="A7" s="25" t="s">
        <v>20</v>
      </c>
      <c r="B7" s="25" t="s">
        <v>43</v>
      </c>
      <c r="C7" s="26">
        <v>43324</v>
      </c>
      <c r="D7" s="27" t="s">
        <v>44</v>
      </c>
      <c r="E7" s="25">
        <v>186</v>
      </c>
      <c r="F7" s="25">
        <v>183</v>
      </c>
      <c r="G7" s="25">
        <v>186</v>
      </c>
      <c r="H7" s="25">
        <v>184</v>
      </c>
      <c r="I7" s="25"/>
      <c r="J7" s="25"/>
      <c r="K7" s="29">
        <v>4</v>
      </c>
      <c r="L7" s="29">
        <v>739</v>
      </c>
      <c r="M7" s="30">
        <v>184.75</v>
      </c>
      <c r="N7" s="29">
        <v>5</v>
      </c>
      <c r="O7" s="30">
        <v>197.75</v>
      </c>
    </row>
    <row r="8" spans="1:15" x14ac:dyDescent="0.3">
      <c r="A8" s="25" t="s">
        <v>20</v>
      </c>
      <c r="B8" s="25" t="s">
        <v>43</v>
      </c>
      <c r="C8" s="26">
        <v>43344</v>
      </c>
      <c r="D8" s="27" t="s">
        <v>72</v>
      </c>
      <c r="E8" s="25">
        <v>188</v>
      </c>
      <c r="F8" s="25">
        <v>184</v>
      </c>
      <c r="G8" s="25">
        <v>190</v>
      </c>
      <c r="H8" s="25">
        <v>191</v>
      </c>
      <c r="I8" s="25">
        <v>188</v>
      </c>
      <c r="J8" s="25">
        <v>190</v>
      </c>
      <c r="K8" s="29">
        <v>6</v>
      </c>
      <c r="L8" s="29">
        <v>1131</v>
      </c>
      <c r="M8" s="30">
        <v>188.5</v>
      </c>
      <c r="N8" s="29">
        <v>8</v>
      </c>
      <c r="O8" s="30">
        <v>196.5</v>
      </c>
    </row>
    <row r="9" spans="1:15" x14ac:dyDescent="0.3">
      <c r="A9" s="25" t="s">
        <v>20</v>
      </c>
      <c r="B9" s="25" t="s">
        <v>43</v>
      </c>
      <c r="C9" s="26">
        <v>43352</v>
      </c>
      <c r="D9" s="27" t="s">
        <v>44</v>
      </c>
      <c r="E9" s="25">
        <v>180</v>
      </c>
      <c r="F9" s="25">
        <v>189</v>
      </c>
      <c r="G9" s="25">
        <v>190</v>
      </c>
      <c r="H9" s="25">
        <v>193</v>
      </c>
      <c r="I9" s="25"/>
      <c r="J9" s="25"/>
      <c r="K9" s="29">
        <v>4</v>
      </c>
      <c r="L9" s="29">
        <v>752</v>
      </c>
      <c r="M9" s="30">
        <v>188</v>
      </c>
      <c r="N9" s="29">
        <v>5</v>
      </c>
      <c r="O9" s="30">
        <v>193</v>
      </c>
    </row>
    <row r="10" spans="1:15" x14ac:dyDescent="0.3">
      <c r="A10" s="25" t="s">
        <v>20</v>
      </c>
      <c r="B10" s="25" t="s">
        <v>43</v>
      </c>
      <c r="C10" s="26">
        <v>43370</v>
      </c>
      <c r="D10" s="27" t="s">
        <v>44</v>
      </c>
      <c r="E10" s="25">
        <v>189</v>
      </c>
      <c r="F10" s="25">
        <v>190</v>
      </c>
      <c r="G10" s="25">
        <v>188</v>
      </c>
      <c r="H10" s="25">
        <v>190</v>
      </c>
      <c r="I10" s="25"/>
      <c r="J10" s="25"/>
      <c r="K10" s="29">
        <v>4</v>
      </c>
      <c r="L10" s="29">
        <v>757</v>
      </c>
      <c r="M10" s="30">
        <v>189.25</v>
      </c>
      <c r="N10" s="29">
        <v>5</v>
      </c>
      <c r="O10" s="30">
        <v>194.25</v>
      </c>
    </row>
    <row r="11" spans="1:15" x14ac:dyDescent="0.3">
      <c r="A11" s="54" t="s">
        <v>20</v>
      </c>
      <c r="B11" s="54" t="s">
        <v>43</v>
      </c>
      <c r="C11" s="55">
        <v>43377</v>
      </c>
      <c r="D11" s="56" t="s">
        <v>44</v>
      </c>
      <c r="E11" s="54">
        <v>189</v>
      </c>
      <c r="F11" s="54">
        <v>188</v>
      </c>
      <c r="G11" s="54">
        <v>187</v>
      </c>
      <c r="H11" s="54">
        <v>185</v>
      </c>
      <c r="I11" s="54"/>
      <c r="J11" s="54"/>
      <c r="K11" s="57">
        <v>4</v>
      </c>
      <c r="L11" s="57">
        <v>749</v>
      </c>
      <c r="M11" s="58">
        <v>187.25</v>
      </c>
      <c r="N11" s="57">
        <v>5</v>
      </c>
      <c r="O11" s="58">
        <v>200.25</v>
      </c>
    </row>
    <row r="12" spans="1:15" x14ac:dyDescent="0.3">
      <c r="A12" s="25" t="s">
        <v>20</v>
      </c>
      <c r="B12" s="25" t="s">
        <v>43</v>
      </c>
      <c r="C12" s="26">
        <v>43387</v>
      </c>
      <c r="D12" s="27" t="s">
        <v>44</v>
      </c>
      <c r="E12" s="25">
        <v>186</v>
      </c>
      <c r="F12" s="25">
        <v>184</v>
      </c>
      <c r="G12" s="25">
        <v>179</v>
      </c>
      <c r="H12" s="25">
        <v>176</v>
      </c>
      <c r="I12" s="25">
        <v>176</v>
      </c>
      <c r="J12" s="25">
        <v>181</v>
      </c>
      <c r="K12" s="29">
        <v>6</v>
      </c>
      <c r="L12" s="29">
        <v>1082</v>
      </c>
      <c r="M12" s="30">
        <v>180.33333333333334</v>
      </c>
      <c r="N12" s="29">
        <v>10</v>
      </c>
      <c r="O12" s="30">
        <v>190.33333333333334</v>
      </c>
    </row>
    <row r="13" spans="1:15" x14ac:dyDescent="0.3">
      <c r="A13" s="25" t="s">
        <v>20</v>
      </c>
      <c r="B13" s="25" t="s">
        <v>43</v>
      </c>
      <c r="C13" s="26">
        <v>43401</v>
      </c>
      <c r="D13" s="27" t="s">
        <v>44</v>
      </c>
      <c r="E13" s="25">
        <v>185</v>
      </c>
      <c r="F13" s="25">
        <v>188</v>
      </c>
      <c r="G13" s="25">
        <v>183</v>
      </c>
      <c r="H13" s="25">
        <v>175</v>
      </c>
      <c r="I13" s="25"/>
      <c r="J13" s="25"/>
      <c r="K13" s="29">
        <v>4</v>
      </c>
      <c r="L13" s="29">
        <v>731</v>
      </c>
      <c r="M13" s="30">
        <v>182.75</v>
      </c>
      <c r="N13" s="29">
        <v>5</v>
      </c>
      <c r="O13" s="30">
        <v>187.75</v>
      </c>
    </row>
    <row r="14" spans="1:15" x14ac:dyDescent="0.3">
      <c r="A14" s="8"/>
      <c r="B14" s="8"/>
      <c r="C14" s="9"/>
      <c r="D14" s="10"/>
      <c r="E14" s="8"/>
      <c r="F14" s="8"/>
      <c r="G14" s="8"/>
      <c r="H14" s="8"/>
      <c r="I14" s="8"/>
      <c r="J14" s="8"/>
      <c r="K14" s="11"/>
      <c r="L14" s="11"/>
      <c r="M14" s="12"/>
      <c r="N14" s="11"/>
      <c r="O14" s="12"/>
    </row>
    <row r="15" spans="1:15" x14ac:dyDescent="0.3">
      <c r="K15" s="6">
        <f>SUM(K2:K14)</f>
        <v>51</v>
      </c>
      <c r="L15" s="6">
        <f>SUM(L2:L14)</f>
        <v>9464</v>
      </c>
      <c r="M15" s="1">
        <f>SUM(L15/K15)</f>
        <v>185.56862745098039</v>
      </c>
      <c r="N15" s="6">
        <f>SUM(N2:N14)</f>
        <v>66</v>
      </c>
      <c r="O15" s="2">
        <f>SUM(M15+N15)</f>
        <v>251.56862745098039</v>
      </c>
    </row>
  </sheetData>
  <conditionalFormatting sqref="E1">
    <cfRule type="top10" priority="167" bottom="1" rank="1"/>
    <cfRule type="top10" dxfId="483" priority="168" rank="1"/>
  </conditionalFormatting>
  <conditionalFormatting sqref="F1">
    <cfRule type="top10" priority="165" bottom="1" rank="1"/>
    <cfRule type="top10" dxfId="482" priority="166" rank="1"/>
  </conditionalFormatting>
  <conditionalFormatting sqref="G1">
    <cfRule type="top10" priority="163" bottom="1" rank="1"/>
    <cfRule type="top10" dxfId="481" priority="164" rank="1"/>
  </conditionalFormatting>
  <conditionalFormatting sqref="H1">
    <cfRule type="top10" priority="161" bottom="1" rank="1"/>
    <cfRule type="top10" dxfId="480" priority="162" rank="1"/>
  </conditionalFormatting>
  <conditionalFormatting sqref="I1">
    <cfRule type="top10" priority="159" bottom="1" rank="1"/>
    <cfRule type="top10" dxfId="479" priority="160" rank="1"/>
  </conditionalFormatting>
  <conditionalFormatting sqref="J1">
    <cfRule type="top10" priority="157" bottom="1" rank="1"/>
    <cfRule type="top10" dxfId="478" priority="158" rank="1"/>
  </conditionalFormatting>
  <conditionalFormatting sqref="E14">
    <cfRule type="top10" priority="169" bottom="1" rank="1"/>
    <cfRule type="top10" dxfId="477" priority="170" rank="1"/>
  </conditionalFormatting>
  <conditionalFormatting sqref="F14">
    <cfRule type="top10" priority="171" bottom="1" rank="1"/>
    <cfRule type="top10" dxfId="476" priority="172" rank="1"/>
  </conditionalFormatting>
  <conditionalFormatting sqref="G14">
    <cfRule type="top10" priority="173" bottom="1" rank="1"/>
    <cfRule type="top10" dxfId="475" priority="174" rank="1"/>
  </conditionalFormatting>
  <conditionalFormatting sqref="H14">
    <cfRule type="top10" priority="175" bottom="1" rank="1"/>
    <cfRule type="top10" dxfId="474" priority="176" rank="1"/>
  </conditionalFormatting>
  <conditionalFormatting sqref="I14">
    <cfRule type="top10" priority="177" bottom="1" rank="1"/>
    <cfRule type="top10" dxfId="473" priority="178" rank="1"/>
  </conditionalFormatting>
  <conditionalFormatting sqref="J14">
    <cfRule type="top10" priority="179" bottom="1" rank="1"/>
    <cfRule type="top10" dxfId="472" priority="180" rank="1"/>
  </conditionalFormatting>
  <conditionalFormatting sqref="E2">
    <cfRule type="top10" priority="143" bottom="1" rank="1"/>
    <cfRule type="top10" dxfId="471" priority="144" rank="1"/>
  </conditionalFormatting>
  <conditionalFormatting sqref="F2">
    <cfRule type="top10" priority="141" bottom="1" rank="1"/>
    <cfRule type="top10" dxfId="470" priority="142" rank="1"/>
  </conditionalFormatting>
  <conditionalFormatting sqref="G2">
    <cfRule type="top10" priority="139" bottom="1" rank="1"/>
    <cfRule type="top10" dxfId="469" priority="140" rank="1"/>
  </conditionalFormatting>
  <conditionalFormatting sqref="H2">
    <cfRule type="top10" priority="137" bottom="1" rank="1"/>
    <cfRule type="top10" dxfId="468" priority="138" rank="1"/>
  </conditionalFormatting>
  <conditionalFormatting sqref="I2">
    <cfRule type="top10" priority="135" bottom="1" rank="1"/>
    <cfRule type="top10" dxfId="467" priority="136" rank="1"/>
  </conditionalFormatting>
  <conditionalFormatting sqref="J2">
    <cfRule type="top10" priority="133" bottom="1" rank="1"/>
    <cfRule type="top10" dxfId="466" priority="134" rank="1"/>
  </conditionalFormatting>
  <conditionalFormatting sqref="E3">
    <cfRule type="top10" priority="131" bottom="1" rank="1"/>
    <cfRule type="top10" dxfId="465" priority="132" rank="1"/>
  </conditionalFormatting>
  <conditionalFormatting sqref="F3">
    <cfRule type="top10" priority="129" bottom="1" rank="1"/>
    <cfRule type="top10" dxfId="464" priority="130" rank="1"/>
  </conditionalFormatting>
  <conditionalFormatting sqref="G3">
    <cfRule type="top10" priority="127" bottom="1" rank="1"/>
    <cfRule type="top10" dxfId="463" priority="128" rank="1"/>
  </conditionalFormatting>
  <conditionalFormatting sqref="H3">
    <cfRule type="top10" priority="125" bottom="1" rank="1"/>
    <cfRule type="top10" dxfId="462" priority="126" rank="1"/>
  </conditionalFormatting>
  <conditionalFormatting sqref="I3">
    <cfRule type="top10" priority="123" bottom="1" rank="1"/>
    <cfRule type="top10" dxfId="461" priority="124" rank="1"/>
  </conditionalFormatting>
  <conditionalFormatting sqref="J3">
    <cfRule type="top10" priority="121" bottom="1" rank="1"/>
    <cfRule type="top10" dxfId="460" priority="122" rank="1"/>
  </conditionalFormatting>
  <conditionalFormatting sqref="E4">
    <cfRule type="top10" priority="119" bottom="1" rank="1"/>
    <cfRule type="top10" dxfId="459" priority="120" rank="1"/>
  </conditionalFormatting>
  <conditionalFormatting sqref="F4">
    <cfRule type="top10" priority="117" bottom="1" rank="1"/>
    <cfRule type="top10" dxfId="458" priority="118" rank="1"/>
  </conditionalFormatting>
  <conditionalFormatting sqref="G4">
    <cfRule type="top10" priority="115" bottom="1" rank="1"/>
    <cfRule type="top10" dxfId="457" priority="116" rank="1"/>
  </conditionalFormatting>
  <conditionalFormatting sqref="H4">
    <cfRule type="top10" priority="113" bottom="1" rank="1"/>
    <cfRule type="top10" dxfId="456" priority="114" rank="1"/>
  </conditionalFormatting>
  <conditionalFormatting sqref="I4">
    <cfRule type="top10" priority="111" bottom="1" rank="1"/>
    <cfRule type="top10" dxfId="455" priority="112" rank="1"/>
  </conditionalFormatting>
  <conditionalFormatting sqref="J4">
    <cfRule type="top10" priority="109" bottom="1" rank="1"/>
    <cfRule type="top10" dxfId="454" priority="110" rank="1"/>
  </conditionalFormatting>
  <conditionalFormatting sqref="E5">
    <cfRule type="top10" priority="107" bottom="1" rank="1"/>
    <cfRule type="top10" dxfId="453" priority="108" rank="1"/>
  </conditionalFormatting>
  <conditionalFormatting sqref="F5">
    <cfRule type="top10" priority="105" bottom="1" rank="1"/>
    <cfRule type="top10" dxfId="452" priority="106" rank="1"/>
  </conditionalFormatting>
  <conditionalFormatting sqref="G5">
    <cfRule type="top10" priority="103" bottom="1" rank="1"/>
    <cfRule type="top10" dxfId="451" priority="104" rank="1"/>
  </conditionalFormatting>
  <conditionalFormatting sqref="H5">
    <cfRule type="top10" priority="101" bottom="1" rank="1"/>
    <cfRule type="top10" dxfId="450" priority="102" rank="1"/>
  </conditionalFormatting>
  <conditionalFormatting sqref="I5">
    <cfRule type="top10" priority="99" bottom="1" rank="1"/>
    <cfRule type="top10" dxfId="449" priority="100" rank="1"/>
  </conditionalFormatting>
  <conditionalFormatting sqref="J5">
    <cfRule type="top10" priority="97" bottom="1" rank="1"/>
    <cfRule type="top10" dxfId="448" priority="98" rank="1"/>
  </conditionalFormatting>
  <conditionalFormatting sqref="E6">
    <cfRule type="top10" priority="95" bottom="1" rank="1"/>
    <cfRule type="top10" dxfId="447" priority="96" rank="1"/>
  </conditionalFormatting>
  <conditionalFormatting sqref="F6">
    <cfRule type="top10" priority="93" bottom="1" rank="1"/>
    <cfRule type="top10" dxfId="446" priority="94" rank="1"/>
  </conditionalFormatting>
  <conditionalFormatting sqref="G6">
    <cfRule type="top10" priority="91" bottom="1" rank="1"/>
    <cfRule type="top10" dxfId="445" priority="92" rank="1"/>
  </conditionalFormatting>
  <conditionalFormatting sqref="H6">
    <cfRule type="top10" priority="89" bottom="1" rank="1"/>
    <cfRule type="top10" dxfId="444" priority="90" rank="1"/>
  </conditionalFormatting>
  <conditionalFormatting sqref="I6">
    <cfRule type="top10" priority="87" bottom="1" rank="1"/>
    <cfRule type="top10" dxfId="443" priority="88" rank="1"/>
  </conditionalFormatting>
  <conditionalFormatting sqref="J6">
    <cfRule type="top10" priority="85" bottom="1" rank="1"/>
    <cfRule type="top10" dxfId="442" priority="86" rank="1"/>
  </conditionalFormatting>
  <conditionalFormatting sqref="E7">
    <cfRule type="top10" priority="83" bottom="1" rank="1"/>
    <cfRule type="top10" dxfId="441" priority="84" rank="1"/>
  </conditionalFormatting>
  <conditionalFormatting sqref="F7">
    <cfRule type="top10" priority="81" bottom="1" rank="1"/>
    <cfRule type="top10" dxfId="440" priority="82" rank="1"/>
  </conditionalFormatting>
  <conditionalFormatting sqref="G7">
    <cfRule type="top10" priority="79" bottom="1" rank="1"/>
    <cfRule type="top10" dxfId="439" priority="80" rank="1"/>
  </conditionalFormatting>
  <conditionalFormatting sqref="H7">
    <cfRule type="top10" priority="77" bottom="1" rank="1"/>
    <cfRule type="top10" dxfId="438" priority="78" rank="1"/>
  </conditionalFormatting>
  <conditionalFormatting sqref="I7">
    <cfRule type="top10" priority="75" bottom="1" rank="1"/>
    <cfRule type="top10" dxfId="437" priority="76" rank="1"/>
  </conditionalFormatting>
  <conditionalFormatting sqref="J7">
    <cfRule type="top10" priority="73" bottom="1" rank="1"/>
    <cfRule type="top10" dxfId="436" priority="74" rank="1"/>
  </conditionalFormatting>
  <conditionalFormatting sqref="E8">
    <cfRule type="top10" priority="71" bottom="1" rank="1"/>
    <cfRule type="top10" dxfId="435" priority="72" rank="1"/>
  </conditionalFormatting>
  <conditionalFormatting sqref="F8">
    <cfRule type="top10" priority="69" bottom="1" rank="1"/>
    <cfRule type="top10" dxfId="434" priority="70" rank="1"/>
  </conditionalFormatting>
  <conditionalFormatting sqref="G8">
    <cfRule type="top10" priority="67" bottom="1" rank="1"/>
    <cfRule type="top10" dxfId="433" priority="68" rank="1"/>
  </conditionalFormatting>
  <conditionalFormatting sqref="H8">
    <cfRule type="top10" priority="65" bottom="1" rank="1"/>
    <cfRule type="top10" dxfId="432" priority="66" rank="1"/>
  </conditionalFormatting>
  <conditionalFormatting sqref="I8">
    <cfRule type="top10" priority="63" bottom="1" rank="1"/>
    <cfRule type="top10" dxfId="431" priority="64" rank="1"/>
  </conditionalFormatting>
  <conditionalFormatting sqref="J8">
    <cfRule type="top10" priority="61" bottom="1" rank="1"/>
    <cfRule type="top10" dxfId="430" priority="62" rank="1"/>
  </conditionalFormatting>
  <conditionalFormatting sqref="E9">
    <cfRule type="top10" priority="59" bottom="1" rank="1"/>
    <cfRule type="top10" dxfId="429" priority="60" rank="1"/>
  </conditionalFormatting>
  <conditionalFormatting sqref="F9">
    <cfRule type="top10" priority="57" bottom="1" rank="1"/>
    <cfRule type="top10" dxfId="428" priority="58" rank="1"/>
  </conditionalFormatting>
  <conditionalFormatting sqref="G9">
    <cfRule type="top10" priority="55" bottom="1" rank="1"/>
    <cfRule type="top10" dxfId="427" priority="56" rank="1"/>
  </conditionalFormatting>
  <conditionalFormatting sqref="H9">
    <cfRule type="top10" priority="53" bottom="1" rank="1"/>
    <cfRule type="top10" dxfId="426" priority="54" rank="1"/>
  </conditionalFormatting>
  <conditionalFormatting sqref="I9">
    <cfRule type="top10" priority="51" bottom="1" rank="1"/>
    <cfRule type="top10" dxfId="425" priority="52" rank="1"/>
  </conditionalFormatting>
  <conditionalFormatting sqref="J9">
    <cfRule type="top10" priority="49" bottom="1" rank="1"/>
    <cfRule type="top10" dxfId="424" priority="50" rank="1"/>
  </conditionalFormatting>
  <conditionalFormatting sqref="E10">
    <cfRule type="top10" priority="47" bottom="1" rank="1"/>
    <cfRule type="top10" dxfId="423" priority="48" rank="1"/>
  </conditionalFormatting>
  <conditionalFormatting sqref="F10">
    <cfRule type="top10" priority="45" bottom="1" rank="1"/>
    <cfRule type="top10" dxfId="422" priority="46" rank="1"/>
  </conditionalFormatting>
  <conditionalFormatting sqref="G10">
    <cfRule type="top10" priority="43" bottom="1" rank="1"/>
    <cfRule type="top10" dxfId="421" priority="44" rank="1"/>
  </conditionalFormatting>
  <conditionalFormatting sqref="H10">
    <cfRule type="top10" priority="41" bottom="1" rank="1"/>
    <cfRule type="top10" dxfId="420" priority="42" rank="1"/>
  </conditionalFormatting>
  <conditionalFormatting sqref="I10">
    <cfRule type="top10" priority="39" bottom="1" rank="1"/>
    <cfRule type="top10" dxfId="419" priority="40" rank="1"/>
  </conditionalFormatting>
  <conditionalFormatting sqref="J10">
    <cfRule type="top10" priority="37" bottom="1" rank="1"/>
    <cfRule type="top10" dxfId="418" priority="38" rank="1"/>
  </conditionalFormatting>
  <conditionalFormatting sqref="E11">
    <cfRule type="top10" priority="35" bottom="1" rank="1"/>
    <cfRule type="top10" dxfId="417" priority="36" rank="1"/>
  </conditionalFormatting>
  <conditionalFormatting sqref="F11">
    <cfRule type="top10" priority="33" bottom="1" rank="1"/>
    <cfRule type="top10" dxfId="416" priority="34" rank="1"/>
  </conditionalFormatting>
  <conditionalFormatting sqref="G11">
    <cfRule type="top10" priority="31" bottom="1" rank="1"/>
    <cfRule type="top10" dxfId="415" priority="32" rank="1"/>
  </conditionalFormatting>
  <conditionalFormatting sqref="H11">
    <cfRule type="top10" priority="29" bottom="1" rank="1"/>
    <cfRule type="top10" dxfId="414" priority="30" rank="1"/>
  </conditionalFormatting>
  <conditionalFormatting sqref="I11">
    <cfRule type="top10" priority="27" bottom="1" rank="1"/>
    <cfRule type="top10" dxfId="413" priority="28" rank="1"/>
  </conditionalFormatting>
  <conditionalFormatting sqref="J11">
    <cfRule type="top10" priority="25" bottom="1" rank="1"/>
    <cfRule type="top10" dxfId="412" priority="26" rank="1"/>
  </conditionalFormatting>
  <conditionalFormatting sqref="E12">
    <cfRule type="top10" priority="23" bottom="1" rank="1"/>
    <cfRule type="top10" dxfId="411" priority="24" rank="1"/>
  </conditionalFormatting>
  <conditionalFormatting sqref="F12">
    <cfRule type="top10" priority="21" bottom="1" rank="1"/>
    <cfRule type="top10" dxfId="410" priority="22" rank="1"/>
  </conditionalFormatting>
  <conditionalFormatting sqref="G12">
    <cfRule type="top10" priority="19" bottom="1" rank="1"/>
    <cfRule type="top10" dxfId="409" priority="20" rank="1"/>
  </conditionalFormatting>
  <conditionalFormatting sqref="H12">
    <cfRule type="top10" priority="17" bottom="1" rank="1"/>
    <cfRule type="top10" dxfId="408" priority="18" rank="1"/>
  </conditionalFormatting>
  <conditionalFormatting sqref="I12">
    <cfRule type="top10" priority="15" bottom="1" rank="1"/>
    <cfRule type="top10" dxfId="407" priority="16" rank="1"/>
  </conditionalFormatting>
  <conditionalFormatting sqref="J12">
    <cfRule type="top10" priority="13" bottom="1" rank="1"/>
    <cfRule type="top10" dxfId="406" priority="14" rank="1"/>
  </conditionalFormatting>
  <conditionalFormatting sqref="E13">
    <cfRule type="top10" priority="11" bottom="1" rank="1"/>
    <cfRule type="top10" dxfId="405" priority="12" rank="1"/>
  </conditionalFormatting>
  <conditionalFormatting sqref="F13">
    <cfRule type="top10" priority="9" bottom="1" rank="1"/>
    <cfRule type="top10" dxfId="404" priority="10" rank="1"/>
  </conditionalFormatting>
  <conditionalFormatting sqref="G13">
    <cfRule type="top10" priority="7" bottom="1" rank="1"/>
    <cfRule type="top10" dxfId="403" priority="8" rank="1"/>
  </conditionalFormatting>
  <conditionalFormatting sqref="H13">
    <cfRule type="top10" priority="5" bottom="1" rank="1"/>
    <cfRule type="top10" dxfId="402" priority="6" rank="1"/>
  </conditionalFormatting>
  <conditionalFormatting sqref="I13">
    <cfRule type="top10" priority="3" bottom="1" rank="1"/>
    <cfRule type="top10" dxfId="401" priority="4" rank="1"/>
  </conditionalFormatting>
  <conditionalFormatting sqref="J13">
    <cfRule type="top10" priority="1" bottom="1" rank="1"/>
    <cfRule type="top10" dxfId="4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686167C-30B7-4B14-AFA7-891EEC1BDE1C}">
          <x14:formula1>
            <xm:f>'C:\Users\Steve\Documents\_Shooting\_Ruger 10-22\2018\[BGSL-ABRA Scoring_4-26-18.xlsm]Data'!#REF!</xm:f>
          </x14:formula1>
          <xm:sqref>B2</xm:sqref>
        </x14:dataValidation>
        <x14:dataValidation type="list" allowBlank="1" showInputMessage="1" showErrorMessage="1" xr:uid="{12636CBA-ED65-45D8-812F-5524CB622344}">
          <x14:formula1>
            <xm:f>'C:\Users\abra2\Desktop\ABRA Files and More\AUTO BENCH REST ASSOCIATION FILE\ABRA 2018\Virginia\[ABRA Virginia Scoring Program.xlsm]Data'!#REF!</xm:f>
          </x14:formula1>
          <xm:sqref>B3</xm:sqref>
        </x14:dataValidation>
        <x14:dataValidation type="list" allowBlank="1" showInputMessage="1" showErrorMessage="1" xr:uid="{E2813E39-5654-462A-B306-8E01BB7B4513}">
          <x14:formula1>
            <xm:f>'C:\Users\abra2\Desktop\ABRA Files and More\AUTO BENCH REST ASSOCIATION FILE\ABRA 2018\Tennessee\[ABRA Tennessee Scoring Program.xlsm]Data'!#REF!</xm:f>
          </x14:formula1>
          <xm:sqref>B4</xm:sqref>
        </x14:dataValidation>
        <x14:dataValidation type="list" allowBlank="1" showInputMessage="1" showErrorMessage="1" xr:uid="{0B029C51-1893-4158-863A-31E91D5F405E}">
          <x14:formula1>
            <xm:f>'C:\Users\Steve\Documents\_Shooting\_Ruger 10-22\2018\[BGSL-ABRA Scoring_5-13-18.xlsm]Data'!#REF!</xm:f>
          </x14:formula1>
          <xm:sqref>B5</xm:sqref>
        </x14:dataValidation>
        <x14:dataValidation type="list" allowBlank="1" showInputMessage="1" showErrorMessage="1" xr:uid="{E5EAF31A-DD7E-467E-BEE5-7B1526840972}">
          <x14:formula1>
            <xm:f>'[BGSL-ABRA Scoring_7-26-18 (3).xlsm]Data'!#REF!</xm:f>
          </x14:formula1>
          <xm:sqref>B6</xm:sqref>
        </x14:dataValidation>
        <x14:dataValidation type="list" allowBlank="1" showInputMessage="1" showErrorMessage="1" xr:uid="{5DB5685F-ABB6-4A67-B3A4-586EC5FE58BE}">
          <x14:formula1>
            <xm:f>'C:\Users\abra2\AppData\Local\Packages\Microsoft.MicrosoftEdge_8wekyb3d8bbwe\TempState\Downloads\[BGSL-ABRA Scoring_8-12-18.xlsm]Data'!#REF!</xm:f>
          </x14:formula1>
          <xm:sqref>B7</xm:sqref>
        </x14:dataValidation>
        <x14:dataValidation type="list" allowBlank="1" showInputMessage="1" showErrorMessage="1" xr:uid="{151ECC22-5321-4A5D-914C-949541BDEBC6}">
          <x14:formula1>
            <xm:f>'E:\ABRA VA STATE\[ABRA VA STATE 09 01 18.xlsm]Data'!#REF!</xm:f>
          </x14:formula1>
          <xm:sqref>B8</xm:sqref>
        </x14:dataValidation>
        <x14:dataValidation type="list" allowBlank="1" showInputMessage="1" showErrorMessage="1" xr:uid="{6C5CDCB4-A8E4-476B-962F-35579C20A5DA}">
          <x14:formula1>
            <xm:f>'C:\Users\abra2\AppData\Local\Packages\Microsoft.MicrosoftEdge_8wekyb3d8bbwe\TempState\Downloads\[BGSL-ABRA Scoring_9-9-18.xlsm]Data'!#REF!</xm:f>
          </x14:formula1>
          <xm:sqref>B9</xm:sqref>
        </x14:dataValidation>
        <x14:dataValidation type="list" allowBlank="1" showInputMessage="1" showErrorMessage="1" xr:uid="{B0FA7B8E-F397-4EF5-87B6-AFCAACDEEF61}">
          <x14:formula1>
            <xm:f>'C:\Users\Steve\Documents\_Shooting\_Ruger 10-22\2018\[BGSL-ABRA Scoring 9-27-18.xlsm]Data'!#REF!</xm:f>
          </x14:formula1>
          <xm:sqref>B10</xm:sqref>
        </x14:dataValidation>
        <x14:dataValidation type="list" allowBlank="1" showInputMessage="1" showErrorMessage="1" xr:uid="{3A74B24D-C66D-4B65-A1EF-D0DAD47F1943}">
          <x14:formula1>
            <xm:f>'C:\Users\Steve\Documents\_Shooting\_Ruger 10-22\2018\[BGSL-ABRA Scoring_10-4-18.xlsm]Data'!#REF!</xm:f>
          </x14:formula1>
          <xm:sqref>B11</xm:sqref>
        </x14:dataValidation>
        <x14:dataValidation type="list" allowBlank="1" showInputMessage="1" showErrorMessage="1" xr:uid="{5FAE7268-35CC-415B-9AF6-275B32CD8DA4}">
          <x14:formula1>
            <xm:f>'C:\Users\abra2\AppData\Local\Packages\Microsoft.MicrosoftEdge_8wekyb3d8bbwe\TempState\Downloads\[BGSL-ABRA Scoring_10-14-18.xlsm]Data'!#REF!</xm:f>
          </x14:formula1>
          <xm:sqref>B12</xm:sqref>
        </x14:dataValidation>
        <x14:dataValidation type="list" allowBlank="1" showInputMessage="1" showErrorMessage="1" xr:uid="{F3A2C322-B169-46E4-942E-0D9A8C696621}">
          <x14:formula1>
            <xm:f>'C:\Users\Steve\Documents\_Shooting\_Ruger 10-22\2018\[BGSL-ABRA Scoring_10-28-18.xlsm]Data'!#REF!</xm:f>
          </x14:formula1>
          <xm:sqref>B13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3CABE-47A5-4376-BCEB-8E5FD8F108A5}">
  <sheetPr codeName="Sheet9"/>
  <dimension ref="A1:O8"/>
  <sheetViews>
    <sheetView workbookViewId="0">
      <selection activeCell="A6" sqref="A6:O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7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x14ac:dyDescent="0.3">
      <c r="A2" s="25" t="s">
        <v>20</v>
      </c>
      <c r="B2" s="25" t="s">
        <v>53</v>
      </c>
      <c r="C2" s="26">
        <v>43225</v>
      </c>
      <c r="D2" s="27" t="s">
        <v>52</v>
      </c>
      <c r="E2" s="25">
        <v>171</v>
      </c>
      <c r="F2" s="25">
        <v>169</v>
      </c>
      <c r="G2" s="25">
        <v>170</v>
      </c>
      <c r="H2" s="25">
        <v>173</v>
      </c>
      <c r="I2" s="25"/>
      <c r="J2" s="25"/>
      <c r="K2" s="29">
        <f t="shared" ref="K2:K3" si="0">COUNT(E2:J2)</f>
        <v>4</v>
      </c>
      <c r="L2" s="29">
        <f t="shared" ref="L2:L3" si="1">SUM(E2:J2)</f>
        <v>683</v>
      </c>
      <c r="M2" s="30">
        <f t="shared" ref="M2:M3" si="2">AVERAGE(E2:J2)</f>
        <v>170.75</v>
      </c>
      <c r="N2" s="29">
        <v>3</v>
      </c>
      <c r="O2" s="30">
        <f t="shared" ref="O2:O3" si="3">SUM(M2,N2)</f>
        <v>173.75</v>
      </c>
    </row>
    <row r="3" spans="1:15" x14ac:dyDescent="0.3">
      <c r="A3" s="25" t="s">
        <v>20</v>
      </c>
      <c r="B3" s="25" t="s">
        <v>53</v>
      </c>
      <c r="C3" s="26">
        <v>43232</v>
      </c>
      <c r="D3" s="27" t="s">
        <v>52</v>
      </c>
      <c r="E3" s="25">
        <v>166</v>
      </c>
      <c r="F3" s="25">
        <v>166</v>
      </c>
      <c r="G3" s="25">
        <v>181</v>
      </c>
      <c r="H3" s="25">
        <v>178</v>
      </c>
      <c r="I3" s="25"/>
      <c r="J3" s="25"/>
      <c r="K3" s="29">
        <f t="shared" si="0"/>
        <v>4</v>
      </c>
      <c r="L3" s="29">
        <f t="shared" si="1"/>
        <v>691</v>
      </c>
      <c r="M3" s="30">
        <f t="shared" si="2"/>
        <v>172.75</v>
      </c>
      <c r="N3" s="29">
        <v>4</v>
      </c>
      <c r="O3" s="30">
        <f t="shared" si="3"/>
        <v>176.75</v>
      </c>
    </row>
    <row r="4" spans="1:15" x14ac:dyDescent="0.3">
      <c r="A4" s="25" t="s">
        <v>20</v>
      </c>
      <c r="B4" s="25" t="s">
        <v>53</v>
      </c>
      <c r="C4" s="26">
        <v>43260</v>
      </c>
      <c r="D4" s="27" t="s">
        <v>48</v>
      </c>
      <c r="E4" s="25">
        <v>109</v>
      </c>
      <c r="F4" s="25">
        <v>183</v>
      </c>
      <c r="G4" s="25">
        <v>179</v>
      </c>
      <c r="H4" s="25">
        <v>188</v>
      </c>
      <c r="I4" s="25"/>
      <c r="J4" s="25"/>
      <c r="K4" s="29">
        <v>4</v>
      </c>
      <c r="L4" s="29">
        <v>659</v>
      </c>
      <c r="M4" s="30">
        <v>164.75</v>
      </c>
      <c r="N4" s="29">
        <v>4</v>
      </c>
      <c r="O4" s="30">
        <v>168.75</v>
      </c>
    </row>
    <row r="5" spans="1:15" x14ac:dyDescent="0.3">
      <c r="A5" s="25" t="s">
        <v>20</v>
      </c>
      <c r="B5" s="25" t="s">
        <v>53</v>
      </c>
      <c r="C5" s="26">
        <v>43267</v>
      </c>
      <c r="D5" s="27" t="s">
        <v>48</v>
      </c>
      <c r="E5" s="25">
        <v>188</v>
      </c>
      <c r="F5" s="25">
        <v>189</v>
      </c>
      <c r="G5" s="25">
        <v>188</v>
      </c>
      <c r="H5" s="25">
        <v>192</v>
      </c>
      <c r="I5" s="25"/>
      <c r="J5" s="25"/>
      <c r="K5" s="29">
        <v>4</v>
      </c>
      <c r="L5" s="29">
        <v>757</v>
      </c>
      <c r="M5" s="30">
        <v>189.25</v>
      </c>
      <c r="N5" s="29">
        <v>5</v>
      </c>
      <c r="O5" s="30">
        <v>194.25</v>
      </c>
    </row>
    <row r="6" spans="1:15" x14ac:dyDescent="0.3">
      <c r="A6" s="25" t="s">
        <v>20</v>
      </c>
      <c r="B6" s="25" t="s">
        <v>53</v>
      </c>
      <c r="C6" s="26">
        <v>43288</v>
      </c>
      <c r="D6" s="27" t="s">
        <v>48</v>
      </c>
      <c r="E6" s="25">
        <v>185</v>
      </c>
      <c r="F6" s="25">
        <v>189</v>
      </c>
      <c r="G6" s="25">
        <v>189</v>
      </c>
      <c r="H6" s="25">
        <v>181</v>
      </c>
      <c r="I6" s="25"/>
      <c r="J6" s="25"/>
      <c r="K6" s="29">
        <v>4</v>
      </c>
      <c r="L6" s="29">
        <v>744</v>
      </c>
      <c r="M6" s="30">
        <v>186</v>
      </c>
      <c r="N6" s="29">
        <v>6</v>
      </c>
      <c r="O6" s="30">
        <v>192</v>
      </c>
    </row>
    <row r="7" spans="1:15" x14ac:dyDescent="0.3">
      <c r="A7" s="8"/>
      <c r="B7" s="8"/>
      <c r="C7" s="9"/>
      <c r="D7" s="10"/>
      <c r="E7" s="8"/>
      <c r="F7" s="8"/>
      <c r="G7" s="8"/>
      <c r="H7" s="8"/>
      <c r="I7" s="8"/>
      <c r="J7" s="8"/>
      <c r="K7" s="11"/>
      <c r="L7" s="11"/>
      <c r="M7" s="12"/>
      <c r="N7" s="11"/>
      <c r="O7" s="12"/>
    </row>
    <row r="8" spans="1:15" x14ac:dyDescent="0.3">
      <c r="K8" s="6">
        <f>SUM(K2:K7)</f>
        <v>20</v>
      </c>
      <c r="L8" s="6">
        <f>SUM(L2:L7)</f>
        <v>3534</v>
      </c>
      <c r="M8" s="1">
        <f>SUM(L8/K8)</f>
        <v>176.7</v>
      </c>
      <c r="N8" s="6">
        <f>SUM(N2:N7)</f>
        <v>22</v>
      </c>
      <c r="O8" s="2">
        <f>SUM(M8+N8)</f>
        <v>198.7</v>
      </c>
    </row>
  </sheetData>
  <conditionalFormatting sqref="E1">
    <cfRule type="top10" priority="83" bottom="1" rank="1"/>
    <cfRule type="top10" dxfId="399" priority="84" rank="1"/>
  </conditionalFormatting>
  <conditionalFormatting sqref="F1">
    <cfRule type="top10" priority="81" bottom="1" rank="1"/>
    <cfRule type="top10" dxfId="398" priority="82" rank="1"/>
  </conditionalFormatting>
  <conditionalFormatting sqref="G1">
    <cfRule type="top10" priority="79" bottom="1" rank="1"/>
    <cfRule type="top10" dxfId="397" priority="80" rank="1"/>
  </conditionalFormatting>
  <conditionalFormatting sqref="H1">
    <cfRule type="top10" priority="77" bottom="1" rank="1"/>
    <cfRule type="top10" dxfId="396" priority="78" rank="1"/>
  </conditionalFormatting>
  <conditionalFormatting sqref="I1">
    <cfRule type="top10" priority="75" bottom="1" rank="1"/>
    <cfRule type="top10" dxfId="395" priority="76" rank="1"/>
  </conditionalFormatting>
  <conditionalFormatting sqref="J1">
    <cfRule type="top10" priority="73" bottom="1" rank="1"/>
    <cfRule type="top10" dxfId="394" priority="74" rank="1"/>
  </conditionalFormatting>
  <conditionalFormatting sqref="E7">
    <cfRule type="top10" priority="85" bottom="1" rank="1"/>
    <cfRule type="top10" dxfId="393" priority="86" rank="1"/>
  </conditionalFormatting>
  <conditionalFormatting sqref="F7">
    <cfRule type="top10" priority="87" bottom="1" rank="1"/>
    <cfRule type="top10" dxfId="392" priority="88" rank="1"/>
  </conditionalFormatting>
  <conditionalFormatting sqref="G7">
    <cfRule type="top10" priority="89" bottom="1" rank="1"/>
    <cfRule type="top10" dxfId="391" priority="90" rank="1"/>
  </conditionalFormatting>
  <conditionalFormatting sqref="H7">
    <cfRule type="top10" priority="91" bottom="1" rank="1"/>
    <cfRule type="top10" dxfId="390" priority="92" rank="1"/>
  </conditionalFormatting>
  <conditionalFormatting sqref="I7">
    <cfRule type="top10" priority="93" bottom="1" rank="1"/>
    <cfRule type="top10" dxfId="389" priority="94" rank="1"/>
  </conditionalFormatting>
  <conditionalFormatting sqref="J7">
    <cfRule type="top10" priority="95" bottom="1" rank="1"/>
    <cfRule type="top10" dxfId="388" priority="96" rank="1"/>
  </conditionalFormatting>
  <conditionalFormatting sqref="E2">
    <cfRule type="top10" priority="59" bottom="1" rank="1"/>
    <cfRule type="top10" dxfId="387" priority="60" rank="1"/>
  </conditionalFormatting>
  <conditionalFormatting sqref="F2">
    <cfRule type="top10" priority="57" bottom="1" rank="1"/>
    <cfRule type="top10" dxfId="386" priority="58" rank="1"/>
  </conditionalFormatting>
  <conditionalFormatting sqref="G2">
    <cfRule type="top10" priority="55" bottom="1" rank="1"/>
    <cfRule type="top10" dxfId="385" priority="56" rank="1"/>
  </conditionalFormatting>
  <conditionalFormatting sqref="H2">
    <cfRule type="top10" priority="53" bottom="1" rank="1"/>
    <cfRule type="top10" dxfId="384" priority="54" rank="1"/>
  </conditionalFormatting>
  <conditionalFormatting sqref="I2">
    <cfRule type="top10" priority="51" bottom="1" rank="1"/>
    <cfRule type="top10" dxfId="383" priority="52" rank="1"/>
  </conditionalFormatting>
  <conditionalFormatting sqref="J2">
    <cfRule type="top10" priority="49" bottom="1" rank="1"/>
    <cfRule type="top10" dxfId="382" priority="50" rank="1"/>
  </conditionalFormatting>
  <conditionalFormatting sqref="E3">
    <cfRule type="top10" priority="47" bottom="1" rank="1"/>
    <cfRule type="top10" dxfId="381" priority="48" rank="1"/>
  </conditionalFormatting>
  <conditionalFormatting sqref="F3">
    <cfRule type="top10" priority="45" bottom="1" rank="1"/>
    <cfRule type="top10" dxfId="380" priority="46" rank="1"/>
  </conditionalFormatting>
  <conditionalFormatting sqref="G3">
    <cfRule type="top10" priority="43" bottom="1" rank="1"/>
    <cfRule type="top10" dxfId="379" priority="44" rank="1"/>
  </conditionalFormatting>
  <conditionalFormatting sqref="H3">
    <cfRule type="top10" priority="41" bottom="1" rank="1"/>
    <cfRule type="top10" dxfId="378" priority="42" rank="1"/>
  </conditionalFormatting>
  <conditionalFormatting sqref="I3">
    <cfRule type="top10" priority="39" bottom="1" rank="1"/>
    <cfRule type="top10" dxfId="377" priority="40" rank="1"/>
  </conditionalFormatting>
  <conditionalFormatting sqref="J3">
    <cfRule type="top10" priority="37" bottom="1" rank="1"/>
    <cfRule type="top10" dxfId="376" priority="38" rank="1"/>
  </conditionalFormatting>
  <conditionalFormatting sqref="E4">
    <cfRule type="top10" priority="35" bottom="1" rank="1"/>
    <cfRule type="top10" dxfId="375" priority="36" rank="1"/>
  </conditionalFormatting>
  <conditionalFormatting sqref="F4">
    <cfRule type="top10" priority="33" bottom="1" rank="1"/>
    <cfRule type="top10" dxfId="374" priority="34" rank="1"/>
  </conditionalFormatting>
  <conditionalFormatting sqref="G4">
    <cfRule type="top10" priority="31" bottom="1" rank="1"/>
    <cfRule type="top10" dxfId="373" priority="32" rank="1"/>
  </conditionalFormatting>
  <conditionalFormatting sqref="H4">
    <cfRule type="top10" priority="29" bottom="1" rank="1"/>
    <cfRule type="top10" dxfId="372" priority="30" rank="1"/>
  </conditionalFormatting>
  <conditionalFormatting sqref="I4">
    <cfRule type="top10" priority="27" bottom="1" rank="1"/>
    <cfRule type="top10" dxfId="371" priority="28" rank="1"/>
  </conditionalFormatting>
  <conditionalFormatting sqref="J4">
    <cfRule type="top10" priority="25" bottom="1" rank="1"/>
    <cfRule type="top10" dxfId="370" priority="26" rank="1"/>
  </conditionalFormatting>
  <conditionalFormatting sqref="E5">
    <cfRule type="top10" priority="23" bottom="1" rank="1"/>
    <cfRule type="top10" dxfId="369" priority="24" rank="1"/>
  </conditionalFormatting>
  <conditionalFormatting sqref="F5">
    <cfRule type="top10" priority="21" bottom="1" rank="1"/>
    <cfRule type="top10" dxfId="368" priority="22" rank="1"/>
  </conditionalFormatting>
  <conditionalFormatting sqref="G5">
    <cfRule type="top10" priority="19" bottom="1" rank="1"/>
    <cfRule type="top10" dxfId="367" priority="20" rank="1"/>
  </conditionalFormatting>
  <conditionalFormatting sqref="H5">
    <cfRule type="top10" priority="17" bottom="1" rank="1"/>
    <cfRule type="top10" dxfId="366" priority="18" rank="1"/>
  </conditionalFormatting>
  <conditionalFormatting sqref="I5">
    <cfRule type="top10" priority="15" bottom="1" rank="1"/>
    <cfRule type="top10" dxfId="365" priority="16" rank="1"/>
  </conditionalFormatting>
  <conditionalFormatting sqref="J5">
    <cfRule type="top10" priority="13" bottom="1" rank="1"/>
    <cfRule type="top10" dxfId="364" priority="14" rank="1"/>
  </conditionalFormatting>
  <conditionalFormatting sqref="E6">
    <cfRule type="top10" priority="11" bottom="1" rank="1"/>
    <cfRule type="top10" dxfId="363" priority="12" rank="1"/>
  </conditionalFormatting>
  <conditionalFormatting sqref="F6">
    <cfRule type="top10" priority="9" bottom="1" rank="1"/>
    <cfRule type="top10" dxfId="362" priority="10" rank="1"/>
  </conditionalFormatting>
  <conditionalFormatting sqref="G6">
    <cfRule type="top10" priority="7" bottom="1" rank="1"/>
    <cfRule type="top10" dxfId="361" priority="8" rank="1"/>
  </conditionalFormatting>
  <conditionalFormatting sqref="H6">
    <cfRule type="top10" priority="5" bottom="1" rank="1"/>
    <cfRule type="top10" dxfId="360" priority="6" rank="1"/>
  </conditionalFormatting>
  <conditionalFormatting sqref="I6">
    <cfRule type="top10" priority="3" bottom="1" rank="1"/>
    <cfRule type="top10" dxfId="359" priority="4" rank="1"/>
  </conditionalFormatting>
  <conditionalFormatting sqref="J6">
    <cfRule type="top10" priority="1" bottom="1" rank="1"/>
    <cfRule type="top10" dxfId="3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925C6E-ADC3-4D83-8910-B9C099F99637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E7881E2C-E6BC-493B-AEBB-6D3A4E210EFF}">
          <x14:formula1>
            <xm:f>'C:\Users\abra2\Desktop\ABRA Files and More\AUTO BENCH REST ASSOCIATION FILE\ABRA 2018\Virginia\[ABRA Virginia Scoring Program.xlsm]Data'!#REF!</xm:f>
          </x14:formula1>
          <xm:sqref>B3:B6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National Jr Ranking 2018</vt:lpstr>
      <vt:lpstr>Andrew Krober</vt:lpstr>
      <vt:lpstr>Biggs, Darek</vt:lpstr>
      <vt:lpstr>Collins, Gracie</vt:lpstr>
      <vt:lpstr>Davis, Lexie</vt:lpstr>
      <vt:lpstr>Hudson, Jackson</vt:lpstr>
      <vt:lpstr>Decot, Paige</vt:lpstr>
      <vt:lpstr>Gayne, Colton</vt:lpstr>
      <vt:lpstr>Herrmann, Ashton</vt:lpstr>
      <vt:lpstr>Leive, William</vt:lpstr>
      <vt:lpstr>Mainor, Morgan</vt:lpstr>
      <vt:lpstr>Johnson, Ty</vt:lpstr>
      <vt:lpstr>Matoy, Shelby</vt:lpstr>
      <vt:lpstr>Fortson, Will</vt:lpstr>
      <vt:lpstr>Peterson, Samantha</vt:lpstr>
      <vt:lpstr>Smith, Jacob</vt:lpstr>
      <vt:lpstr>Stinson, Wyatt</vt:lpstr>
      <vt:lpstr>Taylor, Seth</vt:lpstr>
      <vt:lpstr>Wilcox, Eathan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2017-01-17T01:45:24Z</cp:lastPrinted>
  <dcterms:created xsi:type="dcterms:W3CDTF">2014-07-13T16:34:26Z</dcterms:created>
  <dcterms:modified xsi:type="dcterms:W3CDTF">2018-11-25T23:22:10Z</dcterms:modified>
</cp:coreProperties>
</file>