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Kentucky 2023\"/>
    </mc:Choice>
  </mc:AlternateContent>
  <xr:revisionPtr revIDLastSave="0" documentId="13_ncr:1_{EC05155B-268F-448D-A68F-1CD1363197F0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Kentucky 2023" sheetId="1" r:id="rId1"/>
    <sheet name="Ann Tucker" sheetId="257" r:id="rId2"/>
    <sheet name="Ben Johnson" sheetId="238" r:id="rId3"/>
    <sheet name="Benji Matoy" sheetId="286" r:id="rId4"/>
    <sheet name="Bill Smith" sheetId="131" r:id="rId5"/>
    <sheet name="Billy Hudson" sheetId="291" r:id="rId6"/>
    <sheet name="Bob Huth" sheetId="269" r:id="rId7"/>
    <sheet name="Brandon Eversole" sheetId="254" r:id="rId8"/>
    <sheet name="Brandon Hayes" sheetId="283" r:id="rId9"/>
    <sheet name="Brandon Tharp" sheetId="307" r:id="rId10"/>
    <sheet name="Brett Cavins" sheetId="302" r:id="rId11"/>
    <sheet name="Brian Gilliland" sheetId="310" r:id="rId12"/>
    <sheet name="Bruce Copley" sheetId="295" r:id="rId13"/>
    <sheet name="Carl Turner" sheetId="312" r:id="rId14"/>
    <sheet name="Cecil Combs" sheetId="207" r:id="rId15"/>
    <sheet name="Chad Hall" sheetId="299" r:id="rId16"/>
    <sheet name="Charles Miller" sheetId="248" r:id="rId17"/>
    <sheet name="Chris Bradley" sheetId="159" r:id="rId18"/>
    <sheet name="Chris Helton" sheetId="243" r:id="rId19"/>
    <sheet name="Chuck Miller" sheetId="240" r:id="rId20"/>
    <sheet name="Connel Rowe" sheetId="249" r:id="rId21"/>
    <sheet name="Darrell Moore" sheetId="261" r:id="rId22"/>
    <sheet name="David Buckley" sheetId="278" r:id="rId23"/>
    <sheet name="David McGeorge" sheetId="276" r:id="rId24"/>
    <sheet name="David Renfroe" sheetId="288" r:id="rId25"/>
    <sheet name="Dean Dixon" sheetId="270" r:id="rId26"/>
    <sheet name="Donnie Melson" sheetId="287" r:id="rId27"/>
    <sheet name="Dustin Fugate" sheetId="260" r:id="rId28"/>
    <sheet name="Emory Viands" sheetId="250" r:id="rId29"/>
    <sheet name="Erica Smith" sheetId="275" r:id="rId30"/>
    <sheet name="Foster Arvin" sheetId="242" r:id="rId31"/>
    <sheet name="Greg Smetanko" sheetId="193" r:id="rId32"/>
    <sheet name="H.I.Stroth" sheetId="273" r:id="rId33"/>
    <sheet name="Howard Wilson" sheetId="292" r:id="rId34"/>
    <sheet name="Jamie Phipps" sheetId="311" r:id="rId35"/>
    <sheet name="Jarrod Morgan" sheetId="265" r:id="rId36"/>
    <sheet name="Jeff Davis" sheetId="253" r:id="rId37"/>
    <sheet name="Jeff Lewis" sheetId="183" r:id="rId38"/>
    <sheet name="Jeff Riester" sheetId="252" r:id="rId39"/>
    <sheet name="Jeromy Viands" sheetId="241" r:id="rId40"/>
    <sheet name="Jerry Graves" sheetId="309" r:id="rId41"/>
    <sheet name="Jim Haley" sheetId="294" r:id="rId42"/>
    <sheet name="Jim Parker" sheetId="239" r:id="rId43"/>
    <sheet name="Jim Stapleton" sheetId="303" r:id="rId44"/>
    <sheet name="Jody Campbell" sheetId="244" r:id="rId45"/>
    <sheet name="Joe Craig" sheetId="290" r:id="rId46"/>
    <sheet name="Joe Jarrell" sheetId="256" r:id="rId47"/>
    <sheet name="Joe Wells" sheetId="258" r:id="rId48"/>
    <sheet name="Joey Patton" sheetId="280" r:id="rId49"/>
    <sheet name="John Herald" sheetId="313" r:id="rId50"/>
    <sheet name="John Mullins" sheetId="281" r:id="rId51"/>
    <sheet name="John Plummer" sheetId="308" r:id="rId52"/>
    <sheet name="John Stapleton" sheetId="304" r:id="rId53"/>
    <sheet name="Jon Landsaw" sheetId="246" r:id="rId54"/>
    <sheet name="Jon McGeorge" sheetId="190" r:id="rId55"/>
    <sheet name="Josh Crawford" sheetId="247" r:id="rId56"/>
    <sheet name="Jud Denniston" sheetId="171" r:id="rId57"/>
    <sheet name="Justin Lowe" sheetId="297" r:id="rId58"/>
    <sheet name="Keith Stilltner" sheetId="264" r:id="rId59"/>
    <sheet name="Ken Baker" sheetId="279" r:id="rId60"/>
    <sheet name="Kenny Huth" sheetId="267" r:id="rId61"/>
    <sheet name="Manual Hooten" sheetId="277" r:id="rId62"/>
    <sheet name="Mark Davis" sheetId="293" r:id="rId63"/>
    <sheet name="Marvin Batliner" sheetId="266" r:id="rId64"/>
    <sheet name="Max Dixon" sheetId="271" r:id="rId65"/>
    <sheet name="Michael Blackard" sheetId="259" r:id="rId66"/>
    <sheet name="Michael Miller" sheetId="296" r:id="rId67"/>
    <sheet name="Mike Gross" sheetId="178" r:id="rId68"/>
    <sheet name="Mike Moore" sheetId="262" r:id="rId69"/>
    <sheet name="Mike Patrick" sheetId="298" r:id="rId70"/>
    <sheet name="Pitt Connelly" sheetId="272" r:id="rId71"/>
    <sheet name="Scott Spencer" sheetId="255" r:id="rId72"/>
    <sheet name="Sterling Martin" sheetId="301" r:id="rId73"/>
    <sheet name="Steve Bates" sheetId="306" r:id="rId74"/>
    <sheet name="Steve DuVall" sheetId="170" r:id="rId75"/>
    <sheet name="Steve Gillam" sheetId="245" r:id="rId76"/>
    <sheet name="Ricky Eldridge" sheetId="268" r:id="rId77"/>
    <sheet name="Ricky Finch" sheetId="305" r:id="rId78"/>
    <sheet name="Ricky Haley" sheetId="285" r:id="rId79"/>
    <sheet name="Rose Allbright" sheetId="282" r:id="rId80"/>
    <sheet name="Tao Irtz" sheetId="195" r:id="rId81"/>
    <sheet name="Tia Craig" sheetId="289" r:id="rId82"/>
    <sheet name="Tony Kavtz" sheetId="314" r:id="rId83"/>
    <sheet name="Tyson Gross" sheetId="300" r:id="rId84"/>
    <sheet name="Valarie Miller" sheetId="284" r:id="rId85"/>
    <sheet name="Wade Moore" sheetId="251" r:id="rId86"/>
    <sheet name="Wally Smallwood" sheetId="274" r:id="rId87"/>
    <sheet name="William Smith" sheetId="315" r:id="rId88"/>
  </sheets>
  <externalReferences>
    <externalReference r:id="rId89"/>
  </externalReferences>
  <definedNames>
    <definedName name="_xlnm._FilterDatabase" localSheetId="0" hidden="1">'Kentucky 2023'!$C$60:$H$60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3" i="1" l="1"/>
  <c r="G133" i="1"/>
  <c r="F133" i="1"/>
  <c r="E133" i="1"/>
  <c r="D133" i="1"/>
  <c r="N4" i="315"/>
  <c r="L4" i="315"/>
  <c r="K4" i="315"/>
  <c r="H85" i="1"/>
  <c r="H79" i="1"/>
  <c r="H77" i="1"/>
  <c r="H83" i="1"/>
  <c r="G85" i="1"/>
  <c r="G79" i="1"/>
  <c r="G77" i="1"/>
  <c r="G83" i="1"/>
  <c r="F85" i="1"/>
  <c r="F79" i="1"/>
  <c r="F77" i="1"/>
  <c r="F83" i="1"/>
  <c r="E85" i="1"/>
  <c r="E79" i="1"/>
  <c r="E77" i="1"/>
  <c r="E83" i="1"/>
  <c r="D85" i="1"/>
  <c r="N4" i="314"/>
  <c r="M4" i="314"/>
  <c r="O4" i="314" s="1"/>
  <c r="L4" i="314"/>
  <c r="K4" i="314"/>
  <c r="D79" i="1"/>
  <c r="N4" i="313"/>
  <c r="L4" i="313"/>
  <c r="K4" i="313"/>
  <c r="D77" i="1"/>
  <c r="N4" i="312"/>
  <c r="M4" i="312"/>
  <c r="O4" i="312" s="1"/>
  <c r="L4" i="312"/>
  <c r="K4" i="312"/>
  <c r="D83" i="1"/>
  <c r="H66" i="1"/>
  <c r="G66" i="1"/>
  <c r="F66" i="1"/>
  <c r="E66" i="1"/>
  <c r="D66" i="1"/>
  <c r="N16" i="244"/>
  <c r="L16" i="244"/>
  <c r="K16" i="244"/>
  <c r="N58" i="159"/>
  <c r="G113" i="1" s="1"/>
  <c r="L58" i="159"/>
  <c r="E113" i="1" s="1"/>
  <c r="K58" i="159"/>
  <c r="D113" i="1" s="1"/>
  <c r="H91" i="1"/>
  <c r="G91" i="1"/>
  <c r="F91" i="1"/>
  <c r="E91" i="1"/>
  <c r="D91" i="1"/>
  <c r="N4" i="311"/>
  <c r="L4" i="311"/>
  <c r="K4" i="311"/>
  <c r="H46" i="1"/>
  <c r="H35" i="1"/>
  <c r="G46" i="1"/>
  <c r="G35" i="1"/>
  <c r="F46" i="1"/>
  <c r="F35" i="1"/>
  <c r="E46" i="1"/>
  <c r="E35" i="1"/>
  <c r="D46" i="1"/>
  <c r="N4" i="310"/>
  <c r="L4" i="310"/>
  <c r="M4" i="310" s="1"/>
  <c r="O4" i="310" s="1"/>
  <c r="K4" i="310"/>
  <c r="D35" i="1"/>
  <c r="N4" i="309"/>
  <c r="L4" i="309"/>
  <c r="K4" i="309"/>
  <c r="H125" i="1"/>
  <c r="G125" i="1"/>
  <c r="F125" i="1"/>
  <c r="E125" i="1"/>
  <c r="D125" i="1"/>
  <c r="N44" i="131"/>
  <c r="G94" i="1" s="1"/>
  <c r="L44" i="131"/>
  <c r="M44" i="131" s="1"/>
  <c r="O44" i="131" s="1"/>
  <c r="H94" i="1" s="1"/>
  <c r="K44" i="131"/>
  <c r="D94" i="1" s="1"/>
  <c r="H24" i="1"/>
  <c r="G24" i="1"/>
  <c r="F24" i="1"/>
  <c r="E24" i="1"/>
  <c r="D24" i="1"/>
  <c r="H26" i="1"/>
  <c r="G26" i="1"/>
  <c r="F26" i="1"/>
  <c r="E26" i="1"/>
  <c r="D26" i="1"/>
  <c r="H130" i="1"/>
  <c r="G130" i="1"/>
  <c r="F130" i="1"/>
  <c r="E130" i="1"/>
  <c r="D130" i="1"/>
  <c r="N13" i="302"/>
  <c r="L13" i="302"/>
  <c r="M13" i="302" s="1"/>
  <c r="O13" i="302" s="1"/>
  <c r="K13" i="302"/>
  <c r="N5" i="308"/>
  <c r="G45" i="1" s="1"/>
  <c r="L5" i="308"/>
  <c r="K5" i="308"/>
  <c r="D45" i="1" s="1"/>
  <c r="D53" i="1"/>
  <c r="N5" i="307"/>
  <c r="G53" i="1" s="1"/>
  <c r="M5" i="307"/>
  <c r="O5" i="307" s="1"/>
  <c r="H53" i="1" s="1"/>
  <c r="L5" i="307"/>
  <c r="E53" i="1" s="1"/>
  <c r="K5" i="307"/>
  <c r="N54" i="242"/>
  <c r="G75" i="1" s="1"/>
  <c r="L54" i="242"/>
  <c r="M54" i="242" s="1"/>
  <c r="O54" i="242" s="1"/>
  <c r="H75" i="1" s="1"/>
  <c r="K54" i="242"/>
  <c r="D75" i="1" s="1"/>
  <c r="N14" i="283"/>
  <c r="G80" i="1" s="1"/>
  <c r="L14" i="283"/>
  <c r="M14" i="283" s="1"/>
  <c r="O14" i="283" s="1"/>
  <c r="H80" i="1" s="1"/>
  <c r="K14" i="283"/>
  <c r="D80" i="1" s="1"/>
  <c r="H33" i="1"/>
  <c r="G33" i="1"/>
  <c r="F33" i="1"/>
  <c r="E33" i="1"/>
  <c r="D33" i="1"/>
  <c r="N4" i="306"/>
  <c r="M4" i="306"/>
  <c r="O4" i="306" s="1"/>
  <c r="L4" i="306"/>
  <c r="K4" i="306"/>
  <c r="N38" i="190"/>
  <c r="G109" i="1" s="1"/>
  <c r="L38" i="190"/>
  <c r="E109" i="1" s="1"/>
  <c r="K38" i="190"/>
  <c r="D109" i="1" s="1"/>
  <c r="N8" i="305"/>
  <c r="L8" i="305"/>
  <c r="M8" i="305" s="1"/>
  <c r="O8" i="305" s="1"/>
  <c r="K8" i="305"/>
  <c r="G88" i="1"/>
  <c r="E88" i="1"/>
  <c r="N12" i="304"/>
  <c r="G67" i="1" s="1"/>
  <c r="L12" i="304"/>
  <c r="E67" i="1" s="1"/>
  <c r="K12" i="304"/>
  <c r="D67" i="1" s="1"/>
  <c r="N6" i="303"/>
  <c r="L6" i="303"/>
  <c r="K6" i="303"/>
  <c r="D88" i="1" s="1"/>
  <c r="H69" i="1"/>
  <c r="G69" i="1"/>
  <c r="F69" i="1"/>
  <c r="E69" i="1"/>
  <c r="D69" i="1"/>
  <c r="N32" i="190"/>
  <c r="G123" i="1" s="1"/>
  <c r="L32" i="190"/>
  <c r="E123" i="1" s="1"/>
  <c r="K32" i="190"/>
  <c r="D123" i="1" s="1"/>
  <c r="M4" i="315" l="1"/>
  <c r="O4" i="315" s="1"/>
  <c r="M4" i="313"/>
  <c r="O4" i="313" s="1"/>
  <c r="M16" i="244"/>
  <c r="O16" i="244" s="1"/>
  <c r="M58" i="159"/>
  <c r="M4" i="311"/>
  <c r="O4" i="311" s="1"/>
  <c r="M4" i="309"/>
  <c r="O4" i="309" s="1"/>
  <c r="F53" i="1"/>
  <c r="F94" i="1"/>
  <c r="E94" i="1"/>
  <c r="M5" i="308"/>
  <c r="E45" i="1"/>
  <c r="E80" i="1"/>
  <c r="F80" i="1"/>
  <c r="E75" i="1"/>
  <c r="F75" i="1"/>
  <c r="M6" i="303"/>
  <c r="M38" i="190"/>
  <c r="M12" i="304"/>
  <c r="F67" i="1" s="1"/>
  <c r="M32" i="190"/>
  <c r="F123" i="1" s="1"/>
  <c r="N7" i="302"/>
  <c r="G78" i="1" s="1"/>
  <c r="L7" i="302"/>
  <c r="E78" i="1" s="1"/>
  <c r="K7" i="302"/>
  <c r="D78" i="1" s="1"/>
  <c r="N10" i="301"/>
  <c r="G70" i="1" s="1"/>
  <c r="L10" i="301"/>
  <c r="E70" i="1" s="1"/>
  <c r="K10" i="301"/>
  <c r="D70" i="1" s="1"/>
  <c r="H42" i="1"/>
  <c r="G42" i="1"/>
  <c r="F42" i="1"/>
  <c r="E42" i="1"/>
  <c r="D42" i="1"/>
  <c r="N4" i="300"/>
  <c r="M4" i="300"/>
  <c r="L4" i="300"/>
  <c r="K4" i="300"/>
  <c r="H132" i="1"/>
  <c r="G132" i="1"/>
  <c r="F132" i="1"/>
  <c r="E132" i="1"/>
  <c r="D132" i="1"/>
  <c r="N11" i="260"/>
  <c r="L11" i="260"/>
  <c r="M11" i="260" s="1"/>
  <c r="O11" i="260" s="1"/>
  <c r="K11" i="260"/>
  <c r="H110" i="1"/>
  <c r="G110" i="1"/>
  <c r="F110" i="1"/>
  <c r="E110" i="1"/>
  <c r="D110" i="1"/>
  <c r="N4" i="299"/>
  <c r="L4" i="299"/>
  <c r="K4" i="299"/>
  <c r="H92" i="1"/>
  <c r="H86" i="1"/>
  <c r="H84" i="1"/>
  <c r="H81" i="1"/>
  <c r="H74" i="1"/>
  <c r="G92" i="1"/>
  <c r="G86" i="1"/>
  <c r="G84" i="1"/>
  <c r="G81" i="1"/>
  <c r="G74" i="1"/>
  <c r="F92" i="1"/>
  <c r="F86" i="1"/>
  <c r="F84" i="1"/>
  <c r="F81" i="1"/>
  <c r="F74" i="1"/>
  <c r="E92" i="1"/>
  <c r="E86" i="1"/>
  <c r="E84" i="1"/>
  <c r="E81" i="1"/>
  <c r="E74" i="1"/>
  <c r="D92" i="1"/>
  <c r="N4" i="298"/>
  <c r="L4" i="298"/>
  <c r="K4" i="298"/>
  <c r="D86" i="1"/>
  <c r="N4" i="297"/>
  <c r="L4" i="297"/>
  <c r="M4" i="297" s="1"/>
  <c r="O4" i="297" s="1"/>
  <c r="K4" i="297"/>
  <c r="D84" i="1"/>
  <c r="N4" i="296"/>
  <c r="L4" i="296"/>
  <c r="K4" i="296"/>
  <c r="D81" i="1"/>
  <c r="N4" i="295"/>
  <c r="L4" i="295"/>
  <c r="M4" i="295" s="1"/>
  <c r="O4" i="295" s="1"/>
  <c r="K4" i="295"/>
  <c r="D74" i="1"/>
  <c r="N4" i="294"/>
  <c r="L4" i="294"/>
  <c r="M4" i="294" s="1"/>
  <c r="O4" i="294" s="1"/>
  <c r="K4" i="294"/>
  <c r="O58" i="159" l="1"/>
  <c r="H113" i="1" s="1"/>
  <c r="F113" i="1"/>
  <c r="O5" i="308"/>
  <c r="H45" i="1" s="1"/>
  <c r="F45" i="1"/>
  <c r="O38" i="190"/>
  <c r="H109" i="1" s="1"/>
  <c r="F109" i="1"/>
  <c r="O6" i="303"/>
  <c r="H88" i="1" s="1"/>
  <c r="F88" i="1"/>
  <c r="O12" i="304"/>
  <c r="H67" i="1" s="1"/>
  <c r="O32" i="190"/>
  <c r="H123" i="1" s="1"/>
  <c r="M7" i="302"/>
  <c r="M10" i="301"/>
  <c r="F70" i="1" s="1"/>
  <c r="O4" i="300"/>
  <c r="M4" i="299"/>
  <c r="O4" i="299" s="1"/>
  <c r="M4" i="298"/>
  <c r="O4" i="298" s="1"/>
  <c r="M4" i="296"/>
  <c r="O4" i="296" s="1"/>
  <c r="H54" i="1"/>
  <c r="H48" i="1"/>
  <c r="H44" i="1"/>
  <c r="H43" i="1"/>
  <c r="H40" i="1"/>
  <c r="H32" i="1"/>
  <c r="H38" i="1"/>
  <c r="H37" i="1"/>
  <c r="H36" i="1"/>
  <c r="G54" i="1"/>
  <c r="G48" i="1"/>
  <c r="G44" i="1"/>
  <c r="G43" i="1"/>
  <c r="G40" i="1"/>
  <c r="G32" i="1"/>
  <c r="G38" i="1"/>
  <c r="G37" i="1"/>
  <c r="G36" i="1"/>
  <c r="F54" i="1"/>
  <c r="F48" i="1"/>
  <c r="F44" i="1"/>
  <c r="F43" i="1"/>
  <c r="F40" i="1"/>
  <c r="F32" i="1"/>
  <c r="F38" i="1"/>
  <c r="F37" i="1"/>
  <c r="F36" i="1"/>
  <c r="E54" i="1"/>
  <c r="E48" i="1"/>
  <c r="E44" i="1"/>
  <c r="E43" i="1"/>
  <c r="E40" i="1"/>
  <c r="E32" i="1"/>
  <c r="E38" i="1"/>
  <c r="E37" i="1"/>
  <c r="E36" i="1"/>
  <c r="D54" i="1"/>
  <c r="N4" i="293"/>
  <c r="L4" i="293"/>
  <c r="K4" i="293"/>
  <c r="D48" i="1"/>
  <c r="N4" i="292"/>
  <c r="L4" i="292"/>
  <c r="M4" i="292" s="1"/>
  <c r="O4" i="292" s="1"/>
  <c r="K4" i="292"/>
  <c r="D44" i="1"/>
  <c r="N4" i="291"/>
  <c r="L4" i="291"/>
  <c r="M4" i="291" s="1"/>
  <c r="O4" i="291" s="1"/>
  <c r="K4" i="291"/>
  <c r="D43" i="1"/>
  <c r="N4" i="290"/>
  <c r="L4" i="290"/>
  <c r="M4" i="290" s="1"/>
  <c r="O4" i="290" s="1"/>
  <c r="K4" i="290"/>
  <c r="D40" i="1"/>
  <c r="N4" i="289"/>
  <c r="L4" i="289"/>
  <c r="K4" i="289"/>
  <c r="D32" i="1"/>
  <c r="N4" i="288"/>
  <c r="L4" i="288"/>
  <c r="K4" i="288"/>
  <c r="D38" i="1"/>
  <c r="N4" i="287"/>
  <c r="L4" i="287"/>
  <c r="K4" i="287"/>
  <c r="D37" i="1"/>
  <c r="N4" i="286"/>
  <c r="L4" i="286"/>
  <c r="M4" i="286" s="1"/>
  <c r="O4" i="286" s="1"/>
  <c r="K4" i="286"/>
  <c r="D36" i="1"/>
  <c r="N4" i="285"/>
  <c r="L4" i="285"/>
  <c r="M4" i="285" s="1"/>
  <c r="O4" i="285" s="1"/>
  <c r="K4" i="285"/>
  <c r="G128" i="1"/>
  <c r="E128" i="1"/>
  <c r="N6" i="284"/>
  <c r="L6" i="284"/>
  <c r="K6" i="284"/>
  <c r="D128" i="1" s="1"/>
  <c r="N11" i="282"/>
  <c r="G73" i="1" s="1"/>
  <c r="L11" i="282"/>
  <c r="E73" i="1" s="1"/>
  <c r="K11" i="282"/>
  <c r="D73" i="1" s="1"/>
  <c r="N8" i="283"/>
  <c r="G21" i="1" s="1"/>
  <c r="L8" i="283"/>
  <c r="M8" i="283" s="1"/>
  <c r="K8" i="283"/>
  <c r="D21" i="1" s="1"/>
  <c r="N26" i="276"/>
  <c r="G61" i="1" s="1"/>
  <c r="L26" i="276"/>
  <c r="E61" i="1" s="1"/>
  <c r="K26" i="276"/>
  <c r="D61" i="1" s="1"/>
  <c r="N20" i="190"/>
  <c r="G17" i="1" s="1"/>
  <c r="L20" i="190"/>
  <c r="E17" i="1" s="1"/>
  <c r="K20" i="190"/>
  <c r="D17" i="1" s="1"/>
  <c r="H47" i="1"/>
  <c r="N4" i="282"/>
  <c r="G47" i="1" s="1"/>
  <c r="L4" i="282"/>
  <c r="M4" i="282" s="1"/>
  <c r="O4" i="282" s="1"/>
  <c r="K4" i="282"/>
  <c r="D47" i="1" s="1"/>
  <c r="D25" i="1"/>
  <c r="H68" i="1"/>
  <c r="G68" i="1"/>
  <c r="F68" i="1"/>
  <c r="E68" i="1"/>
  <c r="D68" i="1"/>
  <c r="N13" i="248"/>
  <c r="G127" i="1" s="1"/>
  <c r="L13" i="248"/>
  <c r="M13" i="248" s="1"/>
  <c r="O13" i="248" s="1"/>
  <c r="H127" i="1" s="1"/>
  <c r="K13" i="248"/>
  <c r="D127" i="1" s="1"/>
  <c r="N17" i="281"/>
  <c r="G63" i="1" s="1"/>
  <c r="L17" i="281"/>
  <c r="E63" i="1" s="1"/>
  <c r="K17" i="281"/>
  <c r="D63" i="1" s="1"/>
  <c r="H90" i="1"/>
  <c r="G90" i="1"/>
  <c r="F90" i="1"/>
  <c r="E90" i="1"/>
  <c r="D90" i="1"/>
  <c r="N4" i="280"/>
  <c r="L4" i="280"/>
  <c r="M4" i="280" s="1"/>
  <c r="O4" i="280" s="1"/>
  <c r="K4" i="280"/>
  <c r="H50" i="1"/>
  <c r="G50" i="1"/>
  <c r="F50" i="1"/>
  <c r="E50" i="1"/>
  <c r="D50" i="1"/>
  <c r="N4" i="279"/>
  <c r="L4" i="279"/>
  <c r="K4" i="279"/>
  <c r="N5" i="278"/>
  <c r="G30" i="1" s="1"/>
  <c r="L5" i="278"/>
  <c r="M5" i="278" s="1"/>
  <c r="O5" i="278" s="1"/>
  <c r="H30" i="1" s="1"/>
  <c r="K5" i="278"/>
  <c r="D30" i="1" s="1"/>
  <c r="H52" i="1"/>
  <c r="G52" i="1"/>
  <c r="F52" i="1"/>
  <c r="E52" i="1"/>
  <c r="D52" i="1"/>
  <c r="N4" i="277"/>
  <c r="L4" i="277"/>
  <c r="K4" i="277"/>
  <c r="N8" i="276"/>
  <c r="G22" i="1" s="1"/>
  <c r="L8" i="276"/>
  <c r="E22" i="1" s="1"/>
  <c r="K8" i="276"/>
  <c r="D22" i="1" s="1"/>
  <c r="H34" i="1"/>
  <c r="G34" i="1"/>
  <c r="F34" i="1"/>
  <c r="E34" i="1"/>
  <c r="D34" i="1"/>
  <c r="N4" i="275"/>
  <c r="L4" i="275"/>
  <c r="K4" i="275"/>
  <c r="E31" i="1"/>
  <c r="D31" i="1"/>
  <c r="N5" i="274"/>
  <c r="G31" i="1" s="1"/>
  <c r="L5" i="274"/>
  <c r="K5" i="274"/>
  <c r="N29" i="266"/>
  <c r="G106" i="1" s="1"/>
  <c r="L29" i="266"/>
  <c r="K29" i="266"/>
  <c r="D106" i="1" s="1"/>
  <c r="N6" i="273"/>
  <c r="G29" i="1" s="1"/>
  <c r="L6" i="273"/>
  <c r="E29" i="1" s="1"/>
  <c r="K6" i="273"/>
  <c r="D29" i="1" s="1"/>
  <c r="N8" i="272"/>
  <c r="L8" i="272"/>
  <c r="K8" i="272"/>
  <c r="N9" i="271"/>
  <c r="G124" i="1" s="1"/>
  <c r="L9" i="271"/>
  <c r="E124" i="1" s="1"/>
  <c r="K9" i="271"/>
  <c r="D124" i="1" s="1"/>
  <c r="D82" i="1"/>
  <c r="N5" i="270"/>
  <c r="G82" i="1" s="1"/>
  <c r="L5" i="270"/>
  <c r="M5" i="270" s="1"/>
  <c r="O5" i="270" s="1"/>
  <c r="H82" i="1" s="1"/>
  <c r="K5" i="270"/>
  <c r="N11" i="269"/>
  <c r="G62" i="1" s="1"/>
  <c r="L11" i="269"/>
  <c r="E62" i="1" s="1"/>
  <c r="K11" i="269"/>
  <c r="D62" i="1" s="1"/>
  <c r="N21" i="266"/>
  <c r="G72" i="1" s="1"/>
  <c r="L21" i="266"/>
  <c r="E72" i="1" s="1"/>
  <c r="K21" i="266"/>
  <c r="D72" i="1" s="1"/>
  <c r="N8" i="268"/>
  <c r="L8" i="268"/>
  <c r="M8" i="268" s="1"/>
  <c r="O8" i="268" s="1"/>
  <c r="K8" i="268"/>
  <c r="N12" i="267"/>
  <c r="G16" i="1" s="1"/>
  <c r="L12" i="267"/>
  <c r="E16" i="1" s="1"/>
  <c r="K12" i="267"/>
  <c r="D16" i="1" s="1"/>
  <c r="N13" i="266"/>
  <c r="G19" i="1" s="1"/>
  <c r="L13" i="266"/>
  <c r="E19" i="1" s="1"/>
  <c r="K13" i="266"/>
  <c r="D19" i="1" s="1"/>
  <c r="N6" i="265"/>
  <c r="G93" i="1" s="1"/>
  <c r="L6" i="265"/>
  <c r="K6" i="265"/>
  <c r="D93" i="1" s="1"/>
  <c r="H49" i="1"/>
  <c r="G49" i="1"/>
  <c r="F49" i="1"/>
  <c r="E49" i="1"/>
  <c r="D49" i="1"/>
  <c r="N4" i="264"/>
  <c r="L4" i="264"/>
  <c r="M4" i="264" s="1"/>
  <c r="O4" i="264" s="1"/>
  <c r="K4" i="264"/>
  <c r="N60" i="178"/>
  <c r="G131" i="1" s="1"/>
  <c r="L60" i="178"/>
  <c r="K60" i="178"/>
  <c r="D131" i="1" s="1"/>
  <c r="H112" i="1"/>
  <c r="G112" i="1"/>
  <c r="F112" i="1"/>
  <c r="E112" i="1"/>
  <c r="D112" i="1"/>
  <c r="N4" i="262"/>
  <c r="L4" i="262"/>
  <c r="K4" i="262"/>
  <c r="H111" i="1"/>
  <c r="G111" i="1"/>
  <c r="F111" i="1"/>
  <c r="E111" i="1"/>
  <c r="D111" i="1"/>
  <c r="N4" i="261"/>
  <c r="L4" i="261"/>
  <c r="M4" i="261" s="1"/>
  <c r="O4" i="261" s="1"/>
  <c r="K4" i="261"/>
  <c r="G108" i="1"/>
  <c r="N5" i="260"/>
  <c r="L5" i="260"/>
  <c r="E108" i="1" s="1"/>
  <c r="K5" i="260"/>
  <c r="D108" i="1" s="1"/>
  <c r="N9" i="259"/>
  <c r="G104" i="1" s="1"/>
  <c r="L9" i="259"/>
  <c r="E104" i="1" s="1"/>
  <c r="K9" i="259"/>
  <c r="D104" i="1" s="1"/>
  <c r="H87" i="1"/>
  <c r="G87" i="1"/>
  <c r="F87" i="1"/>
  <c r="E87" i="1"/>
  <c r="D87" i="1"/>
  <c r="N4" i="258"/>
  <c r="L4" i="258"/>
  <c r="K4" i="258"/>
  <c r="N9" i="257"/>
  <c r="G25" i="1" s="1"/>
  <c r="L9" i="257"/>
  <c r="E25" i="1" s="1"/>
  <c r="K9" i="257"/>
  <c r="N9" i="256"/>
  <c r="G27" i="1" s="1"/>
  <c r="L9" i="256"/>
  <c r="E27" i="1" s="1"/>
  <c r="K9" i="256"/>
  <c r="D27" i="1" s="1"/>
  <c r="N8" i="255"/>
  <c r="L8" i="255"/>
  <c r="K8" i="255"/>
  <c r="N6" i="254"/>
  <c r="G39" i="1" s="1"/>
  <c r="L6" i="254"/>
  <c r="K6" i="254"/>
  <c r="D39" i="1" s="1"/>
  <c r="K52" i="159"/>
  <c r="N50" i="171"/>
  <c r="G129" i="1" s="1"/>
  <c r="L50" i="171"/>
  <c r="E129" i="1" s="1"/>
  <c r="K50" i="171"/>
  <c r="D129" i="1" s="1"/>
  <c r="N11" i="253"/>
  <c r="G18" i="1" s="1"/>
  <c r="L11" i="253"/>
  <c r="M11" i="253" s="1"/>
  <c r="O11" i="253" s="1"/>
  <c r="H18" i="1" s="1"/>
  <c r="K11" i="253"/>
  <c r="D18" i="1" s="1"/>
  <c r="H41" i="1"/>
  <c r="G41" i="1"/>
  <c r="F41" i="1"/>
  <c r="E41" i="1"/>
  <c r="D41" i="1"/>
  <c r="N4" i="252"/>
  <c r="M4" i="252"/>
  <c r="O4" i="252" s="1"/>
  <c r="L4" i="252"/>
  <c r="K4" i="252"/>
  <c r="N16" i="251"/>
  <c r="G103" i="1" s="1"/>
  <c r="L16" i="251"/>
  <c r="E103" i="1" s="1"/>
  <c r="K16" i="251"/>
  <c r="D103" i="1" s="1"/>
  <c r="N31" i="193"/>
  <c r="G89" i="1" s="1"/>
  <c r="L31" i="193"/>
  <c r="E89" i="1" s="1"/>
  <c r="K31" i="193"/>
  <c r="D89" i="1" s="1"/>
  <c r="N9" i="250"/>
  <c r="G65" i="1" s="1"/>
  <c r="L9" i="250"/>
  <c r="E65" i="1" s="1"/>
  <c r="K9" i="250"/>
  <c r="D65" i="1" s="1"/>
  <c r="N8" i="249"/>
  <c r="L8" i="249"/>
  <c r="K8" i="249"/>
  <c r="O8" i="283" l="1"/>
  <c r="H21" i="1" s="1"/>
  <c r="E21" i="1"/>
  <c r="E18" i="1"/>
  <c r="F18" i="1"/>
  <c r="O7" i="302"/>
  <c r="H78" i="1" s="1"/>
  <c r="F78" i="1"/>
  <c r="F21" i="1"/>
  <c r="O10" i="301"/>
  <c r="H70" i="1" s="1"/>
  <c r="E82" i="1"/>
  <c r="F82" i="1"/>
  <c r="E127" i="1"/>
  <c r="F127" i="1"/>
  <c r="M6" i="265"/>
  <c r="E47" i="1"/>
  <c r="F47" i="1"/>
  <c r="M29" i="266"/>
  <c r="O29" i="266" s="1"/>
  <c r="H106" i="1" s="1"/>
  <c r="M4" i="293"/>
  <c r="O4" i="293" s="1"/>
  <c r="M4" i="289"/>
  <c r="O4" i="289" s="1"/>
  <c r="M4" i="288"/>
  <c r="O4" i="288" s="1"/>
  <c r="M4" i="287"/>
  <c r="O4" i="287" s="1"/>
  <c r="M60" i="178"/>
  <c r="F131" i="1" s="1"/>
  <c r="M6" i="284"/>
  <c r="M11" i="282"/>
  <c r="M26" i="276"/>
  <c r="M20" i="190"/>
  <c r="E30" i="1"/>
  <c r="F30" i="1"/>
  <c r="M17" i="281"/>
  <c r="F63" i="1" s="1"/>
  <c r="M4" i="279"/>
  <c r="O4" i="279" s="1"/>
  <c r="E106" i="1"/>
  <c r="M4" i="277"/>
  <c r="O4" i="277" s="1"/>
  <c r="M8" i="276"/>
  <c r="F22" i="1" s="1"/>
  <c r="M4" i="275"/>
  <c r="O4" i="275" s="1"/>
  <c r="M5" i="274"/>
  <c r="M13" i="266"/>
  <c r="F19" i="1" s="1"/>
  <c r="M21" i="266"/>
  <c r="M6" i="273"/>
  <c r="M9" i="256"/>
  <c r="M8" i="272"/>
  <c r="M6" i="254"/>
  <c r="O6" i="254" s="1"/>
  <c r="H39" i="1" s="1"/>
  <c r="E93" i="1"/>
  <c r="M9" i="271"/>
  <c r="M11" i="269"/>
  <c r="F62" i="1" s="1"/>
  <c r="M12" i="267"/>
  <c r="E39" i="1"/>
  <c r="F39" i="1"/>
  <c r="E131" i="1"/>
  <c r="M4" i="262"/>
  <c r="O4" i="262" s="1"/>
  <c r="M5" i="260"/>
  <c r="M9" i="259"/>
  <c r="F104" i="1" s="1"/>
  <c r="M4" i="258"/>
  <c r="O4" i="258" s="1"/>
  <c r="M9" i="257"/>
  <c r="F25" i="1" s="1"/>
  <c r="M8" i="255"/>
  <c r="M50" i="171"/>
  <c r="M16" i="251"/>
  <c r="M31" i="193"/>
  <c r="M9" i="250"/>
  <c r="F65" i="1" s="1"/>
  <c r="M8" i="249"/>
  <c r="N6" i="248"/>
  <c r="G107" i="1" s="1"/>
  <c r="L6" i="248"/>
  <c r="E107" i="1" s="1"/>
  <c r="K6" i="248"/>
  <c r="D107" i="1" s="1"/>
  <c r="N5" i="247"/>
  <c r="G76" i="1" s="1"/>
  <c r="L5" i="247"/>
  <c r="K5" i="247"/>
  <c r="D76" i="1" s="1"/>
  <c r="N8" i="246"/>
  <c r="L8" i="246"/>
  <c r="K8" i="246"/>
  <c r="F106" i="1" l="1"/>
  <c r="O9" i="256"/>
  <c r="H27" i="1" s="1"/>
  <c r="F27" i="1"/>
  <c r="O60" i="178"/>
  <c r="H131" i="1" s="1"/>
  <c r="O5" i="274"/>
  <c r="H31" i="1" s="1"/>
  <c r="F31" i="1"/>
  <c r="O6" i="284"/>
  <c r="H128" i="1" s="1"/>
  <c r="F128" i="1"/>
  <c r="O6" i="265"/>
  <c r="H93" i="1" s="1"/>
  <c r="F93" i="1"/>
  <c r="O11" i="282"/>
  <c r="H73" i="1" s="1"/>
  <c r="F73" i="1"/>
  <c r="O26" i="276"/>
  <c r="H61" i="1" s="1"/>
  <c r="F61" i="1"/>
  <c r="O20" i="190"/>
  <c r="H17" i="1" s="1"/>
  <c r="F17" i="1"/>
  <c r="O5" i="260"/>
  <c r="H108" i="1" s="1"/>
  <c r="F108" i="1"/>
  <c r="O6" i="273"/>
  <c r="H29" i="1" s="1"/>
  <c r="F29" i="1"/>
  <c r="O17" i="281"/>
  <c r="H63" i="1" s="1"/>
  <c r="O8" i="276"/>
  <c r="H22" i="1" s="1"/>
  <c r="O9" i="271"/>
  <c r="H124" i="1" s="1"/>
  <c r="F124" i="1"/>
  <c r="O11" i="269"/>
  <c r="H62" i="1" s="1"/>
  <c r="O12" i="267"/>
  <c r="H16" i="1" s="1"/>
  <c r="F16" i="1"/>
  <c r="O21" i="266"/>
  <c r="H72" i="1" s="1"/>
  <c r="F72" i="1"/>
  <c r="O13" i="266"/>
  <c r="H19" i="1" s="1"/>
  <c r="O8" i="272"/>
  <c r="O8" i="249"/>
  <c r="O9" i="259"/>
  <c r="H104" i="1" s="1"/>
  <c r="O8" i="255"/>
  <c r="O9" i="257"/>
  <c r="H25" i="1" s="1"/>
  <c r="O50" i="171"/>
  <c r="H129" i="1" s="1"/>
  <c r="F129" i="1"/>
  <c r="O9" i="250"/>
  <c r="H65" i="1" s="1"/>
  <c r="O16" i="251"/>
  <c r="H103" i="1" s="1"/>
  <c r="F103" i="1"/>
  <c r="O31" i="193"/>
  <c r="H89" i="1" s="1"/>
  <c r="F89" i="1"/>
  <c r="M5" i="247"/>
  <c r="O5" i="247" s="1"/>
  <c r="H76" i="1" s="1"/>
  <c r="M6" i="248"/>
  <c r="E76" i="1"/>
  <c r="M8" i="246"/>
  <c r="N43" i="245"/>
  <c r="G122" i="1" s="1"/>
  <c r="L43" i="245"/>
  <c r="K43" i="245"/>
  <c r="D122" i="1" s="1"/>
  <c r="N10" i="244"/>
  <c r="G23" i="1" s="1"/>
  <c r="L10" i="244"/>
  <c r="K10" i="244"/>
  <c r="D23" i="1" s="1"/>
  <c r="N22" i="243"/>
  <c r="G101" i="1" s="1"/>
  <c r="L22" i="243"/>
  <c r="E101" i="1" s="1"/>
  <c r="K22" i="243"/>
  <c r="D101" i="1" s="1"/>
  <c r="N43" i="195"/>
  <c r="L43" i="195"/>
  <c r="E20" i="1" s="1"/>
  <c r="K43" i="195"/>
  <c r="D20" i="1" s="1"/>
  <c r="N48" i="242"/>
  <c r="G10" i="1" s="1"/>
  <c r="L48" i="242"/>
  <c r="E10" i="1" s="1"/>
  <c r="K48" i="242"/>
  <c r="D10" i="1" s="1"/>
  <c r="N19" i="241"/>
  <c r="G14" i="1" s="1"/>
  <c r="L19" i="241"/>
  <c r="K19" i="241"/>
  <c r="D14" i="1" s="1"/>
  <c r="N44" i="240"/>
  <c r="G120" i="1" s="1"/>
  <c r="L44" i="240"/>
  <c r="K44" i="240"/>
  <c r="D120" i="1" s="1"/>
  <c r="N22" i="239"/>
  <c r="G11" i="1" s="1"/>
  <c r="L22" i="239"/>
  <c r="E11" i="1" s="1"/>
  <c r="K22" i="239"/>
  <c r="D11" i="1" s="1"/>
  <c r="O6" i="248" l="1"/>
  <c r="H107" i="1" s="1"/>
  <c r="F107" i="1"/>
  <c r="M10" i="244"/>
  <c r="F23" i="1" s="1"/>
  <c r="E23" i="1"/>
  <c r="F76" i="1"/>
  <c r="M43" i="245"/>
  <c r="O43" i="245" s="1"/>
  <c r="H122" i="1" s="1"/>
  <c r="M19" i="241"/>
  <c r="O19" i="241" s="1"/>
  <c r="H14" i="1" s="1"/>
  <c r="O8" i="246"/>
  <c r="M44" i="240"/>
  <c r="O44" i="240" s="1"/>
  <c r="H120" i="1" s="1"/>
  <c r="E14" i="1"/>
  <c r="E122" i="1"/>
  <c r="M48" i="242"/>
  <c r="F10" i="1" s="1"/>
  <c r="M22" i="243"/>
  <c r="M43" i="195"/>
  <c r="E120" i="1"/>
  <c r="M22" i="239"/>
  <c r="O10" i="244" l="1"/>
  <c r="H23" i="1" s="1"/>
  <c r="F14" i="1"/>
  <c r="F122" i="1"/>
  <c r="F120" i="1"/>
  <c r="O22" i="243"/>
  <c r="H101" i="1" s="1"/>
  <c r="F101" i="1"/>
  <c r="O43" i="195"/>
  <c r="H20" i="1" s="1"/>
  <c r="F20" i="1"/>
  <c r="O48" i="242"/>
  <c r="H10" i="1" s="1"/>
  <c r="O22" i="239"/>
  <c r="H11" i="1" s="1"/>
  <c r="F11" i="1"/>
  <c r="N4" i="238" l="1"/>
  <c r="G51" i="1" s="1"/>
  <c r="L4" i="238"/>
  <c r="K4" i="238"/>
  <c r="D51" i="1" s="1"/>
  <c r="M4" i="238" l="1"/>
  <c r="E51" i="1"/>
  <c r="L8" i="190"/>
  <c r="E64" i="1" s="1"/>
  <c r="K8" i="190"/>
  <c r="D64" i="1" s="1"/>
  <c r="N8" i="190"/>
  <c r="G64" i="1" s="1"/>
  <c r="O4" i="238" l="1"/>
  <c r="H51" i="1" s="1"/>
  <c r="F51" i="1"/>
  <c r="M8" i="190"/>
  <c r="F64" i="1" s="1"/>
  <c r="N24" i="207"/>
  <c r="G13" i="1" s="1"/>
  <c r="L24" i="207"/>
  <c r="E13" i="1" s="1"/>
  <c r="K24" i="207"/>
  <c r="D13" i="1" s="1"/>
  <c r="O8" i="190" l="1"/>
  <c r="H64" i="1" s="1"/>
  <c r="M24" i="207"/>
  <c r="F13" i="1" s="1"/>
  <c r="N23" i="195"/>
  <c r="G102" i="1" s="1"/>
  <c r="L23" i="195"/>
  <c r="E102" i="1" s="1"/>
  <c r="K23" i="195"/>
  <c r="D102" i="1" s="1"/>
  <c r="N25" i="193"/>
  <c r="G15" i="1" s="1"/>
  <c r="L25" i="193"/>
  <c r="E15" i="1" s="1"/>
  <c r="K25" i="193"/>
  <c r="D15" i="1" s="1"/>
  <c r="O24" i="207" l="1"/>
  <c r="H13" i="1" s="1"/>
  <c r="M25" i="193"/>
  <c r="F15" i="1" s="1"/>
  <c r="M23" i="195"/>
  <c r="F102" i="1" s="1"/>
  <c r="O25" i="193" l="1"/>
  <c r="H15" i="1" s="1"/>
  <c r="O23" i="195"/>
  <c r="H102" i="1" s="1"/>
  <c r="N52" i="159"/>
  <c r="G121" i="1" s="1"/>
  <c r="L52" i="159"/>
  <c r="E121" i="1" s="1"/>
  <c r="D121" i="1"/>
  <c r="N66" i="183"/>
  <c r="G6" i="1" s="1"/>
  <c r="L66" i="183"/>
  <c r="E6" i="1" s="1"/>
  <c r="K66" i="183"/>
  <c r="D6" i="1" s="1"/>
  <c r="N54" i="178"/>
  <c r="G7" i="1" s="1"/>
  <c r="L54" i="178"/>
  <c r="E7" i="1" s="1"/>
  <c r="K54" i="178"/>
  <c r="D7" i="1" s="1"/>
  <c r="M66" i="183" l="1"/>
  <c r="M52" i="159"/>
  <c r="F121" i="1" s="1"/>
  <c r="M54" i="178"/>
  <c r="F7" i="1" s="1"/>
  <c r="O66" i="183" l="1"/>
  <c r="H6" i="1" s="1"/>
  <c r="F6" i="1"/>
  <c r="O52" i="159"/>
  <c r="H121" i="1" s="1"/>
  <c r="O54" i="178"/>
  <c r="H7" i="1" s="1"/>
  <c r="N44" i="171"/>
  <c r="G8" i="1" s="1"/>
  <c r="L44" i="171"/>
  <c r="E8" i="1" s="1"/>
  <c r="K44" i="171"/>
  <c r="D8" i="1" s="1"/>
  <c r="N33" i="170"/>
  <c r="G12" i="1" s="1"/>
  <c r="L33" i="170"/>
  <c r="E12" i="1" s="1"/>
  <c r="K33" i="170"/>
  <c r="D12" i="1" s="1"/>
  <c r="M33" i="170" l="1"/>
  <c r="F12" i="1" s="1"/>
  <c r="M44" i="171"/>
  <c r="F8" i="1" s="1"/>
  <c r="O33" i="170" l="1"/>
  <c r="H12" i="1" s="1"/>
  <c r="O44" i="171"/>
  <c r="H8" i="1" s="1"/>
  <c r="N38" i="131" l="1"/>
  <c r="G9" i="1" s="1"/>
  <c r="L38" i="131"/>
  <c r="E9" i="1" s="1"/>
  <c r="K38" i="131"/>
  <c r="D9" i="1" s="1"/>
  <c r="M38" i="131" l="1"/>
  <c r="F9" i="1" s="1"/>
  <c r="O38" i="131" l="1"/>
  <c r="H9" i="1" s="1"/>
</calcChain>
</file>

<file path=xl/sharedStrings.xml><?xml version="1.0" encoding="utf-8"?>
<sst xmlns="http://schemas.openxmlformats.org/spreadsheetml/2006/main" count="4341" uniqueCount="164">
  <si>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</si>
  <si>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</si>
  <si>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</si>
  <si>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</si>
  <si>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</si>
  <si>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</si>
  <si>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</si>
  <si>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</si>
  <si>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</si>
  <si>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</si>
  <si>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</si>
  <si>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</si>
  <si>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</si>
  <si>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</si>
  <si>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</si>
  <si>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</si>
  <si>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</si>
  <si>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</si>
  <si>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</si>
  <si>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</si>
  <si>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</si>
  <si>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Outlaw Lt</t>
  </si>
  <si>
    <t>Outlaw Lite</t>
  </si>
  <si>
    <t xml:space="preserve"> </t>
  </si>
  <si>
    <t>Outlaw Heavy</t>
  </si>
  <si>
    <t xml:space="preserve">Outlaw Hvy </t>
  </si>
  <si>
    <t>Kentucky</t>
  </si>
  <si>
    <t>Jud Denniston</t>
  </si>
  <si>
    <t>Bill Smith</t>
  </si>
  <si>
    <t>Mike Gross</t>
  </si>
  <si>
    <t>Steve DuVall</t>
  </si>
  <si>
    <t>Chris Bradley</t>
  </si>
  <si>
    <t>Jackson, KY</t>
  </si>
  <si>
    <t>Jeff Lewis</t>
  </si>
  <si>
    <t>Unlimited</t>
  </si>
  <si>
    <t xml:space="preserve">Unlimited </t>
  </si>
  <si>
    <t xml:space="preserve">Factory </t>
  </si>
  <si>
    <t>Jon McGeorge</t>
  </si>
  <si>
    <t>Greg Smetanko</t>
  </si>
  <si>
    <t>Tao Irtz</t>
  </si>
  <si>
    <t>Factory</t>
  </si>
  <si>
    <t>Cecil Combs</t>
  </si>
  <si>
    <t>Ben Johnson</t>
  </si>
  <si>
    <t>ABRA OUTLAW HEAVY RANKING 2023</t>
  </si>
  <si>
    <t>ABRA OUTLAW LITE RANKING 2023</t>
  </si>
  <si>
    <t>ABRA UNLIMITED RANKING 2023</t>
  </si>
  <si>
    <t>ABRA FACTORY RANKING 2023</t>
  </si>
  <si>
    <t>Chuck Miller</t>
  </si>
  <si>
    <t>BEN JOHNSON</t>
  </si>
  <si>
    <t>Jeromy Viands</t>
  </si>
  <si>
    <t>Foster Arvin</t>
  </si>
  <si>
    <t>Chris Helton</t>
  </si>
  <si>
    <t>Jody Campbell</t>
  </si>
  <si>
    <t>Steve Gillam</t>
  </si>
  <si>
    <t>Steve Gilliam</t>
  </si>
  <si>
    <t>Jon Landsaw</t>
  </si>
  <si>
    <t>Josh Crawford</t>
  </si>
  <si>
    <t>Charles Miller</t>
  </si>
  <si>
    <t>Wilmore,KY</t>
  </si>
  <si>
    <t>Connel Rowe</t>
  </si>
  <si>
    <t>Emory Viands</t>
  </si>
  <si>
    <t>Wade Moore</t>
  </si>
  <si>
    <t>Somerset, KY</t>
  </si>
  <si>
    <t>Jeff Riester</t>
  </si>
  <si>
    <t>Jeff Davis</t>
  </si>
  <si>
    <t>Brandon Eversole</t>
  </si>
  <si>
    <t>Scott Spencer</t>
  </si>
  <si>
    <t>Mt. Sterling, KY</t>
  </si>
  <si>
    <t>Joe Jarrell</t>
  </si>
  <si>
    <t>Ann Tucker</t>
  </si>
  <si>
    <t>Joe Wells</t>
  </si>
  <si>
    <t>Michael Blackard</t>
  </si>
  <si>
    <t>Dustin Fugate</t>
  </si>
  <si>
    <t>Darrell Moore</t>
  </si>
  <si>
    <t>Mike Moore</t>
  </si>
  <si>
    <t>`</t>
  </si>
  <si>
    <t>Keith Stilltner</t>
  </si>
  <si>
    <t>Jarrod Morgan</t>
  </si>
  <si>
    <t>Marvin Batliner</t>
  </si>
  <si>
    <t>Kenny Huth</t>
  </si>
  <si>
    <t>Ricky Eldridge</t>
  </si>
  <si>
    <t>Bob Huth</t>
  </si>
  <si>
    <t>Dean Dixon</t>
  </si>
  <si>
    <t>Max Dixon</t>
  </si>
  <si>
    <t>BRANDON EVERSOLE</t>
  </si>
  <si>
    <t>Pitt Connelly</t>
  </si>
  <si>
    <t>H.I. Stroth</t>
  </si>
  <si>
    <t>Wally Smallwood</t>
  </si>
  <si>
    <t>Erica Smith</t>
  </si>
  <si>
    <t>David McGeorge</t>
  </si>
  <si>
    <t>Manual Hooten</t>
  </si>
  <si>
    <t>WALLY SMALLWOOD</t>
  </si>
  <si>
    <t>ERICA SMITH</t>
  </si>
  <si>
    <t>MANUAL HOOTEN</t>
  </si>
  <si>
    <t>David Buckley</t>
  </si>
  <si>
    <t>Ken Baker</t>
  </si>
  <si>
    <t>Joey Patton</t>
  </si>
  <si>
    <t>John Mullins</t>
  </si>
  <si>
    <t>Rose Allbright</t>
  </si>
  <si>
    <t>Brandon Hayes</t>
  </si>
  <si>
    <t xml:space="preserve">Brandon Hayes </t>
  </si>
  <si>
    <t>Rose Albright</t>
  </si>
  <si>
    <t>Vallarie Miller</t>
  </si>
  <si>
    <t>Valarie Miller</t>
  </si>
  <si>
    <t>Ricky Haley</t>
  </si>
  <si>
    <t>Benji Matoy</t>
  </si>
  <si>
    <t>Donnie Melson</t>
  </si>
  <si>
    <t>David Renfroe</t>
  </si>
  <si>
    <t>Tia Craig</t>
  </si>
  <si>
    <t>Joe Craig</t>
  </si>
  <si>
    <t>Billy Hudson</t>
  </si>
  <si>
    <t>Howard Wilson</t>
  </si>
  <si>
    <t>Mark Davis</t>
  </si>
  <si>
    <t>RICKY HALEY</t>
  </si>
  <si>
    <t>BENJI MATOY</t>
  </si>
  <si>
    <t>DONNIE MELSON</t>
  </si>
  <si>
    <t>DAVID RENFROE</t>
  </si>
  <si>
    <t>TIA CRAIG</t>
  </si>
  <si>
    <t>JOE CRAIG</t>
  </si>
  <si>
    <t>BILLY HUDSON</t>
  </si>
  <si>
    <t>HOWARD WILSON</t>
  </si>
  <si>
    <t>MARK DAVIS</t>
  </si>
  <si>
    <t>ROSE ALLBRIGHT</t>
  </si>
  <si>
    <t>Jim Haley</t>
  </si>
  <si>
    <t>Bruce Copley</t>
  </si>
  <si>
    <t>Michael Miller</t>
  </si>
  <si>
    <t>Justin Lowe</t>
  </si>
  <si>
    <t>Mike Patrick</t>
  </si>
  <si>
    <t>JIM HALEY</t>
  </si>
  <si>
    <t>BRUCE COPLEY</t>
  </si>
  <si>
    <t>MICHAEL MILLER</t>
  </si>
  <si>
    <t>JUSTIN LOWE</t>
  </si>
  <si>
    <t>MIKE PATRICK</t>
  </si>
  <si>
    <t>Chad Hall</t>
  </si>
  <si>
    <t>CHAD HALL</t>
  </si>
  <si>
    <t>Jim Parker</t>
  </si>
  <si>
    <t>WALLACE SMALLWOOD</t>
  </si>
  <si>
    <t>Tyson Gross</t>
  </si>
  <si>
    <t>Sterling Martin</t>
  </si>
  <si>
    <t>Brett Cavins</t>
  </si>
  <si>
    <t>Connal Rowe</t>
  </si>
  <si>
    <t>Jim Stapleton</t>
  </si>
  <si>
    <t>John Stapleton</t>
  </si>
  <si>
    <t>Ricky Finch</t>
  </si>
  <si>
    <t>Steve Bates</t>
  </si>
  <si>
    <t>STEVE BATES</t>
  </si>
  <si>
    <t>Brandon Tharp</t>
  </si>
  <si>
    <t>BRANDON THARP</t>
  </si>
  <si>
    <t>John Plummer</t>
  </si>
  <si>
    <t>Bret Cavins</t>
  </si>
  <si>
    <t>RICKY FINCH</t>
  </si>
  <si>
    <t>Jerry Graves</t>
  </si>
  <si>
    <t>Brian Gilliland</t>
  </si>
  <si>
    <t>JERRY GRAVES</t>
  </si>
  <si>
    <t>BRIAN GILLILAND</t>
  </si>
  <si>
    <t>Jamie Phipps</t>
  </si>
  <si>
    <t>JAMIE PHIPPS</t>
  </si>
  <si>
    <t>Carl Turner</t>
  </si>
  <si>
    <t>John Herald</t>
  </si>
  <si>
    <t>Tony Kavtz</t>
  </si>
  <si>
    <t>CARL TURNER</t>
  </si>
  <si>
    <t>JOHN HERALD</t>
  </si>
  <si>
    <t>TONY KAVTZ</t>
  </si>
  <si>
    <t>William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</si>
</sst>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u/>
      <sz val="11"/>
      <name val="Arii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8" fillId="0" borderId="0" xfId="1" applyFont="1" applyBorder="1" applyAlignment="1" applyProtection="1">
      <alignment horizontal="center"/>
      <protection locked="0"/>
    </xf>
    <xf numFmtId="0" fontId="8" fillId="0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 shrinkToFit="1"/>
    </xf>
    <xf numFmtId="1" fontId="4" fillId="2" borderId="0" xfId="0" applyNumberFormat="1" applyFont="1" applyFill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0" fontId="11" fillId="0" borderId="0" xfId="1" applyFont="1" applyFill="1" applyBorder="1" applyAlignment="1" applyProtection="1">
      <alignment horizontal="center"/>
      <protection locked="0"/>
    </xf>
    <xf numFmtId="0" fontId="11" fillId="0" borderId="0" xfId="1" applyFont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1" applyFont="1" applyFill="1" applyBorder="1" applyAlignment="1" applyProtection="1">
      <alignment horizontal="center"/>
      <protection locked="0"/>
    </xf>
    <xf numFmtId="1" fontId="9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8" fillId="3" borderId="0" xfId="1" applyFont="1" applyFill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13" fillId="5" borderId="1" xfId="0" applyNumberFormat="1" applyFont="1" applyFill="1" applyBorder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1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 applyProtection="1">
      <alignment horizontal="center" wrapText="1"/>
      <protection hidden="1"/>
    </xf>
    <xf numFmtId="2" fontId="3" fillId="4" borderId="1" xfId="0" applyNumberFormat="1" applyFont="1" applyFill="1" applyBorder="1" applyAlignment="1" applyProtection="1">
      <alignment horizontal="center"/>
      <protection hidden="1"/>
    </xf>
    <xf numFmtId="1" fontId="3" fillId="4" borderId="1" xfId="0" applyNumberFormat="1" applyFont="1" applyFill="1" applyBorder="1" applyAlignment="1" applyProtection="1">
      <alignment horizontal="center"/>
      <protection hidden="1"/>
    </xf>
    <xf numFmtId="2" fontId="3" fillId="4" borderId="1" xfId="0" applyNumberFormat="1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>
      <alignment horizontal="center" wrapText="1" shrinkToFit="1"/>
    </xf>
    <xf numFmtId="49" fontId="10" fillId="4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 wrapText="1"/>
      <protection hidden="1"/>
    </xf>
    <xf numFmtId="0" fontId="10" fillId="0" borderId="1" xfId="0" applyFont="1" applyBorder="1" applyAlignment="1">
      <alignment horizontal="center" vertical="center"/>
    </xf>
    <xf numFmtId="0" fontId="14" fillId="0" borderId="0" xfId="0" applyFont="1"/>
    <xf numFmtId="0" fontId="13" fillId="0" borderId="1" xfId="0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 shrinkToFi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13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 wrapText="1"/>
      <protection hidden="1"/>
    </xf>
    <xf numFmtId="2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Fill="1" applyBorder="1" applyAlignment="1" applyProtection="1">
      <alignment horizontal="center" wrapText="1"/>
      <protection hidden="1"/>
    </xf>
    <xf numFmtId="1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 wrapText="1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119"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133"/>
  <sheetViews>
    <sheetView tabSelected="1" workbookViewId="0"/>
  </sheetViews>
  <sheetFormatPr defaultColWidth="9.140625" defaultRowHeight="15"/>
  <cols>
    <col min="1" max="1" width="9.140625" style="25"/>
    <col min="2" max="2" width="17.28515625" style="25" customWidth="1"/>
    <col min="3" max="3" width="19.85546875" style="25" customWidth="1"/>
    <col min="4" max="4" width="15.7109375" style="25" bestFit="1" customWidth="1"/>
    <col min="5" max="5" width="16.140625" style="25" bestFit="1" customWidth="1"/>
    <col min="6" max="6" width="9.140625" style="26"/>
    <col min="7" max="7" width="9.140625" style="27"/>
    <col min="8" max="8" width="16.28515625" style="26" bestFit="1" customWidth="1"/>
    <col min="9" max="16384" width="9.140625" style="22"/>
  </cols>
  <sheetData>
    <row r="1" spans="1:8 16384:16384">
      <c r="A1" s="20" t="s">
        <v>23</v>
      </c>
      <c r="B1" s="20"/>
      <c r="C1" s="20"/>
      <c r="D1" s="20"/>
      <c r="E1" s="20"/>
      <c r="F1" s="21"/>
      <c r="G1" s="37"/>
      <c r="H1" s="21"/>
    </row>
    <row r="2" spans="1:8 16384:16384" ht="27.75">
      <c r="A2" s="20"/>
      <c r="B2" s="20"/>
      <c r="C2" s="29" t="s">
        <v>43</v>
      </c>
      <c r="D2" s="20"/>
      <c r="E2" s="20"/>
      <c r="F2" s="21"/>
      <c r="G2" s="37"/>
      <c r="H2" s="21"/>
    </row>
    <row r="3" spans="1:8 16384:16384" ht="18">
      <c r="A3" s="20"/>
      <c r="B3" s="20"/>
      <c r="C3" s="20"/>
      <c r="D3" s="24" t="s">
        <v>26</v>
      </c>
      <c r="E3" s="20"/>
      <c r="F3" s="21"/>
      <c r="G3" s="37"/>
      <c r="H3" s="21"/>
    </row>
    <row r="4" spans="1:8 16384:16384">
      <c r="A4" s="20"/>
      <c r="B4" s="20"/>
      <c r="C4" s="20"/>
      <c r="D4" s="20"/>
      <c r="E4" s="20"/>
      <c r="F4" s="21"/>
      <c r="G4" s="37"/>
      <c r="H4" s="21"/>
    </row>
    <row r="5" spans="1:8 16384:16384">
      <c r="A5" s="33" t="s">
        <v>0</v>
      </c>
      <c r="B5" s="33" t="s">
        <v>1</v>
      </c>
      <c r="C5" s="33" t="s">
        <v>2</v>
      </c>
      <c r="D5" s="33" t="s">
        <v>19</v>
      </c>
      <c r="E5" s="33" t="s">
        <v>16</v>
      </c>
      <c r="F5" s="34" t="s">
        <v>17</v>
      </c>
      <c r="G5" s="35" t="s">
        <v>14</v>
      </c>
      <c r="H5" s="34" t="s">
        <v>18</v>
      </c>
    </row>
    <row r="6" spans="1:8 16384:16384">
      <c r="A6" s="33">
        <v>1</v>
      </c>
      <c r="B6" s="33" t="s">
        <v>24</v>
      </c>
      <c r="C6" s="30" t="s">
        <v>33</v>
      </c>
      <c r="D6" s="35">
        <f>SUM('Jeff Lewis'!K66)</f>
        <v>260</v>
      </c>
      <c r="E6" s="35">
        <f>SUM('Jeff Lewis'!L66)</f>
        <v>51062.061199999982</v>
      </c>
      <c r="F6" s="34">
        <f>SUM('Jeff Lewis'!M66)</f>
        <v>196.392543076923</v>
      </c>
      <c r="G6" s="35">
        <f>SUM('Jeff Lewis'!N66)</f>
        <v>362</v>
      </c>
      <c r="H6" s="34">
        <f>SUM('Jeff Lewis'!O66)</f>
        <v>558.39254307692295</v>
      </c>
    </row>
    <row r="7" spans="1:8 16384:16384">
      <c r="A7" s="33">
        <v>2</v>
      </c>
      <c r="B7" s="33" t="s">
        <v>24</v>
      </c>
      <c r="C7" s="30" t="s">
        <v>29</v>
      </c>
      <c r="D7" s="35">
        <f>SUM('Mike Gross'!K54)</f>
        <v>214</v>
      </c>
      <c r="E7" s="35">
        <f>SUM('Mike Gross'!L54)</f>
        <v>42158.032999999989</v>
      </c>
      <c r="F7" s="34">
        <f>SUM('Mike Gross'!M54)</f>
        <v>197.00015420560743</v>
      </c>
      <c r="G7" s="35">
        <f>SUM('Mike Gross'!N54)</f>
        <v>290</v>
      </c>
      <c r="H7" s="34">
        <f>SUM('Mike Gross'!O54)</f>
        <v>487.00015420560743</v>
      </c>
    </row>
    <row r="8" spans="1:8 16384:16384">
      <c r="A8" s="33">
        <v>3</v>
      </c>
      <c r="B8" s="33" t="s">
        <v>24</v>
      </c>
      <c r="C8" s="30" t="s">
        <v>27</v>
      </c>
      <c r="D8" s="35">
        <f>SUM('Jud Denniston'!K44)</f>
        <v>174</v>
      </c>
      <c r="E8" s="35">
        <f>SUM('Jud Denniston'!L44)</f>
        <v>34074.011999999995</v>
      </c>
      <c r="F8" s="34">
        <f>SUM('Jud Denniston'!M44)</f>
        <v>195.82765517241376</v>
      </c>
      <c r="G8" s="35">
        <f>SUM('Jud Denniston'!N44)</f>
        <v>193</v>
      </c>
      <c r="H8" s="34">
        <f>SUM('Jud Denniston'!O44)</f>
        <v>388.82765517241376</v>
      </c>
    </row>
    <row r="9" spans="1:8 16384:16384">
      <c r="A9" s="33">
        <v>4</v>
      </c>
      <c r="B9" s="33" t="s">
        <v>24</v>
      </c>
      <c r="C9" s="30" t="s">
        <v>28</v>
      </c>
      <c r="D9" s="35">
        <f>SUM('Bill Smith'!K38)</f>
        <v>146</v>
      </c>
      <c r="E9" s="35">
        <f>SUM('Bill Smith'!L38)</f>
        <v>28143.009000000002</v>
      </c>
      <c r="F9" s="34">
        <f>SUM('Bill Smith'!M38)</f>
        <v>192.76033561643837</v>
      </c>
      <c r="G9" s="35">
        <f>SUM('Bill Smith'!N38)</f>
        <v>173</v>
      </c>
      <c r="H9" s="34">
        <f>SUM('Bill Smith'!O38)</f>
        <v>365.7603356164384</v>
      </c>
    </row>
    <row r="10" spans="1:8 16384:16384">
      <c r="A10" s="33">
        <v>5</v>
      </c>
      <c r="B10" s="33" t="s">
        <v>24</v>
      </c>
      <c r="C10" s="30" t="s">
        <v>50</v>
      </c>
      <c r="D10" s="35">
        <f>SUM('Foster Arvin'!K48)</f>
        <v>188</v>
      </c>
      <c r="E10" s="35">
        <f>SUM('Foster Arvin'!L48)</f>
        <v>36734.016000000003</v>
      </c>
      <c r="F10" s="34">
        <f>SUM('Foster Arvin'!M48)</f>
        <v>195.39370212765959</v>
      </c>
      <c r="G10" s="35">
        <f>SUM('Foster Arvin'!N48)</f>
        <v>156</v>
      </c>
      <c r="H10" s="34">
        <f>SUM('Foster Arvin'!O48)</f>
        <v>351.39370212765959</v>
      </c>
    </row>
    <row r="11" spans="1:8 16384:16384">
      <c r="A11" s="33">
        <v>6</v>
      </c>
      <c r="B11" s="33" t="s">
        <v>24</v>
      </c>
      <c r="C11" s="31" t="s">
        <v>135</v>
      </c>
      <c r="D11" s="35">
        <f>SUM('Jim Parker'!K22)</f>
        <v>78</v>
      </c>
      <c r="E11" s="35">
        <f>SUM('Jim Parker'!L22)</f>
        <v>15433.022000000001</v>
      </c>
      <c r="F11" s="34">
        <f>SUM('Jim Parker'!M22)</f>
        <v>197.85925641025642</v>
      </c>
      <c r="G11" s="35">
        <f>SUM('Jim Parker'!N22)</f>
        <v>132</v>
      </c>
      <c r="H11" s="34">
        <f>SUM('Jim Parker'!O22)</f>
        <v>329.85925641025642</v>
      </c>
    </row>
    <row r="12" spans="1:8 16384:16384">
      <c r="A12" s="33">
        <v>7</v>
      </c>
      <c r="B12" s="33" t="s">
        <v>24</v>
      </c>
      <c r="C12" s="30" t="s">
        <v>30</v>
      </c>
      <c r="D12" s="35">
        <f>SUM('Steve DuVall'!K33)</f>
        <v>126</v>
      </c>
      <c r="E12" s="35">
        <f>SUM('Steve DuVall'!L33)</f>
        <v>24618.006000000001</v>
      </c>
      <c r="F12" s="34">
        <f>SUM('Steve DuVall'!M33)</f>
        <v>195.381</v>
      </c>
      <c r="G12" s="35">
        <f>SUM('Steve DuVall'!N33)</f>
        <v>108</v>
      </c>
      <c r="H12" s="34">
        <f>SUM('Steve DuVall'!O33)</f>
        <v>303.38099999999997</v>
      </c>
    </row>
    <row r="13" spans="1:8 16384:16384">
      <c r="A13" s="33">
        <v>8</v>
      </c>
      <c r="B13" s="33" t="s">
        <v>24</v>
      </c>
      <c r="C13" s="30" t="s">
        <v>41</v>
      </c>
      <c r="D13" s="35">
        <f>SUM('Cecil Combs'!K24)</f>
        <v>84</v>
      </c>
      <c r="E13" s="35">
        <f>SUM('Cecil Combs'!L24)</f>
        <v>16529.009000000002</v>
      </c>
      <c r="F13" s="34">
        <f>SUM('Cecil Combs'!M24)</f>
        <v>196.77391666666668</v>
      </c>
      <c r="G13" s="35">
        <f>SUM('Cecil Combs'!N24)</f>
        <v>99</v>
      </c>
      <c r="H13" s="34">
        <f>SUM('Cecil Combs'!O24)</f>
        <v>295.77391666666665</v>
      </c>
    </row>
    <row r="14" spans="1:8 16384:16384">
      <c r="A14" s="33">
        <v>9</v>
      </c>
      <c r="B14" s="33" t="s">
        <v>24</v>
      </c>
      <c r="C14" s="30" t="s">
        <v>49</v>
      </c>
      <c r="D14" s="35">
        <f>SUM('Jeromy Viands'!K19)</f>
        <v>66</v>
      </c>
      <c r="E14" s="35">
        <f>SUM('Jeromy Viands'!L19)</f>
        <v>12968.009000000002</v>
      </c>
      <c r="F14" s="34">
        <f>SUM('Jeromy Viands'!M19)</f>
        <v>196.48498484848488</v>
      </c>
      <c r="G14" s="35">
        <f>SUM('Jeromy Viands'!N19)</f>
        <v>82</v>
      </c>
      <c r="H14" s="34">
        <f>SUM('Jeromy Viands'!O19)</f>
        <v>278.48498484848488</v>
      </c>
      <c r="XFD14" s="35"/>
    </row>
    <row r="15" spans="1:8 16384:16384">
      <c r="A15" s="33">
        <v>10</v>
      </c>
      <c r="B15" s="33" t="s">
        <v>24</v>
      </c>
      <c r="C15" s="30" t="s">
        <v>38</v>
      </c>
      <c r="D15" s="35">
        <f>SUM('Greg Smetanko'!K25)</f>
        <v>96</v>
      </c>
      <c r="E15" s="35">
        <f>SUM('Greg Smetanko'!L25)</f>
        <v>18646.004000000001</v>
      </c>
      <c r="F15" s="34">
        <f>SUM('Greg Smetanko'!M25)</f>
        <v>194.22920833333333</v>
      </c>
      <c r="G15" s="35">
        <f>SUM('Greg Smetanko'!N25)</f>
        <v>63</v>
      </c>
      <c r="H15" s="34">
        <f>SUM('Greg Smetanko'!O25)</f>
        <v>257.2292083333333</v>
      </c>
      <c r="XFD15" s="35"/>
    </row>
    <row r="16" spans="1:8 16384:16384">
      <c r="A16" s="33">
        <v>11</v>
      </c>
      <c r="B16" s="33" t="s">
        <v>24</v>
      </c>
      <c r="C16" s="30" t="s">
        <v>79</v>
      </c>
      <c r="D16" s="35">
        <f>SUM('Kenny Huth'!K12)</f>
        <v>42</v>
      </c>
      <c r="E16" s="35">
        <f>SUM('Kenny Huth'!L12)</f>
        <v>8274.0042000000012</v>
      </c>
      <c r="F16" s="34">
        <f>SUM('Kenny Huth'!M12)</f>
        <v>197.00010000000003</v>
      </c>
      <c r="G16" s="35">
        <f>SUM('Kenny Huth'!N12)</f>
        <v>50</v>
      </c>
      <c r="H16" s="34">
        <f>SUM('Kenny Huth'!O12)</f>
        <v>247.00010000000003</v>
      </c>
      <c r="XFD16" s="35"/>
    </row>
    <row r="17" spans="1:8 16384:16384">
      <c r="A17" s="33">
        <v>12</v>
      </c>
      <c r="B17" s="33" t="s">
        <v>24</v>
      </c>
      <c r="C17" s="30" t="s">
        <v>37</v>
      </c>
      <c r="D17" s="35">
        <f>SUM('Jon McGeorge'!K20)</f>
        <v>32</v>
      </c>
      <c r="E17" s="35">
        <f>SUM('Jon McGeorge'!L20)</f>
        <v>6341.0010000000002</v>
      </c>
      <c r="F17" s="34">
        <f>SUM('Jon McGeorge'!M20)</f>
        <v>198.15628125000001</v>
      </c>
      <c r="G17" s="35">
        <f>SUM('Jon McGeorge'!N20)</f>
        <v>45</v>
      </c>
      <c r="H17" s="34">
        <f>SUM('Jon McGeorge'!O20)</f>
        <v>243.15628125000001</v>
      </c>
      <c r="XFD17" s="35"/>
    </row>
    <row r="18" spans="1:8 16384:16384">
      <c r="A18" s="33">
        <v>13</v>
      </c>
      <c r="B18" s="33" t="s">
        <v>24</v>
      </c>
      <c r="C18" s="30" t="s">
        <v>64</v>
      </c>
      <c r="D18" s="35">
        <f>SUM('Jeff Davis'!K11)</f>
        <v>36</v>
      </c>
      <c r="E18" s="35">
        <f>SUM('Jeff Davis'!L11)</f>
        <v>7017.0039999999999</v>
      </c>
      <c r="F18" s="34">
        <f>SUM('Jeff Davis'!M11)</f>
        <v>194.91677777777778</v>
      </c>
      <c r="G18" s="35">
        <f>SUM('Jeff Davis'!N11)</f>
        <v>36</v>
      </c>
      <c r="H18" s="34">
        <f>SUM('Jeff Davis'!O11)</f>
        <v>230.91677777777778</v>
      </c>
      <c r="XFD18" s="35"/>
    </row>
    <row r="19" spans="1:8 16384:16384">
      <c r="A19" s="33">
        <v>14</v>
      </c>
      <c r="B19" s="33" t="s">
        <v>24</v>
      </c>
      <c r="C19" s="30" t="s">
        <v>78</v>
      </c>
      <c r="D19" s="35">
        <f>SUM('Marvin Batliner'!K13)</f>
        <v>44</v>
      </c>
      <c r="E19" s="35">
        <f>SUM('Marvin Batliner'!L13)</f>
        <v>8654.0030000000006</v>
      </c>
      <c r="F19" s="34">
        <f>SUM('Marvin Batliner'!M13)</f>
        <v>196.68188636363638</v>
      </c>
      <c r="G19" s="35">
        <f>SUM('Marvin Batliner'!N13)</f>
        <v>33</v>
      </c>
      <c r="H19" s="34">
        <f>SUM('Marvin Batliner'!O13)</f>
        <v>229.68188636363638</v>
      </c>
      <c r="XFD19" s="35"/>
    </row>
    <row r="20" spans="1:8 16384:16384">
      <c r="A20" s="33">
        <v>15</v>
      </c>
      <c r="B20" s="33" t="s">
        <v>24</v>
      </c>
      <c r="C20" s="30" t="s">
        <v>39</v>
      </c>
      <c r="D20" s="35">
        <f>SUM('Tao Irtz'!K43)</f>
        <v>50</v>
      </c>
      <c r="E20" s="35">
        <f>SUM('Tao Irtz'!L43)</f>
        <v>9597.0030000000006</v>
      </c>
      <c r="F20" s="34">
        <f>SUM('Tao Irtz'!M43)</f>
        <v>191.94006000000002</v>
      </c>
      <c r="G20" s="35">
        <v>4</v>
      </c>
      <c r="H20" s="34">
        <f>SUM('Tao Irtz'!O43)</f>
        <v>227.94006000000002</v>
      </c>
      <c r="XFD20" s="35"/>
    </row>
    <row r="21" spans="1:8 16384:16384">
      <c r="A21" s="33">
        <v>16</v>
      </c>
      <c r="B21" s="33" t="s">
        <v>24</v>
      </c>
      <c r="C21" s="31" t="s">
        <v>99</v>
      </c>
      <c r="D21" s="35">
        <f>SUM('Brandon Hayes'!K8)</f>
        <v>22</v>
      </c>
      <c r="E21" s="35">
        <f>SUM('Brandon Hayes'!L8)</f>
        <v>4336.0020000000004</v>
      </c>
      <c r="F21" s="34">
        <f>SUM('Brandon Hayes'!M8)</f>
        <v>197.09100000000001</v>
      </c>
      <c r="G21" s="35">
        <f>SUM('Brandon Hayes'!N8)</f>
        <v>22</v>
      </c>
      <c r="H21" s="34">
        <f>SUM('Brandon Hayes'!O8)</f>
        <v>219.09100000000001</v>
      </c>
      <c r="XFD21" s="35"/>
    </row>
    <row r="22" spans="1:8 16384:16384">
      <c r="A22" s="33">
        <v>17</v>
      </c>
      <c r="B22" s="33" t="s">
        <v>24</v>
      </c>
      <c r="C22" s="30" t="s">
        <v>89</v>
      </c>
      <c r="D22" s="35">
        <f>SUM('David McGeorge'!K8)</f>
        <v>22</v>
      </c>
      <c r="E22" s="35">
        <f>SUM('David McGeorge'!L8)</f>
        <v>4343.0039999999999</v>
      </c>
      <c r="F22" s="34">
        <f>SUM('David McGeorge'!M8)</f>
        <v>197.40927272727274</v>
      </c>
      <c r="G22" s="35">
        <f>SUM('David McGeorge'!N8)</f>
        <v>16</v>
      </c>
      <c r="H22" s="34">
        <f>SUM('David McGeorge'!O8)</f>
        <v>213.40927272727274</v>
      </c>
      <c r="XFD22" s="35"/>
    </row>
    <row r="23" spans="1:8 16384:16384">
      <c r="A23" s="33">
        <v>18</v>
      </c>
      <c r="B23" s="33" t="s">
        <v>24</v>
      </c>
      <c r="C23" s="39" t="s">
        <v>52</v>
      </c>
      <c r="D23" s="35">
        <f>SUM('Jody Campbell'!K10)</f>
        <v>30</v>
      </c>
      <c r="E23" s="35">
        <f>SUM('Jody Campbell'!L10)</f>
        <v>5816</v>
      </c>
      <c r="F23" s="34">
        <f>SUM('Jody Campbell'!M10)</f>
        <v>193.86666666666667</v>
      </c>
      <c r="G23" s="35">
        <f>SUM('Jody Campbell'!N10)</f>
        <v>16</v>
      </c>
      <c r="H23" s="34">
        <f>SUM('Jody Campbell'!O10)</f>
        <v>209.86666666666667</v>
      </c>
      <c r="XFD23" s="35"/>
    </row>
    <row r="24" spans="1:8 16384:16384">
      <c r="A24" s="33">
        <v>19</v>
      </c>
      <c r="B24" s="33" t="s">
        <v>24</v>
      </c>
      <c r="C24" s="30" t="s">
        <v>59</v>
      </c>
      <c r="D24" s="35">
        <f>SUM('Connel Rowe'!K8)</f>
        <v>22</v>
      </c>
      <c r="E24" s="35">
        <f>SUM('Connel Rowe'!L8)</f>
        <v>4245</v>
      </c>
      <c r="F24" s="34">
        <f>SUM('Connel Rowe'!M8)</f>
        <v>192.95454545454547</v>
      </c>
      <c r="G24" s="35">
        <f>SUM('Connel Rowe'!N8)</f>
        <v>15</v>
      </c>
      <c r="H24" s="34">
        <f>SUM('Connel Rowe'!O8)</f>
        <v>207.95454545454547</v>
      </c>
      <c r="XFD24" s="35"/>
    </row>
    <row r="25" spans="1:8 16384:16384">
      <c r="A25" s="33">
        <v>20</v>
      </c>
      <c r="B25" s="33" t="s">
        <v>24</v>
      </c>
      <c r="C25" s="31" t="s">
        <v>69</v>
      </c>
      <c r="D25" s="35">
        <f>SUM('Ann Tucker'!K9)</f>
        <v>24</v>
      </c>
      <c r="E25" s="35">
        <f>SUM('Ann Tucker'!L9)</f>
        <v>4600</v>
      </c>
      <c r="F25" s="34">
        <f>SUM('Ann Tucker'!M9)</f>
        <v>191.66666666666666</v>
      </c>
      <c r="G25" s="35">
        <f>SUM('Ann Tucker'!N9)</f>
        <v>16</v>
      </c>
      <c r="H25" s="34">
        <f>SUM('Ann Tucker'!O9)</f>
        <v>207.66666666666666</v>
      </c>
      <c r="XFD25" s="35"/>
    </row>
    <row r="26" spans="1:8 16384:16384">
      <c r="A26" s="33">
        <v>21</v>
      </c>
      <c r="B26" s="33" t="s">
        <v>24</v>
      </c>
      <c r="C26" s="31" t="s">
        <v>80</v>
      </c>
      <c r="D26" s="35">
        <f>SUM('Ricky Eldridge'!K8)</f>
        <v>22</v>
      </c>
      <c r="E26" s="35">
        <f>SUM('Ricky Eldridge'!L8)</f>
        <v>4228</v>
      </c>
      <c r="F26" s="34">
        <f>SUM('Ricky Eldridge'!M8)</f>
        <v>192.18181818181819</v>
      </c>
      <c r="G26" s="35">
        <f>SUM('Ricky Eldridge'!N8)</f>
        <v>13</v>
      </c>
      <c r="H26" s="34">
        <f>SUM('Ricky Eldridge'!O8)</f>
        <v>205.18181818181819</v>
      </c>
      <c r="XFD26" s="35"/>
    </row>
    <row r="27" spans="1:8 16384:16384">
      <c r="A27" s="33">
        <v>22</v>
      </c>
      <c r="B27" s="33" t="s">
        <v>24</v>
      </c>
      <c r="C27" s="31" t="s">
        <v>68</v>
      </c>
      <c r="D27" s="35">
        <f>SUM('Joe Jarrell'!K9)</f>
        <v>26</v>
      </c>
      <c r="E27" s="35">
        <f>SUM('Joe Jarrell'!L9)</f>
        <v>4684</v>
      </c>
      <c r="F27" s="34">
        <f>SUM('Joe Jarrell'!M9)</f>
        <v>180.15384615384616</v>
      </c>
      <c r="G27" s="35">
        <f>SUM('Joe Jarrell'!N9)</f>
        <v>19</v>
      </c>
      <c r="H27" s="34">
        <f>SUM('Joe Jarrell'!O9)</f>
        <v>199.15384615384616</v>
      </c>
      <c r="XFD27" s="35"/>
    </row>
    <row r="28" spans="1:8 16384:16384">
      <c r="A28" s="41"/>
      <c r="B28" s="41"/>
      <c r="C28" s="42"/>
      <c r="D28" s="43"/>
      <c r="E28" s="43"/>
      <c r="F28" s="44"/>
      <c r="G28" s="43"/>
      <c r="H28" s="44"/>
      <c r="XFD28" s="35"/>
    </row>
    <row r="29" spans="1:8 16384:16384">
      <c r="A29" s="33">
        <v>22</v>
      </c>
      <c r="B29" s="33" t="s">
        <v>24</v>
      </c>
      <c r="C29" s="30" t="s">
        <v>86</v>
      </c>
      <c r="D29" s="35">
        <f>SUM('H.I.Stroth'!K6)</f>
        <v>12</v>
      </c>
      <c r="E29" s="35">
        <f>SUM('H.I.Stroth'!L6)</f>
        <v>2353.002</v>
      </c>
      <c r="F29" s="34">
        <f>SUM('H.I.Stroth'!M6)</f>
        <v>196.08349999999999</v>
      </c>
      <c r="G29" s="35">
        <f>SUM('H.I.Stroth'!N6)</f>
        <v>17</v>
      </c>
      <c r="H29" s="34">
        <f>SUM('H.I.Stroth'!O6)</f>
        <v>213.08349999999999</v>
      </c>
      <c r="XFD29" s="35"/>
    </row>
    <row r="30" spans="1:8 16384:16384">
      <c r="A30" s="33">
        <v>23</v>
      </c>
      <c r="B30" s="33" t="s">
        <v>24</v>
      </c>
      <c r="C30" s="31" t="s">
        <v>94</v>
      </c>
      <c r="D30" s="35">
        <f>SUM('David Buckley'!K5)</f>
        <v>8</v>
      </c>
      <c r="E30" s="35">
        <f>SUM('David Buckley'!L5)</f>
        <v>1574.001</v>
      </c>
      <c r="F30" s="34">
        <f>SUM('David Buckley'!M5)</f>
        <v>196.750125</v>
      </c>
      <c r="G30" s="35">
        <f>SUM('David Buckley'!N5)</f>
        <v>15</v>
      </c>
      <c r="H30" s="34">
        <f>SUM('David Buckley'!O5)</f>
        <v>211.750125</v>
      </c>
      <c r="XFD30" s="35"/>
    </row>
    <row r="31" spans="1:8 16384:16384">
      <c r="A31" s="33">
        <v>24</v>
      </c>
      <c r="B31" s="33" t="s">
        <v>24</v>
      </c>
      <c r="C31" s="30" t="s">
        <v>87</v>
      </c>
      <c r="D31" s="35">
        <f>SUM('Wally Smallwood'!K5)</f>
        <v>8</v>
      </c>
      <c r="E31" s="35">
        <f>SUM('Wally Smallwood'!L5)</f>
        <v>1588.001</v>
      </c>
      <c r="F31" s="34">
        <f>SUM('Wally Smallwood'!M5)</f>
        <v>198.500125</v>
      </c>
      <c r="G31" s="35">
        <f>SUM('Wally Smallwood'!N5)</f>
        <v>11</v>
      </c>
      <c r="H31" s="34">
        <f>SUM('Wally Smallwood'!O5)</f>
        <v>209.500125</v>
      </c>
      <c r="XFD31" s="35"/>
    </row>
    <row r="32" spans="1:8 16384:16384">
      <c r="A32" s="33">
        <v>26</v>
      </c>
      <c r="B32" s="33" t="s">
        <v>24</v>
      </c>
      <c r="C32" s="31" t="s">
        <v>107</v>
      </c>
      <c r="D32" s="35">
        <f>SUM('David Renfroe'!K4)</f>
        <v>6</v>
      </c>
      <c r="E32" s="35">
        <f>SUM('David Renfroe'!L4)</f>
        <v>1181.001</v>
      </c>
      <c r="F32" s="34">
        <f>SUM('David Renfroe'!M4)</f>
        <v>196.83349999999999</v>
      </c>
      <c r="G32" s="35">
        <f>SUM('David Renfroe'!N4)</f>
        <v>8</v>
      </c>
      <c r="H32" s="34">
        <f>SUM('David Renfroe'!O4)</f>
        <v>204.83349999999999</v>
      </c>
      <c r="XFD32" s="35"/>
    </row>
    <row r="33" spans="1:8 16384:16384">
      <c r="A33" s="33">
        <v>27</v>
      </c>
      <c r="B33" s="33" t="s">
        <v>24</v>
      </c>
      <c r="C33" s="31" t="s">
        <v>144</v>
      </c>
      <c r="D33" s="35">
        <f>SUM('Steve Bates'!K4)</f>
        <v>4</v>
      </c>
      <c r="E33" s="35">
        <f>SUM('Steve Bates'!L4)</f>
        <v>794.00099999999998</v>
      </c>
      <c r="F33" s="34">
        <f>SUM('Steve Bates'!M4)</f>
        <v>198.50024999999999</v>
      </c>
      <c r="G33" s="35">
        <f>SUM('Steve Bates'!N4)</f>
        <v>6</v>
      </c>
      <c r="H33" s="34">
        <f>SUM('Steve Bates'!O4)</f>
        <v>204.50024999999999</v>
      </c>
      <c r="XFD33" s="35"/>
    </row>
    <row r="34" spans="1:8 16384:16384">
      <c r="A34" s="33">
        <v>28</v>
      </c>
      <c r="B34" s="33" t="s">
        <v>24</v>
      </c>
      <c r="C34" s="31" t="s">
        <v>88</v>
      </c>
      <c r="D34" s="35">
        <f>SUM('Erica Smith'!K4)</f>
        <v>4</v>
      </c>
      <c r="E34" s="35">
        <f>SUM('Erica Smith'!L4)</f>
        <v>791</v>
      </c>
      <c r="F34" s="34">
        <f>SUM('Erica Smith'!M4)</f>
        <v>197.75</v>
      </c>
      <c r="G34" s="35">
        <f>SUM('Erica Smith'!N4)</f>
        <v>5</v>
      </c>
      <c r="H34" s="34">
        <f>SUM('Erica Smith'!O4)</f>
        <v>202.75</v>
      </c>
      <c r="XFD34" s="35"/>
    </row>
    <row r="35" spans="1:8 16384:16384">
      <c r="A35" s="33">
        <v>29</v>
      </c>
      <c r="B35" s="33" t="s">
        <v>24</v>
      </c>
      <c r="C35" s="31" t="s">
        <v>151</v>
      </c>
      <c r="D35" s="35">
        <f>SUM('Jerry Graves'!K4)</f>
        <v>4</v>
      </c>
      <c r="E35" s="35">
        <f>SUM('Jerry Graves'!L4)</f>
        <v>793</v>
      </c>
      <c r="F35" s="34">
        <f>SUM('Jerry Graves'!M4)</f>
        <v>198.25</v>
      </c>
      <c r="G35" s="35">
        <f>SUM('Jerry Graves'!N4)</f>
        <v>4</v>
      </c>
      <c r="H35" s="34">
        <f>SUM('Jerry Graves'!O4)</f>
        <v>202.25</v>
      </c>
      <c r="XFD35" s="35"/>
    </row>
    <row r="36" spans="1:8 16384:16384">
      <c r="A36" s="33">
        <v>30</v>
      </c>
      <c r="B36" s="33" t="s">
        <v>24</v>
      </c>
      <c r="C36" s="31" t="s">
        <v>104</v>
      </c>
      <c r="D36" s="35">
        <f>SUM('Ricky Haley'!K4)</f>
        <v>6</v>
      </c>
      <c r="E36" s="35">
        <f>SUM('Ricky Haley'!L4)</f>
        <v>1186.002</v>
      </c>
      <c r="F36" s="34">
        <f>SUM('Ricky Haley'!M4)</f>
        <v>197.667</v>
      </c>
      <c r="G36" s="35">
        <f>SUM('Ricky Haley'!N4)</f>
        <v>4</v>
      </c>
      <c r="H36" s="34">
        <f>SUM('Ricky Haley'!O4)</f>
        <v>201.667</v>
      </c>
      <c r="XFD36" s="35"/>
    </row>
    <row r="37" spans="1:8 16384:16384">
      <c r="A37" s="33">
        <v>31</v>
      </c>
      <c r="B37" s="33" t="s">
        <v>24</v>
      </c>
      <c r="C37" s="31" t="s">
        <v>105</v>
      </c>
      <c r="D37" s="35">
        <f>SUM('Benji Matoy'!K4)</f>
        <v>6</v>
      </c>
      <c r="E37" s="35">
        <f>SUM('Benji Matoy'!L4)</f>
        <v>1186.001</v>
      </c>
      <c r="F37" s="34">
        <f>SUM('Benji Matoy'!M4)</f>
        <v>197.66683333333333</v>
      </c>
      <c r="G37" s="35">
        <f>SUM('Benji Matoy'!N4)</f>
        <v>4</v>
      </c>
      <c r="H37" s="34">
        <f>SUM('Benji Matoy'!O4)</f>
        <v>201.66683333333333</v>
      </c>
      <c r="XFD37" s="35"/>
    </row>
    <row r="38" spans="1:8 16384:16384">
      <c r="A38" s="33">
        <v>32</v>
      </c>
      <c r="B38" s="33" t="s">
        <v>24</v>
      </c>
      <c r="C38" s="31" t="s">
        <v>106</v>
      </c>
      <c r="D38" s="35">
        <f>SUM('Donnie Melson'!K4)</f>
        <v>6</v>
      </c>
      <c r="E38" s="35">
        <f>SUM('Donnie Melson'!L4)</f>
        <v>1186</v>
      </c>
      <c r="F38" s="34">
        <f>SUM('Donnie Melson'!M4)</f>
        <v>197.66666666666666</v>
      </c>
      <c r="G38" s="35">
        <f>SUM('Donnie Melson'!N4)</f>
        <v>4</v>
      </c>
      <c r="H38" s="34">
        <f>SUM('Donnie Melson'!O4)</f>
        <v>201.66666666666666</v>
      </c>
      <c r="XFD38" s="35"/>
    </row>
    <row r="39" spans="1:8 16384:16384">
      <c r="A39" s="33">
        <v>33</v>
      </c>
      <c r="B39" s="33" t="s">
        <v>24</v>
      </c>
      <c r="C39" s="30" t="s">
        <v>65</v>
      </c>
      <c r="D39" s="35">
        <f>SUM('Brandon Eversole'!K6)</f>
        <v>12</v>
      </c>
      <c r="E39" s="35">
        <f>SUM('Brandon Eversole'!L6)</f>
        <v>2341</v>
      </c>
      <c r="F39" s="34">
        <f>SUM('Brandon Eversole'!M6)</f>
        <v>195.08333333333334</v>
      </c>
      <c r="G39" s="35">
        <f>SUM('Brandon Eversole'!N6)</f>
        <v>6</v>
      </c>
      <c r="H39" s="34">
        <f>SUM('Brandon Eversole'!O6)</f>
        <v>201.08333333333334</v>
      </c>
      <c r="XFD39" s="35"/>
    </row>
    <row r="40" spans="1:8 16384:16384">
      <c r="A40" s="33">
        <v>34</v>
      </c>
      <c r="B40" s="33" t="s">
        <v>24</v>
      </c>
      <c r="C40" s="31" t="s">
        <v>108</v>
      </c>
      <c r="D40" s="35">
        <f>SUM('Tia Craig'!K4)</f>
        <v>6</v>
      </c>
      <c r="E40" s="35">
        <f>SUM('Tia Craig'!L4)</f>
        <v>1178</v>
      </c>
      <c r="F40" s="34">
        <f>SUM('Tia Craig'!M4)</f>
        <v>196.33333333333334</v>
      </c>
      <c r="G40" s="35">
        <f>SUM('Tia Craig'!N4)</f>
        <v>4</v>
      </c>
      <c r="H40" s="34">
        <f>SUM('Tia Craig'!O4)</f>
        <v>200.33333333333334</v>
      </c>
      <c r="XFD40" s="35"/>
    </row>
    <row r="41" spans="1:8 16384:16384">
      <c r="A41" s="33">
        <v>35</v>
      </c>
      <c r="B41" s="33" t="s">
        <v>24</v>
      </c>
      <c r="C41" s="30" t="s">
        <v>63</v>
      </c>
      <c r="D41" s="35">
        <f>SUM('Jeff Riester'!K4)</f>
        <v>4</v>
      </c>
      <c r="E41" s="35">
        <f>SUM('Jeff Riester'!L4)</f>
        <v>780.00099999999998</v>
      </c>
      <c r="F41" s="34">
        <f>SUM('Jeff Riester'!M4)</f>
        <v>195.00024999999999</v>
      </c>
      <c r="G41" s="35">
        <f>SUM('Jeff Riester'!N4)</f>
        <v>5</v>
      </c>
      <c r="H41" s="34">
        <f>SUM('Jeff Riester'!O4)</f>
        <v>200.00024999999999</v>
      </c>
      <c r="XFD41" s="35"/>
    </row>
    <row r="42" spans="1:8 16384:16384">
      <c r="A42" s="33">
        <v>36</v>
      </c>
      <c r="B42" s="33" t="s">
        <v>24</v>
      </c>
      <c r="C42" s="31" t="s">
        <v>137</v>
      </c>
      <c r="D42" s="35">
        <f>SUM('Tyson Gross'!K4)</f>
        <v>4</v>
      </c>
      <c r="E42" s="35">
        <f>SUM('Tyson Gross'!L4)</f>
        <v>789</v>
      </c>
      <c r="F42" s="34">
        <f>SUM('Tyson Gross'!M4)</f>
        <v>197.25</v>
      </c>
      <c r="G42" s="35">
        <f>SUM('Tyson Gross'!N4)</f>
        <v>2</v>
      </c>
      <c r="H42" s="34">
        <f>SUM('Tyson Gross'!O4)</f>
        <v>199.25</v>
      </c>
      <c r="XFD42" s="35"/>
    </row>
    <row r="43" spans="1:8 16384:16384">
      <c r="A43" s="33">
        <v>37</v>
      </c>
      <c r="B43" s="33" t="s">
        <v>24</v>
      </c>
      <c r="C43" s="31" t="s">
        <v>109</v>
      </c>
      <c r="D43" s="35">
        <f>SUM('Joe Craig'!K4)</f>
        <v>6</v>
      </c>
      <c r="E43" s="35">
        <f>SUM('Joe Craig'!L4)</f>
        <v>1170</v>
      </c>
      <c r="F43" s="34">
        <f>SUM('Joe Craig'!M4)</f>
        <v>195</v>
      </c>
      <c r="G43" s="35">
        <f>SUM('Joe Craig'!N4)</f>
        <v>4</v>
      </c>
      <c r="H43" s="34">
        <f>SUM('Joe Craig'!O4)</f>
        <v>199</v>
      </c>
      <c r="XFD43" s="35"/>
    </row>
    <row r="44" spans="1:8 16384:16384">
      <c r="A44" s="33">
        <v>38</v>
      </c>
      <c r="B44" s="33" t="s">
        <v>24</v>
      </c>
      <c r="C44" s="31" t="s">
        <v>110</v>
      </c>
      <c r="D44" s="35">
        <f>SUM('Billy Hudson'!K4)</f>
        <v>6</v>
      </c>
      <c r="E44" s="35">
        <f>SUM('Billy Hudson'!L4)</f>
        <v>1169</v>
      </c>
      <c r="F44" s="34">
        <f>SUM('Billy Hudson'!M4)</f>
        <v>194.83333333333334</v>
      </c>
      <c r="G44" s="35">
        <f>SUM('Billy Hudson'!N4)</f>
        <v>4</v>
      </c>
      <c r="H44" s="34">
        <f>SUM('Billy Hudson'!O4)</f>
        <v>198.83333333333334</v>
      </c>
      <c r="XFD44" s="35"/>
    </row>
    <row r="45" spans="1:8 16384:16384">
      <c r="A45" s="33">
        <v>39</v>
      </c>
      <c r="B45" s="33" t="s">
        <v>24</v>
      </c>
      <c r="C45" s="31" t="s">
        <v>148</v>
      </c>
      <c r="D45" s="35">
        <f>SUM('John Plummer'!K5)</f>
        <v>8</v>
      </c>
      <c r="E45" s="35">
        <f>SUM('John Plummer'!L5)</f>
        <v>1539</v>
      </c>
      <c r="F45" s="34">
        <f>SUM('John Plummer'!M5)</f>
        <v>192.375</v>
      </c>
      <c r="G45" s="35">
        <f>SUM('John Plummer'!N5)</f>
        <v>6</v>
      </c>
      <c r="H45" s="34">
        <f>SUM('John Plummer'!O5)</f>
        <v>198.375</v>
      </c>
      <c r="XFD45" s="35"/>
    </row>
    <row r="46" spans="1:8 16384:16384">
      <c r="A46" s="33">
        <v>40</v>
      </c>
      <c r="B46" s="33" t="s">
        <v>24</v>
      </c>
      <c r="C46" s="31" t="s">
        <v>152</v>
      </c>
      <c r="D46" s="35">
        <f>SUM('Brian Gilliland'!K4)</f>
        <v>4</v>
      </c>
      <c r="E46" s="35">
        <f>SUM('Brian Gilliland'!L4)</f>
        <v>785</v>
      </c>
      <c r="F46" s="34">
        <f>SUM('Brian Gilliland'!M4)</f>
        <v>196.25</v>
      </c>
      <c r="G46" s="35">
        <f>SUM('Brian Gilliland'!N4)</f>
        <v>2</v>
      </c>
      <c r="H46" s="34">
        <f>SUM('Brian Gilliland'!O4)</f>
        <v>198.25</v>
      </c>
      <c r="XFD46" s="35"/>
    </row>
    <row r="47" spans="1:8 16384:16384">
      <c r="A47" s="33">
        <v>41</v>
      </c>
      <c r="B47" s="33" t="s">
        <v>24</v>
      </c>
      <c r="C47" s="31" t="s">
        <v>98</v>
      </c>
      <c r="D47" s="35">
        <f>SUM('Rose Allbright'!K4)</f>
        <v>4</v>
      </c>
      <c r="E47" s="35">
        <f>SUM('Rose Allbright'!L4)</f>
        <v>784</v>
      </c>
      <c r="F47" s="34">
        <f>SUM('Rose Allbright'!M4)</f>
        <v>196</v>
      </c>
      <c r="G47" s="35">
        <f>SUM('Rose Allbright'!N4)</f>
        <v>2</v>
      </c>
      <c r="H47" s="34">
        <f>SUM('Rose Allbright'!O4)</f>
        <v>198</v>
      </c>
      <c r="XFD47" s="35"/>
    </row>
    <row r="48" spans="1:8 16384:16384">
      <c r="A48" s="33">
        <v>42</v>
      </c>
      <c r="B48" s="33" t="s">
        <v>24</v>
      </c>
      <c r="C48" s="31" t="s">
        <v>111</v>
      </c>
      <c r="D48" s="35">
        <f>SUM('Howard Wilson'!K4)</f>
        <v>6</v>
      </c>
      <c r="E48" s="35">
        <f>SUM('Howard Wilson'!L4)</f>
        <v>1164</v>
      </c>
      <c r="F48" s="34">
        <f>SUM('Howard Wilson'!M4)</f>
        <v>194</v>
      </c>
      <c r="G48" s="35">
        <f>SUM('Howard Wilson'!N4)</f>
        <v>4</v>
      </c>
      <c r="H48" s="34">
        <f>SUM('Howard Wilson'!O4)</f>
        <v>198</v>
      </c>
      <c r="XFD48" s="35"/>
    </row>
    <row r="49" spans="1:8 16384:16384">
      <c r="A49" s="33">
        <v>43</v>
      </c>
      <c r="B49" s="33" t="s">
        <v>24</v>
      </c>
      <c r="C49" s="31" t="s">
        <v>76</v>
      </c>
      <c r="D49" s="35">
        <f>SUM('Keith Stilltner'!K4)</f>
        <v>4</v>
      </c>
      <c r="E49" s="35">
        <f>SUM('Keith Stilltner'!L4)</f>
        <v>778</v>
      </c>
      <c r="F49" s="34">
        <f>SUM('Keith Stilltner'!M4)</f>
        <v>194.5</v>
      </c>
      <c r="G49" s="35">
        <f>SUM('Keith Stilltner'!N4)</f>
        <v>2</v>
      </c>
      <c r="H49" s="34">
        <f>SUM('Keith Stilltner'!O4)</f>
        <v>196.5</v>
      </c>
      <c r="XFD49" s="35"/>
    </row>
    <row r="50" spans="1:8 16384:16384">
      <c r="A50" s="33">
        <v>44</v>
      </c>
      <c r="B50" s="33" t="s">
        <v>24</v>
      </c>
      <c r="C50" s="31" t="s">
        <v>95</v>
      </c>
      <c r="D50" s="35">
        <f>SUM('Ken Baker'!K4)</f>
        <v>4</v>
      </c>
      <c r="E50" s="35">
        <f>SUM('Ken Baker'!L4)</f>
        <v>775</v>
      </c>
      <c r="F50" s="34">
        <f>SUM('Ken Baker'!M4)</f>
        <v>193.75</v>
      </c>
      <c r="G50" s="35">
        <f>SUM('Ken Baker'!N4)</f>
        <v>2</v>
      </c>
      <c r="H50" s="34">
        <f>SUM('Ken Baker'!O4)</f>
        <v>195.75</v>
      </c>
      <c r="XFD50" s="35"/>
    </row>
    <row r="51" spans="1:8 16384:16384">
      <c r="A51" s="33">
        <v>45</v>
      </c>
      <c r="B51" s="33" t="s">
        <v>24</v>
      </c>
      <c r="C51" s="30" t="s">
        <v>42</v>
      </c>
      <c r="D51" s="35">
        <f>SUM('Ben Johnson'!K4)</f>
        <v>4</v>
      </c>
      <c r="E51" s="35">
        <f>SUM('Ben Johnson'!L4)</f>
        <v>767</v>
      </c>
      <c r="F51" s="34">
        <f>SUM('Ben Johnson'!M4)</f>
        <v>191.75</v>
      </c>
      <c r="G51" s="35">
        <f>SUM('Ben Johnson'!N4)</f>
        <v>2</v>
      </c>
      <c r="H51" s="34">
        <f>SUM('Ben Johnson'!O4)</f>
        <v>193.75</v>
      </c>
      <c r="XFD51" s="35"/>
    </row>
    <row r="52" spans="1:8 16384:16384">
      <c r="A52" s="33">
        <v>46</v>
      </c>
      <c r="B52" s="33" t="s">
        <v>24</v>
      </c>
      <c r="C52" s="31" t="s">
        <v>90</v>
      </c>
      <c r="D52" s="35">
        <f>SUM('Manual Hooten'!K4)</f>
        <v>4</v>
      </c>
      <c r="E52" s="35">
        <f>SUM('Manual Hooten'!L4)</f>
        <v>750</v>
      </c>
      <c r="F52" s="34">
        <f>SUM('Manual Hooten'!M4)</f>
        <v>187.5</v>
      </c>
      <c r="G52" s="35">
        <f>SUM('Manual Hooten'!N4)</f>
        <v>2</v>
      </c>
      <c r="H52" s="34">
        <f>SUM('Manual Hooten'!O4)</f>
        <v>189.5</v>
      </c>
      <c r="XFD52" s="35"/>
    </row>
    <row r="53" spans="1:8 16384:16384">
      <c r="A53" s="33">
        <v>47</v>
      </c>
      <c r="B53" s="33" t="s">
        <v>24</v>
      </c>
      <c r="C53" s="31" t="s">
        <v>146</v>
      </c>
      <c r="D53" s="35">
        <f>SUM('Brandon Tharp'!K5)</f>
        <v>8</v>
      </c>
      <c r="E53" s="35">
        <f>SUM('Brandon Tharp'!L5)</f>
        <v>1450</v>
      </c>
      <c r="F53" s="34">
        <f>SUM('Brandon Tharp'!M5)</f>
        <v>181.25</v>
      </c>
      <c r="G53" s="35">
        <f>SUM('Brandon Tharp'!N5)</f>
        <v>4</v>
      </c>
      <c r="H53" s="34">
        <f>SUM('Brandon Tharp'!O5)</f>
        <v>185.25</v>
      </c>
      <c r="XFD53" s="35"/>
    </row>
    <row r="54" spans="1:8 16384:16384">
      <c r="A54" s="33">
        <v>48</v>
      </c>
      <c r="B54" s="33" t="s">
        <v>24</v>
      </c>
      <c r="C54" s="31" t="s">
        <v>112</v>
      </c>
      <c r="D54" s="35">
        <f>SUM('Mark Davis'!K4)</f>
        <v>6</v>
      </c>
      <c r="E54" s="35">
        <f>SUM('Mark Davis'!L4)</f>
        <v>772</v>
      </c>
      <c r="F54" s="34">
        <f>SUM('Mark Davis'!M4)</f>
        <v>128.66666666666666</v>
      </c>
      <c r="G54" s="35">
        <f>SUM('Mark Davis'!N4)</f>
        <v>4</v>
      </c>
      <c r="H54" s="34">
        <f>SUM('Mark Davis'!O4)</f>
        <v>132.66666666666666</v>
      </c>
      <c r="XFD54" s="35"/>
    </row>
    <row r="56" spans="1:8 16384:16384">
      <c r="A56" s="20"/>
      <c r="B56" s="20"/>
      <c r="C56" s="20"/>
      <c r="D56" s="20"/>
      <c r="E56" s="20"/>
      <c r="F56" s="21"/>
      <c r="G56" s="37"/>
      <c r="H56" s="21"/>
    </row>
    <row r="57" spans="1:8 16384:16384" ht="27.75">
      <c r="A57" s="28"/>
      <c r="B57" s="20"/>
      <c r="C57" s="23" t="s">
        <v>44</v>
      </c>
      <c r="D57" s="20"/>
      <c r="E57" s="20"/>
      <c r="F57" s="21"/>
      <c r="G57" s="37"/>
      <c r="H57" s="21"/>
    </row>
    <row r="58" spans="1:8 16384:16384" ht="18">
      <c r="A58" s="20"/>
      <c r="B58" s="20"/>
      <c r="C58" s="20"/>
      <c r="D58" s="24" t="s">
        <v>26</v>
      </c>
      <c r="E58" s="20"/>
      <c r="F58" s="21"/>
      <c r="G58" s="37"/>
      <c r="H58" s="21"/>
    </row>
    <row r="59" spans="1:8 16384:16384">
      <c r="A59" s="20"/>
      <c r="B59" s="20"/>
      <c r="C59" s="20"/>
      <c r="D59" s="20"/>
      <c r="E59" s="20"/>
      <c r="F59" s="21"/>
      <c r="G59" s="37"/>
      <c r="H59" s="21"/>
    </row>
    <row r="60" spans="1:8 16384:16384">
      <c r="A60" s="33" t="s">
        <v>0</v>
      </c>
      <c r="B60" s="33" t="s">
        <v>1</v>
      </c>
      <c r="C60" s="33" t="s">
        <v>2</v>
      </c>
      <c r="D60" s="33" t="s">
        <v>19</v>
      </c>
      <c r="E60" s="33" t="s">
        <v>16</v>
      </c>
      <c r="F60" s="34" t="s">
        <v>17</v>
      </c>
      <c r="G60" s="35" t="s">
        <v>14</v>
      </c>
      <c r="H60" s="34" t="s">
        <v>18</v>
      </c>
    </row>
    <row r="61" spans="1:8 16384:16384">
      <c r="A61" s="33">
        <v>1</v>
      </c>
      <c r="B61" s="33" t="s">
        <v>22</v>
      </c>
      <c r="C61" s="30" t="s">
        <v>89</v>
      </c>
      <c r="D61" s="35">
        <f>SUM('David McGeorge'!K26)</f>
        <v>58</v>
      </c>
      <c r="E61" s="35">
        <f>SUM('David McGeorge'!L26)</f>
        <v>11330.001</v>
      </c>
      <c r="F61" s="34">
        <f>SUM('David McGeorge'!M26)</f>
        <v>195.3448448275862</v>
      </c>
      <c r="G61" s="35">
        <f>SUM('David McGeorge'!N26)</f>
        <v>139</v>
      </c>
      <c r="H61" s="34">
        <f>SUM('David McGeorge'!O26)</f>
        <v>334.3448448275862</v>
      </c>
    </row>
    <row r="62" spans="1:8 16384:16384">
      <c r="A62" s="33">
        <v>2</v>
      </c>
      <c r="B62" s="33" t="s">
        <v>22</v>
      </c>
      <c r="C62" s="30" t="s">
        <v>81</v>
      </c>
      <c r="D62" s="35">
        <f>SUM('Bob Huth'!K11)</f>
        <v>38</v>
      </c>
      <c r="E62" s="35">
        <f>SUM('Bob Huth'!L11)</f>
        <v>7446.0040000000008</v>
      </c>
      <c r="F62" s="34">
        <f>SUM('Bob Huth'!M11)</f>
        <v>195.94747368421054</v>
      </c>
      <c r="G62" s="35">
        <f>SUM('Bob Huth'!N11)</f>
        <v>98</v>
      </c>
      <c r="H62" s="34">
        <f>SUM('Bob Huth'!O11)</f>
        <v>293.94747368421054</v>
      </c>
    </row>
    <row r="63" spans="1:8 16384:16384">
      <c r="A63" s="33">
        <v>3</v>
      </c>
      <c r="B63" s="33" t="s">
        <v>22</v>
      </c>
      <c r="C63" s="49" t="s">
        <v>97</v>
      </c>
      <c r="D63" s="35">
        <f>SUM('John Mullins'!K17)</f>
        <v>58</v>
      </c>
      <c r="E63" s="35">
        <f>SUM('John Mullins'!L17)</f>
        <v>10996.002</v>
      </c>
      <c r="F63" s="34">
        <f>SUM('John Mullins'!M17)</f>
        <v>189.58624137931037</v>
      </c>
      <c r="G63" s="35">
        <f>SUM('John Mullins'!N17)</f>
        <v>86</v>
      </c>
      <c r="H63" s="34">
        <f>SUM('John Mullins'!O17)</f>
        <v>275.58624137931037</v>
      </c>
    </row>
    <row r="64" spans="1:8 16384:16384">
      <c r="A64" s="33">
        <v>4</v>
      </c>
      <c r="B64" s="33" t="s">
        <v>22</v>
      </c>
      <c r="C64" s="30" t="s">
        <v>37</v>
      </c>
      <c r="D64" s="35">
        <f>SUM('Jon McGeorge'!K8)</f>
        <v>22</v>
      </c>
      <c r="E64" s="35">
        <f>SUM('Jon McGeorge'!L8)</f>
        <v>4344</v>
      </c>
      <c r="F64" s="34">
        <f>SUM('Jon McGeorge'!M8)</f>
        <v>197.45454545454547</v>
      </c>
      <c r="G64" s="35">
        <f>SUM('Jon McGeorge'!N8)</f>
        <v>46</v>
      </c>
      <c r="H64" s="34">
        <f>SUM('Jon McGeorge'!O8)</f>
        <v>243.45454545454547</v>
      </c>
    </row>
    <row r="65" spans="1:8">
      <c r="A65" s="33">
        <v>5</v>
      </c>
      <c r="B65" s="33" t="s">
        <v>22</v>
      </c>
      <c r="C65" s="30" t="s">
        <v>60</v>
      </c>
      <c r="D65" s="35">
        <f>SUM('Emory Viands'!K9)</f>
        <v>26</v>
      </c>
      <c r="E65" s="35">
        <f>SUM('Emory Viands'!L9)</f>
        <v>4877.0010000000002</v>
      </c>
      <c r="F65" s="34">
        <f>SUM('Emory Viands'!M9)</f>
        <v>187.57696153846155</v>
      </c>
      <c r="G65" s="35">
        <f>SUM('Emory Viands'!N9)</f>
        <v>49</v>
      </c>
      <c r="H65" s="34">
        <f>SUM('Emory Viands'!O9)</f>
        <v>236.57696153846155</v>
      </c>
    </row>
    <row r="66" spans="1:8">
      <c r="A66" s="33">
        <v>6</v>
      </c>
      <c r="B66" s="33" t="s">
        <v>22</v>
      </c>
      <c r="C66" s="30" t="s">
        <v>66</v>
      </c>
      <c r="D66" s="35">
        <f>SUM('Scott Spencer'!K8)</f>
        <v>22</v>
      </c>
      <c r="E66" s="35">
        <f>SUM('Scott Spencer'!L8)</f>
        <v>4268</v>
      </c>
      <c r="F66" s="34">
        <f>SUM('Scott Spencer'!M8)</f>
        <v>194</v>
      </c>
      <c r="G66" s="35">
        <f>SUM('Scott Spencer'!N8)</f>
        <v>41</v>
      </c>
      <c r="H66" s="34">
        <f>SUM('Scott Spencer'!O8)</f>
        <v>235</v>
      </c>
    </row>
    <row r="67" spans="1:8">
      <c r="A67" s="33">
        <v>7</v>
      </c>
      <c r="B67" s="33" t="s">
        <v>22</v>
      </c>
      <c r="C67" s="30" t="s">
        <v>142</v>
      </c>
      <c r="D67" s="35">
        <f>SUM('John Stapleton'!K12)</f>
        <v>36</v>
      </c>
      <c r="E67" s="35">
        <f>SUM('John Stapleton'!L12)</f>
        <v>6634.0020000000004</v>
      </c>
      <c r="F67" s="34">
        <f>SUM('John Stapleton'!M12)</f>
        <v>184.27783333333335</v>
      </c>
      <c r="G67" s="35">
        <f>SUM('John Stapleton'!N12)</f>
        <v>48</v>
      </c>
      <c r="H67" s="34">
        <f>SUM('John Stapleton'!O12)</f>
        <v>232.27783333333335</v>
      </c>
    </row>
    <row r="68" spans="1:8">
      <c r="A68" s="33">
        <v>8</v>
      </c>
      <c r="B68" s="33" t="s">
        <v>22</v>
      </c>
      <c r="C68" s="49" t="s">
        <v>55</v>
      </c>
      <c r="D68" s="35">
        <f>SUM('Jon Landsaw'!K8)</f>
        <v>20</v>
      </c>
      <c r="E68" s="35">
        <f>SUM('Jon Landsaw'!L8)</f>
        <v>3808</v>
      </c>
      <c r="F68" s="34">
        <f>SUM('Jon Landsaw'!M8)</f>
        <v>190.4</v>
      </c>
      <c r="G68" s="35">
        <f>SUM('Jon Landsaw'!N8)</f>
        <v>35</v>
      </c>
      <c r="H68" s="34">
        <f>SUM('Jon Landsaw'!O8)</f>
        <v>225.4</v>
      </c>
    </row>
    <row r="69" spans="1:8">
      <c r="A69" s="33">
        <v>9</v>
      </c>
      <c r="B69" s="33" t="s">
        <v>22</v>
      </c>
      <c r="C69" s="30" t="s">
        <v>85</v>
      </c>
      <c r="D69" s="35">
        <f>SUM('Pitt Connelly'!K8)</f>
        <v>22</v>
      </c>
      <c r="E69" s="35">
        <f>SUM('Pitt Connelly'!L8)</f>
        <v>4141.0010000000002</v>
      </c>
      <c r="F69" s="34">
        <f>SUM('Pitt Connelly'!M8)</f>
        <v>188.22731818181819</v>
      </c>
      <c r="G69" s="35">
        <f>SUM('Pitt Connelly'!N8)</f>
        <v>26</v>
      </c>
      <c r="H69" s="34">
        <f>SUM('Pitt Connelly'!O8)</f>
        <v>214.22731818181819</v>
      </c>
    </row>
    <row r="70" spans="1:8">
      <c r="A70" s="33">
        <v>10</v>
      </c>
      <c r="B70" s="33" t="s">
        <v>22</v>
      </c>
      <c r="C70" s="73" t="s">
        <v>138</v>
      </c>
      <c r="D70" s="35">
        <f>SUM('Sterling Martin'!K10)</f>
        <v>28</v>
      </c>
      <c r="E70" s="35">
        <f>SUM('Sterling Martin'!L10)</f>
        <v>5106</v>
      </c>
      <c r="F70" s="34">
        <f>SUM('Sterling Martin'!M10)</f>
        <v>182.35714285714286</v>
      </c>
      <c r="G70" s="35">
        <f>SUM('Sterling Martin'!N10)</f>
        <v>30</v>
      </c>
      <c r="H70" s="34">
        <f>SUM('Sterling Martin'!O10)</f>
        <v>212.35714285714286</v>
      </c>
    </row>
    <row r="71" spans="1:8">
      <c r="A71" s="41"/>
      <c r="B71" s="41"/>
      <c r="C71" s="41"/>
      <c r="D71" s="41"/>
      <c r="E71" s="41"/>
      <c r="F71" s="44"/>
      <c r="G71" s="43"/>
      <c r="H71" s="44"/>
    </row>
    <row r="72" spans="1:8">
      <c r="A72" s="33">
        <v>11</v>
      </c>
      <c r="B72" s="33" t="s">
        <v>22</v>
      </c>
      <c r="C72" s="30" t="s">
        <v>78</v>
      </c>
      <c r="D72" s="35">
        <f>SUM('Marvin Batliner'!K21)</f>
        <v>14</v>
      </c>
      <c r="E72" s="35">
        <f>SUM('Marvin Batliner'!L21)</f>
        <v>2741.0010000000002</v>
      </c>
      <c r="F72" s="34">
        <f>SUM('Marvin Batliner'!M21)</f>
        <v>195.78578571428574</v>
      </c>
      <c r="G72" s="35">
        <f>SUM('Marvin Batliner'!N21)</f>
        <v>35</v>
      </c>
      <c r="H72" s="34">
        <f>SUM('Marvin Batliner'!O21)</f>
        <v>230.78578571428574</v>
      </c>
    </row>
    <row r="73" spans="1:8">
      <c r="A73" s="33">
        <v>12</v>
      </c>
      <c r="B73" s="33" t="s">
        <v>22</v>
      </c>
      <c r="C73" s="31" t="s">
        <v>98</v>
      </c>
      <c r="D73" s="35">
        <f>SUM('Rose Allbright'!K11)</f>
        <v>10</v>
      </c>
      <c r="E73" s="35">
        <f>SUM('Rose Allbright'!L11)</f>
        <v>1940</v>
      </c>
      <c r="F73" s="34">
        <f>SUM('Rose Allbright'!M11)</f>
        <v>194</v>
      </c>
      <c r="G73" s="35">
        <f>SUM('Rose Allbright'!N11)</f>
        <v>8</v>
      </c>
      <c r="H73" s="34">
        <f>SUM('Rose Allbright'!O11)</f>
        <v>202</v>
      </c>
    </row>
    <row r="74" spans="1:8">
      <c r="A74" s="33">
        <v>13</v>
      </c>
      <c r="B74" s="33" t="s">
        <v>22</v>
      </c>
      <c r="C74" s="30" t="s">
        <v>123</v>
      </c>
      <c r="D74" s="35">
        <f>SUM('Jim Haley'!K4)</f>
        <v>6</v>
      </c>
      <c r="E74" s="35">
        <f>SUM('Jim Haley'!L4)</f>
        <v>1161</v>
      </c>
      <c r="F74" s="34">
        <f>SUM('Jim Haley'!M4)</f>
        <v>193.5</v>
      </c>
      <c r="G74" s="35">
        <f>SUM('Jim Haley'!N4)</f>
        <v>8</v>
      </c>
      <c r="H74" s="34">
        <f>SUM('Jim Haley'!O4)</f>
        <v>201.5</v>
      </c>
    </row>
    <row r="75" spans="1:8">
      <c r="A75" s="33">
        <v>14</v>
      </c>
      <c r="B75" s="33" t="s">
        <v>22</v>
      </c>
      <c r="C75" s="30" t="s">
        <v>50</v>
      </c>
      <c r="D75" s="35">
        <f>SUM('Foster Arvin'!K54)</f>
        <v>4</v>
      </c>
      <c r="E75" s="35">
        <f>SUM('Foster Arvin'!L54)</f>
        <v>781</v>
      </c>
      <c r="F75" s="34">
        <f>SUM('Foster Arvin'!M54)</f>
        <v>195.25</v>
      </c>
      <c r="G75" s="35">
        <f>SUM('Foster Arvin'!N54)</f>
        <v>5</v>
      </c>
      <c r="H75" s="34">
        <f>SUM('Foster Arvin'!O54)</f>
        <v>200.25</v>
      </c>
    </row>
    <row r="76" spans="1:8">
      <c r="A76" s="33">
        <v>15</v>
      </c>
      <c r="B76" s="33" t="s">
        <v>22</v>
      </c>
      <c r="C76" s="49" t="s">
        <v>56</v>
      </c>
      <c r="D76" s="35">
        <f>SUM('Josh Crawford'!K5)</f>
        <v>8</v>
      </c>
      <c r="E76" s="35">
        <f>SUM('Josh Crawford'!L5)</f>
        <v>1507</v>
      </c>
      <c r="F76" s="34">
        <f>SUM('Josh Crawford'!M5)</f>
        <v>188.375</v>
      </c>
      <c r="G76" s="35">
        <f>SUM('Josh Crawford'!N5)</f>
        <v>10</v>
      </c>
      <c r="H76" s="34">
        <f>SUM('Josh Crawford'!O5)</f>
        <v>198.375</v>
      </c>
    </row>
    <row r="77" spans="1:8">
      <c r="A77" s="33">
        <v>16</v>
      </c>
      <c r="B77" s="33" t="s">
        <v>22</v>
      </c>
      <c r="C77" s="30" t="s">
        <v>157</v>
      </c>
      <c r="D77" s="35">
        <f>SUM('Carl Turner'!K4)</f>
        <v>4</v>
      </c>
      <c r="E77" s="35">
        <f>SUM('Carl Turner'!L4)</f>
        <v>773</v>
      </c>
      <c r="F77" s="34">
        <f>SUM('Carl Turner'!M4)</f>
        <v>193.25</v>
      </c>
      <c r="G77" s="35">
        <f>SUM('Carl Turner'!N4)</f>
        <v>5</v>
      </c>
      <c r="H77" s="34">
        <f>SUM('Carl Turner'!O4)</f>
        <v>198.25</v>
      </c>
    </row>
    <row r="78" spans="1:8">
      <c r="A78" s="33">
        <v>17</v>
      </c>
      <c r="B78" s="33" t="s">
        <v>22</v>
      </c>
      <c r="C78" s="73" t="s">
        <v>139</v>
      </c>
      <c r="D78" s="35">
        <f>SUM('Brett Cavins'!K7)</f>
        <v>16</v>
      </c>
      <c r="E78" s="35">
        <f>SUM('Brett Cavins'!L7)</f>
        <v>2911</v>
      </c>
      <c r="F78" s="34">
        <f>SUM('Brett Cavins'!M7)</f>
        <v>181.9375</v>
      </c>
      <c r="G78" s="35">
        <f>SUM('Brett Cavins'!N7)</f>
        <v>16</v>
      </c>
      <c r="H78" s="34">
        <f>SUM('Brett Cavins'!O7)</f>
        <v>197.9375</v>
      </c>
    </row>
    <row r="79" spans="1:8">
      <c r="A79" s="33">
        <v>18</v>
      </c>
      <c r="B79" s="33" t="s">
        <v>22</v>
      </c>
      <c r="C79" s="30" t="s">
        <v>158</v>
      </c>
      <c r="D79" s="35">
        <f>SUM('John Herald'!K4)</f>
        <v>4</v>
      </c>
      <c r="E79" s="35">
        <f>SUM('John Herald'!L4)</f>
        <v>768.00099999999998</v>
      </c>
      <c r="F79" s="34">
        <f>SUM('John Herald'!M4)</f>
        <v>192.00024999999999</v>
      </c>
      <c r="G79" s="35">
        <f>SUM('John Herald'!N4)</f>
        <v>4</v>
      </c>
      <c r="H79" s="34">
        <f>SUM('John Herald'!O4)</f>
        <v>196.00024999999999</v>
      </c>
    </row>
    <row r="80" spans="1:8">
      <c r="A80" s="33">
        <v>19</v>
      </c>
      <c r="B80" s="33" t="s">
        <v>22</v>
      </c>
      <c r="C80" s="31" t="s">
        <v>99</v>
      </c>
      <c r="D80" s="35">
        <f>SUM('Brandon Hayes'!K14)</f>
        <v>4</v>
      </c>
      <c r="E80" s="35">
        <f>SUM('Brandon Hayes'!L14)</f>
        <v>757</v>
      </c>
      <c r="F80" s="34">
        <f>SUM('Brandon Hayes'!M14)</f>
        <v>189.25</v>
      </c>
      <c r="G80" s="35">
        <f>SUM('Brandon Hayes'!N14)</f>
        <v>6</v>
      </c>
      <c r="H80" s="34">
        <f>SUM('Brandon Hayes'!O14)</f>
        <v>195.25</v>
      </c>
    </row>
    <row r="81" spans="1:8">
      <c r="A81" s="33">
        <v>20</v>
      </c>
      <c r="B81" s="33" t="s">
        <v>22</v>
      </c>
      <c r="C81" s="30" t="s">
        <v>124</v>
      </c>
      <c r="D81" s="35">
        <f>SUM('Bruce Copley'!K4)</f>
        <v>6</v>
      </c>
      <c r="E81" s="35">
        <f>SUM('Bruce Copley'!L4)</f>
        <v>1143</v>
      </c>
      <c r="F81" s="34">
        <f>SUM('Bruce Copley'!M4)</f>
        <v>190.5</v>
      </c>
      <c r="G81" s="35">
        <f>SUM('Bruce Copley'!N4)</f>
        <v>4</v>
      </c>
      <c r="H81" s="34">
        <f>SUM('Bruce Copley'!O4)</f>
        <v>194.5</v>
      </c>
    </row>
    <row r="82" spans="1:8">
      <c r="A82" s="33">
        <v>21</v>
      </c>
      <c r="B82" s="33" t="s">
        <v>22</v>
      </c>
      <c r="C82" s="30" t="s">
        <v>82</v>
      </c>
      <c r="D82" s="35">
        <f>SUM('Dean Dixon'!K5)</f>
        <v>12</v>
      </c>
      <c r="E82" s="35">
        <f>SUM('Dean Dixon'!L5)</f>
        <v>2142</v>
      </c>
      <c r="F82" s="34">
        <f>SUM('Dean Dixon'!M5)</f>
        <v>178.5</v>
      </c>
      <c r="G82" s="35">
        <f>SUM('Dean Dixon'!N5)</f>
        <v>16</v>
      </c>
      <c r="H82" s="34">
        <f>SUM('Dean Dixon'!O5)</f>
        <v>194.5</v>
      </c>
    </row>
    <row r="83" spans="1:8">
      <c r="A83" s="33">
        <v>22</v>
      </c>
      <c r="B83" s="33" t="s">
        <v>22</v>
      </c>
      <c r="C83" s="39" t="s">
        <v>52</v>
      </c>
      <c r="D83" s="35">
        <f>SUM('Jody Campbell'!K16)</f>
        <v>4</v>
      </c>
      <c r="E83" s="35">
        <f>SUM('Jody Campbell'!L16)</f>
        <v>764</v>
      </c>
      <c r="F83" s="34">
        <f>SUM('Jody Campbell'!M16)</f>
        <v>191</v>
      </c>
      <c r="G83" s="35">
        <f>SUM('Jody Campbell'!N16)</f>
        <v>2</v>
      </c>
      <c r="H83" s="34">
        <f>SUM('Jody Campbell'!O16)</f>
        <v>193</v>
      </c>
    </row>
    <row r="84" spans="1:8">
      <c r="A84" s="33">
        <v>23</v>
      </c>
      <c r="B84" s="33" t="s">
        <v>22</v>
      </c>
      <c r="C84" s="30" t="s">
        <v>125</v>
      </c>
      <c r="D84" s="35">
        <f>SUM('Michael Miller'!K4)</f>
        <v>6</v>
      </c>
      <c r="E84" s="35">
        <f>SUM('Michael Miller'!L4)</f>
        <v>1121</v>
      </c>
      <c r="F84" s="34">
        <f>SUM('Michael Miller'!M4)</f>
        <v>186.83333333333334</v>
      </c>
      <c r="G84" s="35">
        <f>SUM('Michael Miller'!N4)</f>
        <v>4</v>
      </c>
      <c r="H84" s="34">
        <f>SUM('Michael Miller'!O4)</f>
        <v>190.83333333333334</v>
      </c>
    </row>
    <row r="85" spans="1:8">
      <c r="A85" s="33">
        <v>24</v>
      </c>
      <c r="B85" s="33" t="s">
        <v>22</v>
      </c>
      <c r="C85" s="30" t="s">
        <v>159</v>
      </c>
      <c r="D85" s="35">
        <f>SUM('Tony Kavtz'!K4)</f>
        <v>4</v>
      </c>
      <c r="E85" s="35">
        <f>SUM('Tony Kavtz'!L4)</f>
        <v>754</v>
      </c>
      <c r="F85" s="34">
        <f>SUM('Tony Kavtz'!M4)</f>
        <v>188.5</v>
      </c>
      <c r="G85" s="35">
        <f>SUM('Tony Kavtz'!N4)</f>
        <v>2</v>
      </c>
      <c r="H85" s="34">
        <f>SUM('Tony Kavtz'!O4)</f>
        <v>190.5</v>
      </c>
    </row>
    <row r="86" spans="1:8">
      <c r="A86" s="33">
        <v>25</v>
      </c>
      <c r="B86" s="33" t="s">
        <v>22</v>
      </c>
      <c r="C86" s="30" t="s">
        <v>126</v>
      </c>
      <c r="D86" s="35">
        <f>SUM('Justin Lowe'!K4)</f>
        <v>6</v>
      </c>
      <c r="E86" s="35">
        <f>SUM('Justin Lowe'!L4)</f>
        <v>1111</v>
      </c>
      <c r="F86" s="34">
        <f>SUM('Justin Lowe'!M4)</f>
        <v>185.16666666666666</v>
      </c>
      <c r="G86" s="35">
        <f>SUM('Justin Lowe'!N4)</f>
        <v>4</v>
      </c>
      <c r="H86" s="34">
        <f>SUM('Justin Lowe'!O4)</f>
        <v>189.16666666666666</v>
      </c>
    </row>
    <row r="87" spans="1:8">
      <c r="A87" s="33">
        <v>26</v>
      </c>
      <c r="B87" s="33" t="s">
        <v>22</v>
      </c>
      <c r="C87" s="30" t="s">
        <v>70</v>
      </c>
      <c r="D87" s="35">
        <f>SUM('Joe Wells'!K4)</f>
        <v>4</v>
      </c>
      <c r="E87" s="35">
        <f>SUM('Joe Wells'!L4)</f>
        <v>735</v>
      </c>
      <c r="F87" s="34">
        <f>SUM('Joe Wells'!M4)</f>
        <v>183.75</v>
      </c>
      <c r="G87" s="35">
        <f>SUM('Joe Wells'!N4)</f>
        <v>5</v>
      </c>
      <c r="H87" s="34">
        <f>SUM('Joe Wells'!O4)</f>
        <v>188.75</v>
      </c>
    </row>
    <row r="88" spans="1:8">
      <c r="A88" s="33">
        <v>27</v>
      </c>
      <c r="B88" s="33" t="s">
        <v>22</v>
      </c>
      <c r="C88" s="30" t="s">
        <v>141</v>
      </c>
      <c r="D88" s="35">
        <f>SUM('Jim Stapleton'!K6)</f>
        <v>12</v>
      </c>
      <c r="E88" s="35">
        <f>SUM('Jim Stapleton'!L6)</f>
        <v>2160</v>
      </c>
      <c r="F88" s="34">
        <f>SUM('Jim Stapleton'!M6)</f>
        <v>180</v>
      </c>
      <c r="G88" s="35">
        <f>SUM('Jim Stapleton'!N6)</f>
        <v>6</v>
      </c>
      <c r="H88" s="34">
        <f>SUM('Jim Stapleton'!O6)</f>
        <v>186</v>
      </c>
    </row>
    <row r="89" spans="1:8">
      <c r="A89" s="33">
        <v>28</v>
      </c>
      <c r="B89" s="33" t="s">
        <v>22</v>
      </c>
      <c r="C89" s="30" t="s">
        <v>38</v>
      </c>
      <c r="D89" s="35">
        <f>SUM('Greg Smetanko'!K31)</f>
        <v>4</v>
      </c>
      <c r="E89" s="35">
        <f>SUM('Greg Smetanko'!L31)</f>
        <v>719</v>
      </c>
      <c r="F89" s="34">
        <f>SUM('Greg Smetanko'!M31)</f>
        <v>179.75</v>
      </c>
      <c r="G89" s="35">
        <f>SUM('Greg Smetanko'!N31)</f>
        <v>4</v>
      </c>
      <c r="H89" s="34">
        <f>SUM('Greg Smetanko'!O31)</f>
        <v>183.75</v>
      </c>
    </row>
    <row r="90" spans="1:8">
      <c r="A90" s="33">
        <v>29</v>
      </c>
      <c r="B90" s="33" t="s">
        <v>22</v>
      </c>
      <c r="C90" s="30" t="s">
        <v>96</v>
      </c>
      <c r="D90" s="35">
        <f>SUM('Joey Patton'!K4)</f>
        <v>4</v>
      </c>
      <c r="E90" s="35">
        <f>SUM('Joey Patton'!L4)</f>
        <v>717</v>
      </c>
      <c r="F90" s="34">
        <f>SUM('Joey Patton'!M4)</f>
        <v>179.25</v>
      </c>
      <c r="G90" s="35">
        <f>SUM('Joey Patton'!N4)</f>
        <v>4</v>
      </c>
      <c r="H90" s="34">
        <f>SUM('Joey Patton'!O4)</f>
        <v>183.25</v>
      </c>
    </row>
    <row r="91" spans="1:8">
      <c r="A91" s="33">
        <v>30</v>
      </c>
      <c r="B91" s="33" t="s">
        <v>22</v>
      </c>
      <c r="C91" s="30" t="s">
        <v>155</v>
      </c>
      <c r="D91" s="35">
        <f>SUM('Jamie Phipps'!K4)</f>
        <v>4</v>
      </c>
      <c r="E91" s="35">
        <f>SUM('Jamie Phipps'!L4)</f>
        <v>708</v>
      </c>
      <c r="F91" s="34">
        <f>SUM('Jamie Phipps'!M4)</f>
        <v>177</v>
      </c>
      <c r="G91" s="35">
        <f>SUM('Jamie Phipps'!N4)</f>
        <v>2</v>
      </c>
      <c r="H91" s="34">
        <f>SUM('Jamie Phipps'!O4)</f>
        <v>179</v>
      </c>
    </row>
    <row r="92" spans="1:8">
      <c r="A92" s="33">
        <v>31</v>
      </c>
      <c r="B92" s="33" t="s">
        <v>22</v>
      </c>
      <c r="C92" s="30" t="s">
        <v>127</v>
      </c>
      <c r="D92" s="35">
        <f>SUM('Mike Patrick'!K4)</f>
        <v>6</v>
      </c>
      <c r="E92" s="35">
        <f>SUM('Mike Patrick'!L4)</f>
        <v>1049</v>
      </c>
      <c r="F92" s="34">
        <f>SUM('Mike Patrick'!M4)</f>
        <v>174.83333333333334</v>
      </c>
      <c r="G92" s="35">
        <f>SUM('Mike Patrick'!N4)</f>
        <v>4</v>
      </c>
      <c r="H92" s="34">
        <f>SUM('Mike Patrick'!O4)</f>
        <v>178.83333333333334</v>
      </c>
    </row>
    <row r="93" spans="1:8">
      <c r="A93" s="33">
        <v>32</v>
      </c>
      <c r="B93" s="33" t="s">
        <v>22</v>
      </c>
      <c r="C93" s="30" t="s">
        <v>77</v>
      </c>
      <c r="D93" s="35">
        <f>SUM('Jarrod Morgan'!K6)</f>
        <v>14</v>
      </c>
      <c r="E93" s="35">
        <f>SUM('Jarrod Morgan'!L6)</f>
        <v>2244</v>
      </c>
      <c r="F93" s="34">
        <f>SUM('Jarrod Morgan'!M6)</f>
        <v>160.28571428571428</v>
      </c>
      <c r="G93" s="35">
        <f>SUM('Jarrod Morgan'!N6)</f>
        <v>16</v>
      </c>
      <c r="H93" s="34">
        <f>SUM('Jarrod Morgan'!O6)</f>
        <v>176.28571428571428</v>
      </c>
    </row>
    <row r="94" spans="1:8">
      <c r="A94" s="33">
        <v>33</v>
      </c>
      <c r="B94" s="33" t="s">
        <v>22</v>
      </c>
      <c r="C94" s="30" t="s">
        <v>28</v>
      </c>
      <c r="D94" s="35">
        <f>SUM('Bill Smith'!K44)</f>
        <v>4</v>
      </c>
      <c r="E94" s="35">
        <f>SUM('Bill Smith'!L44)</f>
        <v>647</v>
      </c>
      <c r="F94" s="34">
        <f>SUM('Bill Smith'!M44)</f>
        <v>161.75</v>
      </c>
      <c r="G94" s="35">
        <f>SUM('Bill Smith'!N44)</f>
        <v>2</v>
      </c>
      <c r="H94" s="34">
        <f>SUM('Bill Smith'!O44)</f>
        <v>163.75</v>
      </c>
    </row>
    <row r="96" spans="1:8">
      <c r="A96" s="20"/>
      <c r="B96" s="20"/>
      <c r="C96" s="20"/>
      <c r="D96" s="20"/>
      <c r="E96" s="20"/>
      <c r="F96" s="21"/>
      <c r="G96" s="37"/>
      <c r="H96" s="21"/>
    </row>
    <row r="97" spans="1:8" ht="27.75">
      <c r="A97" s="28"/>
      <c r="B97" s="20"/>
      <c r="C97" s="23" t="s">
        <v>45</v>
      </c>
      <c r="D97" s="20"/>
      <c r="E97" s="20"/>
      <c r="F97" s="21"/>
      <c r="G97" s="37"/>
      <c r="H97" s="21"/>
    </row>
    <row r="98" spans="1:8" ht="18">
      <c r="A98" s="20"/>
      <c r="B98" s="20"/>
      <c r="C98" s="20"/>
      <c r="D98" s="24" t="s">
        <v>26</v>
      </c>
      <c r="E98" s="20"/>
      <c r="F98" s="21"/>
      <c r="G98" s="37"/>
      <c r="H98" s="21"/>
    </row>
    <row r="99" spans="1:8">
      <c r="A99" s="20"/>
      <c r="B99" s="20"/>
      <c r="C99" s="20"/>
      <c r="D99" s="20"/>
      <c r="E99" s="20"/>
      <c r="F99" s="21"/>
      <c r="G99" s="37"/>
      <c r="H99" s="21"/>
    </row>
    <row r="100" spans="1:8">
      <c r="A100" s="25" t="s">
        <v>0</v>
      </c>
      <c r="B100" s="25" t="s">
        <v>1</v>
      </c>
      <c r="C100" s="25" t="s">
        <v>2</v>
      </c>
      <c r="D100" s="25" t="s">
        <v>19</v>
      </c>
      <c r="E100" s="25" t="s">
        <v>16</v>
      </c>
      <c r="F100" s="26" t="s">
        <v>17</v>
      </c>
      <c r="G100" s="27" t="s">
        <v>14</v>
      </c>
      <c r="H100" s="26" t="s">
        <v>18</v>
      </c>
    </row>
    <row r="101" spans="1:8">
      <c r="A101" s="25">
        <v>1</v>
      </c>
      <c r="B101" s="25" t="s">
        <v>34</v>
      </c>
      <c r="C101" s="30" t="s">
        <v>51</v>
      </c>
      <c r="D101" s="27">
        <f>SUM('Chris Helton'!K22)</f>
        <v>82</v>
      </c>
      <c r="E101" s="27">
        <f>SUM('Chris Helton'!L22)</f>
        <v>15991.001</v>
      </c>
      <c r="F101" s="26">
        <f>SUM('Chris Helton'!M22)</f>
        <v>195.01220731707318</v>
      </c>
      <c r="G101" s="27">
        <f>SUM('Chris Helton'!N22)</f>
        <v>228</v>
      </c>
      <c r="H101" s="26">
        <f>SUM('Chris Helton'!O22)</f>
        <v>423.01220731707315</v>
      </c>
    </row>
    <row r="102" spans="1:8">
      <c r="A102" s="25">
        <v>2</v>
      </c>
      <c r="B102" s="25" t="s">
        <v>34</v>
      </c>
      <c r="C102" s="30" t="s">
        <v>39</v>
      </c>
      <c r="D102" s="27">
        <f>SUM('Tao Irtz'!K23)</f>
        <v>84</v>
      </c>
      <c r="E102" s="27">
        <f>SUM('Tao Irtz'!L23)</f>
        <v>16046.0111</v>
      </c>
      <c r="F102" s="26">
        <f>SUM('Tao Irtz'!M23)</f>
        <v>191.02394166666667</v>
      </c>
      <c r="G102" s="27">
        <f>SUM('Tao Irtz'!N23)</f>
        <v>114</v>
      </c>
      <c r="H102" s="26">
        <f>SUM('Tao Irtz'!O23)</f>
        <v>305.0239416666667</v>
      </c>
    </row>
    <row r="103" spans="1:8">
      <c r="A103" s="25">
        <v>3</v>
      </c>
      <c r="B103" s="25" t="s">
        <v>34</v>
      </c>
      <c r="C103" s="30" t="s">
        <v>61</v>
      </c>
      <c r="D103" s="27">
        <f>SUM('Wade Moore'!K16)</f>
        <v>58</v>
      </c>
      <c r="E103" s="27">
        <f>SUM('Wade Moore'!L16)</f>
        <v>11069.001</v>
      </c>
      <c r="F103" s="26">
        <f>SUM('Wade Moore'!M16)</f>
        <v>190.8448448275862</v>
      </c>
      <c r="G103" s="27">
        <f>SUM('Wade Moore'!N16)</f>
        <v>98</v>
      </c>
      <c r="H103" s="26">
        <f>SUM('Wade Moore'!O16)</f>
        <v>288.8448448275862</v>
      </c>
    </row>
    <row r="104" spans="1:8">
      <c r="A104" s="25">
        <v>4</v>
      </c>
      <c r="B104" s="25" t="s">
        <v>34</v>
      </c>
      <c r="C104" s="30" t="s">
        <v>71</v>
      </c>
      <c r="D104" s="27">
        <f>SUM('Michael Blackard'!K9)</f>
        <v>24</v>
      </c>
      <c r="E104" s="27">
        <f>SUM('Michael Blackard'!L9)</f>
        <v>4471</v>
      </c>
      <c r="F104" s="26">
        <f>SUM('Michael Blackard'!M9)</f>
        <v>186.29166666666666</v>
      </c>
      <c r="G104" s="27">
        <f>SUM('Michael Blackard'!N9)</f>
        <v>33</v>
      </c>
      <c r="H104" s="26">
        <f>SUM('Michael Blackard'!O9)</f>
        <v>219.29166666666666</v>
      </c>
    </row>
    <row r="105" spans="1:8">
      <c r="A105" s="45"/>
      <c r="B105" s="45"/>
      <c r="C105" s="42"/>
      <c r="D105" s="46"/>
      <c r="E105" s="46"/>
      <c r="F105" s="47"/>
      <c r="G105" s="46"/>
      <c r="H105" s="47"/>
    </row>
    <row r="106" spans="1:8">
      <c r="A106" s="25">
        <v>5</v>
      </c>
      <c r="B106" s="25" t="s">
        <v>34</v>
      </c>
      <c r="C106" s="30" t="s">
        <v>78</v>
      </c>
      <c r="D106" s="35">
        <f>SUM('Marvin Batliner'!K29)</f>
        <v>14</v>
      </c>
      <c r="E106" s="35">
        <f>SUM('Marvin Batliner'!L29)</f>
        <v>2751.0010000000002</v>
      </c>
      <c r="F106" s="34">
        <f>SUM('Marvin Batliner'!M29)</f>
        <v>196.50007142857143</v>
      </c>
      <c r="G106" s="35">
        <f>SUM('Marvin Batliner'!N29)</f>
        <v>31</v>
      </c>
      <c r="H106" s="34">
        <f>SUM('Marvin Batliner'!O29)</f>
        <v>227.50007142857143</v>
      </c>
    </row>
    <row r="107" spans="1:8">
      <c r="A107" s="25">
        <v>6</v>
      </c>
      <c r="B107" s="25" t="s">
        <v>34</v>
      </c>
      <c r="C107" s="30" t="s">
        <v>57</v>
      </c>
      <c r="D107" s="27">
        <f>SUM('Charles Miller'!K6)</f>
        <v>14</v>
      </c>
      <c r="E107" s="27">
        <f>SUM('Charles Miller'!L6)</f>
        <v>2683</v>
      </c>
      <c r="F107" s="26">
        <f>SUM('Charles Miller'!M6)</f>
        <v>191.64285714285714</v>
      </c>
      <c r="G107" s="27">
        <f>SUM('Charles Miller'!N6)</f>
        <v>29</v>
      </c>
      <c r="H107" s="26">
        <f>SUM('Charles Miller'!O6)</f>
        <v>220.64285714285714</v>
      </c>
    </row>
    <row r="108" spans="1:8">
      <c r="A108" s="25">
        <v>7</v>
      </c>
      <c r="B108" s="25" t="s">
        <v>34</v>
      </c>
      <c r="C108" s="30" t="s">
        <v>72</v>
      </c>
      <c r="D108" s="27">
        <f>SUM('Dustin Fugate'!K5)</f>
        <v>8</v>
      </c>
      <c r="E108" s="27">
        <f>SUM('Dustin Fugate'!L5)</f>
        <v>1526</v>
      </c>
      <c r="F108" s="26">
        <f>SUM('Dustin Fugate'!M5)</f>
        <v>190.75</v>
      </c>
      <c r="G108" s="27">
        <f>SUM('Dustin Fugate'!N5)</f>
        <v>14</v>
      </c>
      <c r="H108" s="26">
        <f>SUM('Dustin Fugate'!O5)</f>
        <v>204.75</v>
      </c>
    </row>
    <row r="109" spans="1:8">
      <c r="A109" s="25">
        <v>8</v>
      </c>
      <c r="B109" s="25" t="s">
        <v>34</v>
      </c>
      <c r="C109" s="30" t="s">
        <v>37</v>
      </c>
      <c r="D109" s="35">
        <f>SUM('Jon McGeorge'!K38)</f>
        <v>4</v>
      </c>
      <c r="E109" s="35">
        <f>SUM('Jon McGeorge'!L38)</f>
        <v>759</v>
      </c>
      <c r="F109" s="34">
        <f>SUM('Jon McGeorge'!M38)</f>
        <v>189.75</v>
      </c>
      <c r="G109" s="35">
        <f>SUM('Jon McGeorge'!N38)</f>
        <v>6</v>
      </c>
      <c r="H109" s="34">
        <f>SUM('Jon McGeorge'!O38)</f>
        <v>195.75</v>
      </c>
    </row>
    <row r="110" spans="1:8">
      <c r="A110" s="25">
        <v>9</v>
      </c>
      <c r="B110" s="25" t="s">
        <v>34</v>
      </c>
      <c r="C110" s="30" t="s">
        <v>133</v>
      </c>
      <c r="D110" s="27">
        <f>SUM('Chad Hall'!K4)</f>
        <v>6</v>
      </c>
      <c r="E110" s="27">
        <f>SUM('Chad Hall'!L4)</f>
        <v>1125</v>
      </c>
      <c r="F110" s="26">
        <f>SUM('Chad Hall'!M4)</f>
        <v>187.5</v>
      </c>
      <c r="G110" s="27">
        <f>SUM('Chad Hall'!N4)</f>
        <v>6</v>
      </c>
      <c r="H110" s="26">
        <f>SUM('Chad Hall'!O4)</f>
        <v>193.5</v>
      </c>
    </row>
    <row r="111" spans="1:8">
      <c r="A111" s="25">
        <v>10</v>
      </c>
      <c r="B111" s="25" t="s">
        <v>34</v>
      </c>
      <c r="C111" s="30" t="s">
        <v>73</v>
      </c>
      <c r="D111" s="27">
        <f>SUM('Darrell Moore'!K4)</f>
        <v>4</v>
      </c>
      <c r="E111" s="27">
        <f>SUM('Darrell Moore'!L4)</f>
        <v>719</v>
      </c>
      <c r="F111" s="26">
        <f>SUM('Darrell Moore'!M4)</f>
        <v>179.75</v>
      </c>
      <c r="G111" s="27">
        <f>SUM('Darrell Moore'!N4)</f>
        <v>2</v>
      </c>
      <c r="H111" s="26">
        <f>SUM('Darrell Moore'!O4)</f>
        <v>181.75</v>
      </c>
    </row>
    <row r="112" spans="1:8">
      <c r="A112" s="25">
        <v>11</v>
      </c>
      <c r="B112" s="25" t="s">
        <v>34</v>
      </c>
      <c r="C112" s="30" t="s">
        <v>74</v>
      </c>
      <c r="D112" s="27">
        <f>SUM('Mike Moore'!K4)</f>
        <v>4</v>
      </c>
      <c r="E112" s="27">
        <f>SUM('Mike Moore'!L4)</f>
        <v>718</v>
      </c>
      <c r="F112" s="26">
        <f>SUM('Mike Moore'!M4)</f>
        <v>179.5</v>
      </c>
      <c r="G112" s="27">
        <f>SUM('Mike Moore'!N4)</f>
        <v>2</v>
      </c>
      <c r="H112" s="26">
        <f>SUM('Mike Moore'!O4)</f>
        <v>181.5</v>
      </c>
    </row>
    <row r="113" spans="1:8">
      <c r="A113" s="25">
        <v>12</v>
      </c>
      <c r="B113" s="25" t="s">
        <v>34</v>
      </c>
      <c r="C113" s="30" t="s">
        <v>31</v>
      </c>
      <c r="D113" s="27">
        <f>SUM('Chris Bradley'!K58)</f>
        <v>4</v>
      </c>
      <c r="E113" s="27">
        <f>SUM('Chris Bradley'!L58)</f>
        <v>676</v>
      </c>
      <c r="F113" s="26">
        <f>SUM('Chris Bradley'!M58)</f>
        <v>169</v>
      </c>
      <c r="G113" s="27">
        <f>SUM('Chris Bradley'!N58)</f>
        <v>4</v>
      </c>
      <c r="H113" s="26">
        <f>SUM('Chris Bradley'!O58)</f>
        <v>173</v>
      </c>
    </row>
    <row r="114" spans="1:8">
      <c r="C114" s="30"/>
    </row>
    <row r="115" spans="1:8">
      <c r="A115" s="20"/>
      <c r="B115" s="20"/>
      <c r="C115" s="20"/>
      <c r="D115" s="20"/>
      <c r="E115" s="20"/>
      <c r="F115" s="21"/>
      <c r="G115" s="37"/>
      <c r="H115" s="21"/>
    </row>
    <row r="116" spans="1:8" ht="27.75">
      <c r="A116" s="28"/>
      <c r="B116" s="20"/>
      <c r="C116" s="23" t="s">
        <v>46</v>
      </c>
      <c r="D116" s="20"/>
      <c r="E116" s="20"/>
      <c r="F116" s="21"/>
      <c r="G116" s="37"/>
      <c r="H116" s="21"/>
    </row>
    <row r="117" spans="1:8" ht="18">
      <c r="A117" s="20"/>
      <c r="B117" s="20"/>
      <c r="C117" s="20"/>
      <c r="D117" s="24" t="s">
        <v>26</v>
      </c>
      <c r="E117" s="20"/>
      <c r="F117" s="21"/>
      <c r="G117" s="37"/>
      <c r="H117" s="21"/>
    </row>
    <row r="118" spans="1:8">
      <c r="A118" s="20"/>
      <c r="B118" s="20"/>
      <c r="C118" s="20"/>
      <c r="D118" s="20"/>
      <c r="E118" s="20"/>
      <c r="F118" s="21"/>
      <c r="G118" s="37"/>
      <c r="H118" s="21"/>
    </row>
    <row r="119" spans="1:8">
      <c r="A119" s="25" t="s">
        <v>0</v>
      </c>
      <c r="B119" s="25" t="s">
        <v>1</v>
      </c>
      <c r="C119" s="25" t="s">
        <v>2</v>
      </c>
      <c r="D119" s="25" t="s">
        <v>19</v>
      </c>
      <c r="E119" s="25" t="s">
        <v>16</v>
      </c>
      <c r="F119" s="26" t="s">
        <v>17</v>
      </c>
      <c r="G119" s="27" t="s">
        <v>14</v>
      </c>
      <c r="H119" s="26" t="s">
        <v>18</v>
      </c>
    </row>
    <row r="120" spans="1:8">
      <c r="A120" s="25">
        <v>1</v>
      </c>
      <c r="B120" s="25" t="s">
        <v>40</v>
      </c>
      <c r="C120" s="32" t="s">
        <v>47</v>
      </c>
      <c r="D120" s="27">
        <f>SUM('Chuck Miller'!K44)</f>
        <v>170</v>
      </c>
      <c r="E120" s="27">
        <f>SUM('Chuck Miller'!L44)</f>
        <v>31778.004000000001</v>
      </c>
      <c r="F120" s="26">
        <f>SUM('Chuck Miller'!M44)</f>
        <v>186.92943529411764</v>
      </c>
      <c r="G120" s="27">
        <f>SUM('Chuck Miller'!N44)</f>
        <v>359</v>
      </c>
      <c r="H120" s="26">
        <f>SUM('Chuck Miller'!O44)</f>
        <v>545.92943529411764</v>
      </c>
    </row>
    <row r="121" spans="1:8">
      <c r="A121" s="25">
        <v>2</v>
      </c>
      <c r="B121" s="25" t="s">
        <v>40</v>
      </c>
      <c r="C121" s="30" t="s">
        <v>31</v>
      </c>
      <c r="D121" s="27">
        <f>SUM('Chris Bradley'!K52)</f>
        <v>202</v>
      </c>
      <c r="E121" s="27">
        <f>SUM('Chris Bradley'!L52)</f>
        <v>37374.015999999996</v>
      </c>
      <c r="F121" s="26">
        <f>SUM('Chris Bradley'!M52)</f>
        <v>185.0198811881188</v>
      </c>
      <c r="G121" s="27">
        <f>SUM('Chris Bradley'!N52)</f>
        <v>330</v>
      </c>
      <c r="H121" s="26">
        <f>SUM('Chris Bradley'!O52)</f>
        <v>515.0198811881188</v>
      </c>
    </row>
    <row r="122" spans="1:8">
      <c r="A122" s="25">
        <v>3</v>
      </c>
      <c r="B122" s="25" t="s">
        <v>40</v>
      </c>
      <c r="C122" s="40" t="s">
        <v>54</v>
      </c>
      <c r="D122" s="27">
        <f>SUM('Steve Gillam'!K43)</f>
        <v>168</v>
      </c>
      <c r="E122" s="27">
        <f>SUM('Steve Gillam'!L43)</f>
        <v>31334.004000000001</v>
      </c>
      <c r="F122" s="26">
        <f>SUM('Steve Gillam'!M43)</f>
        <v>186.51192857142857</v>
      </c>
      <c r="G122" s="27">
        <f>SUM('Steve Gillam'!N43)</f>
        <v>323</v>
      </c>
      <c r="H122" s="26">
        <f>SUM('Steve Gillam'!O43)</f>
        <v>509.5119285714286</v>
      </c>
    </row>
    <row r="123" spans="1:8">
      <c r="A123" s="25">
        <v>4</v>
      </c>
      <c r="B123" s="25" t="s">
        <v>40</v>
      </c>
      <c r="C123" s="30" t="s">
        <v>37</v>
      </c>
      <c r="D123" s="35">
        <f>SUM('Jon McGeorge'!K32)</f>
        <v>34</v>
      </c>
      <c r="E123" s="35">
        <f>SUM('Jon McGeorge'!L32)</f>
        <v>6302.0020000000004</v>
      </c>
      <c r="F123" s="34">
        <f>SUM('Jon McGeorge'!M32)</f>
        <v>185.35300000000001</v>
      </c>
      <c r="G123" s="35">
        <f>SUM('Jon McGeorge'!N32)</f>
        <v>71</v>
      </c>
      <c r="H123" s="34">
        <f>SUM('Jon McGeorge'!O32)</f>
        <v>256.35300000000001</v>
      </c>
    </row>
    <row r="124" spans="1:8">
      <c r="A124" s="25">
        <v>5</v>
      </c>
      <c r="B124" s="25" t="s">
        <v>40</v>
      </c>
      <c r="C124" s="30" t="s">
        <v>83</v>
      </c>
      <c r="D124" s="35">
        <f>SUM('Max Dixon'!K9)</f>
        <v>30</v>
      </c>
      <c r="E124" s="35">
        <f>SUM('Max Dixon'!L9)</f>
        <v>5500.0020000000004</v>
      </c>
      <c r="F124" s="34">
        <f>SUM('Max Dixon'!M9)</f>
        <v>183.33340000000001</v>
      </c>
      <c r="G124" s="35">
        <f>SUM('Max Dixon'!N9)</f>
        <v>47</v>
      </c>
      <c r="H124" s="34">
        <f>SUM('Max Dixon'!O9)</f>
        <v>230.33340000000001</v>
      </c>
    </row>
    <row r="125" spans="1:8">
      <c r="A125" s="25">
        <v>6</v>
      </c>
      <c r="B125" s="25" t="s">
        <v>40</v>
      </c>
      <c r="C125" s="30" t="s">
        <v>143</v>
      </c>
      <c r="D125" s="35">
        <f>SUM('Ricky Finch'!K8)</f>
        <v>20</v>
      </c>
      <c r="E125" s="35">
        <f>SUM('Ricky Finch'!L8)</f>
        <v>3410</v>
      </c>
      <c r="F125" s="34">
        <f>SUM('Ricky Finch'!M8)</f>
        <v>170.5</v>
      </c>
      <c r="G125" s="35">
        <f>SUM('Ricky Finch'!N8)</f>
        <v>12</v>
      </c>
      <c r="H125" s="34">
        <f>SUM('Ricky Finch'!O8)</f>
        <v>182.5</v>
      </c>
    </row>
    <row r="126" spans="1:8">
      <c r="A126" s="45"/>
      <c r="B126" s="45"/>
      <c r="C126" s="50"/>
      <c r="D126" s="46"/>
      <c r="E126" s="46"/>
      <c r="F126" s="47"/>
      <c r="G126" s="46"/>
      <c r="H126" s="47"/>
    </row>
    <row r="127" spans="1:8">
      <c r="A127" s="25">
        <v>7</v>
      </c>
      <c r="B127" s="25" t="s">
        <v>40</v>
      </c>
      <c r="C127" s="30" t="s">
        <v>57</v>
      </c>
      <c r="D127" s="27">
        <f>SUM('Charles Miller'!K13)</f>
        <v>10</v>
      </c>
      <c r="E127" s="27">
        <f>SUM('Charles Miller'!L13)</f>
        <v>1924.001</v>
      </c>
      <c r="F127" s="26">
        <f>SUM('Charles Miller'!M13)</f>
        <v>192.40010000000001</v>
      </c>
      <c r="G127" s="27">
        <f>SUM('Charles Miller'!N13)</f>
        <v>43</v>
      </c>
      <c r="H127" s="26">
        <f>SUM('Charles Miller'!O13)</f>
        <v>235.40010000000001</v>
      </c>
    </row>
    <row r="128" spans="1:8">
      <c r="A128" s="25">
        <v>8</v>
      </c>
      <c r="B128" s="25" t="s">
        <v>40</v>
      </c>
      <c r="C128" s="30" t="s">
        <v>102</v>
      </c>
      <c r="D128" s="35">
        <f>SUM('Valarie Miller'!K6)</f>
        <v>14</v>
      </c>
      <c r="E128" s="35">
        <f>SUM('Valarie Miller'!L6)</f>
        <v>2476</v>
      </c>
      <c r="F128" s="34">
        <f>SUM('Valarie Miller'!M6)</f>
        <v>176.85714285714286</v>
      </c>
      <c r="G128" s="35">
        <f>SUM('Valarie Miller'!N6)</f>
        <v>8</v>
      </c>
      <c r="H128" s="34">
        <f>SUM('Valarie Miller'!O6)</f>
        <v>184.85714285714286</v>
      </c>
    </row>
    <row r="129" spans="1:8">
      <c r="A129" s="25">
        <v>9</v>
      </c>
      <c r="B129" s="25" t="s">
        <v>40</v>
      </c>
      <c r="C129" s="30" t="s">
        <v>27</v>
      </c>
      <c r="D129" s="35">
        <f>SUM('Jud Denniston'!K50)</f>
        <v>4</v>
      </c>
      <c r="E129" s="35">
        <f>SUM('Jud Denniston'!L50)</f>
        <v>722</v>
      </c>
      <c r="F129" s="34">
        <f>SUM('Jud Denniston'!M50)</f>
        <v>180.5</v>
      </c>
      <c r="G129" s="35">
        <f>SUM('Jud Denniston'!N50)</f>
        <v>4</v>
      </c>
      <c r="H129" s="34">
        <f>SUM('Jud Denniston'!O50)</f>
        <v>184.5</v>
      </c>
    </row>
    <row r="130" spans="1:8">
      <c r="A130" s="25">
        <v>10</v>
      </c>
      <c r="B130" s="25" t="s">
        <v>40</v>
      </c>
      <c r="C130" s="73" t="s">
        <v>139</v>
      </c>
      <c r="D130" s="35">
        <f>SUM('Brett Cavins'!K13)</f>
        <v>4</v>
      </c>
      <c r="E130" s="35">
        <f>SUM('Brett Cavins'!L13)</f>
        <v>707</v>
      </c>
      <c r="F130" s="34">
        <f>SUM('Brett Cavins'!M13)</f>
        <v>176.75</v>
      </c>
      <c r="G130" s="35">
        <f>SUM('Brett Cavins'!N13)</f>
        <v>2</v>
      </c>
      <c r="H130" s="34">
        <f>SUM('Brett Cavins'!O13)</f>
        <v>178.75</v>
      </c>
    </row>
    <row r="131" spans="1:8">
      <c r="A131" s="25">
        <v>11</v>
      </c>
      <c r="B131" s="25" t="s">
        <v>40</v>
      </c>
      <c r="C131" s="30" t="s">
        <v>29</v>
      </c>
      <c r="D131" s="35">
        <f>SUM('Mike Gross'!K60)</f>
        <v>4</v>
      </c>
      <c r="E131" s="35">
        <f>SUM('Mike Gross'!L60)</f>
        <v>690</v>
      </c>
      <c r="F131" s="34">
        <f>SUM('Mike Gross'!M60)</f>
        <v>172.5</v>
      </c>
      <c r="G131" s="35">
        <f>SUM('Mike Gross'!N60)</f>
        <v>4</v>
      </c>
      <c r="H131" s="34">
        <f>SUM('Mike Gross'!O60)</f>
        <v>176.5</v>
      </c>
    </row>
    <row r="132" spans="1:8">
      <c r="A132" s="25">
        <v>12</v>
      </c>
      <c r="B132" s="25" t="s">
        <v>40</v>
      </c>
      <c r="C132" s="30" t="s">
        <v>72</v>
      </c>
      <c r="D132" s="35">
        <f>SUM('Dustin Fugate'!K11)</f>
        <v>4</v>
      </c>
      <c r="E132" s="35">
        <f>SUM('Dustin Fugate'!L11)</f>
        <v>616</v>
      </c>
      <c r="F132" s="34">
        <f>SUM('Dustin Fugate'!M11)</f>
        <v>154</v>
      </c>
      <c r="G132" s="35">
        <f>SUM('Dustin Fugate'!N11)</f>
        <v>4</v>
      </c>
      <c r="H132" s="34">
        <f>SUM('Dustin Fugate'!O11)</f>
        <v>158</v>
      </c>
    </row>
    <row r="133" spans="1:8">
      <c r="A133" s="25">
        <v>13</v>
      </c>
      <c r="B133" s="25" t="s">
        <v>40</v>
      </c>
      <c r="C133" s="30" t="s">
        <v>163</v>
      </c>
      <c r="D133" s="35">
        <f>SUM('William Smith'!K4)</f>
        <v>4</v>
      </c>
      <c r="E133" s="35">
        <f>SUM('William Smith'!L4)</f>
        <v>576</v>
      </c>
      <c r="F133" s="34">
        <f>SUM('William Smith'!M4)</f>
        <v>144</v>
      </c>
      <c r="G133" s="35">
        <f>SUM('William Smith'!N4)</f>
        <v>3</v>
      </c>
      <c r="H133" s="34">
        <f>SUM('William Smith'!O4)</f>
        <v>147</v>
      </c>
    </row>
  </sheetData>
  <protectedRanges>
    <protectedRange algorithmName="SHA-512" hashValue="ON39YdpmFHfN9f47KpiRvqrKx0V9+erV1CNkpWzYhW/Qyc6aT8rEyCrvauWSYGZK2ia3o7vd3akF07acHAFpOA==" saltValue="yVW9XmDwTqEnmpSGai0KYg==" spinCount="100000" sqref="C6:C10 C12 C28 C123:C124 C127 C112 C88:C90 C92:C94" name="Range1_8"/>
    <protectedRange algorithmName="SHA-512" hashValue="ON39YdpmFHfN9f47KpiRvqrKx0V9+erV1CNkpWzYhW/Qyc6aT8rEyCrvauWSYGZK2ia3o7vd3akF07acHAFpOA==" saltValue="yVW9XmDwTqEnmpSGai0KYg==" spinCount="100000" sqref="C61:C64 C130:C131" name="Range1_9_1_1"/>
    <protectedRange algorithmName="SHA-512" hashValue="ON39YdpmFHfN9f47KpiRvqrKx0V9+erV1CNkpWzYhW/Qyc6aT8rEyCrvauWSYGZK2ia3o7vd3akF07acHAFpOA==" saltValue="yVW9XmDwTqEnmpSGai0KYg==" spinCount="100000" sqref="C110:C111 C13:C27 C29:C54 C65:C70 C72:C87 C91 C132:C133" name="Range1_1"/>
    <protectedRange algorithmName="SHA-512" hashValue="ON39YdpmFHfN9f47KpiRvqrKx0V9+erV1CNkpWzYhW/Qyc6aT8rEyCrvauWSYGZK2ia3o7vd3akF07acHAFpOA==" saltValue="yVW9XmDwTqEnmpSGai0KYg==" spinCount="100000" sqref="C120" name="Range1_5"/>
    <protectedRange algorithmName="SHA-512" hashValue="ON39YdpmFHfN9f47KpiRvqrKx0V9+erV1CNkpWzYhW/Qyc6aT8rEyCrvauWSYGZK2ia3o7vd3akF07acHAFpOA==" saltValue="yVW9XmDwTqEnmpSGai0KYg==" spinCount="100000" sqref="C114 C11" name="Range1_7_3"/>
  </protectedRanges>
  <sortState xmlns:xlrd2="http://schemas.microsoft.com/office/spreadsheetml/2017/richdata2" ref="C73:H94">
    <sortCondition descending="1" ref="H72:H94"/>
  </sortState>
  <hyperlinks>
    <hyperlink ref="C8" location="'Jud Denniston'!A1" display="Jud Denniston" xr:uid="{5B4B2D72-5D0E-4328-9026-57E73DB192F2}"/>
    <hyperlink ref="C9" location="'Bill Smith'!A1" display="Bill Smith" xr:uid="{E21238D0-BA1C-42E6-973E-E5434C5A7E4A}"/>
    <hyperlink ref="C7" location="'Mike Gross'!A1" display="Mike Gross" xr:uid="{5EC26176-C638-4DB1-8AC8-0CA77CFC1B03}"/>
    <hyperlink ref="C12" location="'Steve DuVall'!A1" display="Steve DuVall" xr:uid="{58838DEB-5B70-4596-B860-6967395E9ADA}"/>
    <hyperlink ref="C6" location="'Jeff Lewis'!A1" display="Jeff Lewis" xr:uid="{446DF9AE-DE53-480A-A583-E8D2D50502AB}"/>
    <hyperlink ref="C121" location="'Chris Bradley'!A1" display="Chris Bradley" xr:uid="{BB558635-1C2D-4782-9A75-F8F476BC8645}"/>
    <hyperlink ref="C13" location="'Cecil Combs'!A1" display="Cecil Combs" xr:uid="{B4184421-8E4C-4CA0-B063-D2A389BF4E16}"/>
    <hyperlink ref="C64" location="'Jon McGeorge'!A1" display="Jon McGeorge" xr:uid="{49A04840-D8DA-4B17-80E6-C7C96251C4E4}"/>
    <hyperlink ref="C11" location="'Jim Parker'!A1" display="Jim Parker" xr:uid="{E5C6CDC2-B51F-46E1-85EF-BD822BC157A3}"/>
    <hyperlink ref="C120" location="'Chuck Miller'!A1" display="Chuck Miller" xr:uid="{ACA89DD1-89D8-483D-933D-9153E8BA7F6C}"/>
    <hyperlink ref="C51" location="'Ben Johnson'!A1" display="Ben Johnson" xr:uid="{A8D4508C-BA21-4643-9856-DC868A0CDA5C}"/>
    <hyperlink ref="C14" location="'Jeromy Viands'!A1" display="Jeromy Viands" xr:uid="{CB2D8DF3-DA32-46D3-9088-E60D41499C16}"/>
    <hyperlink ref="C20" location="'Tao Irtz'!A1" display="Tao Irtz" xr:uid="{8ABB7253-9F92-44F5-B826-B34E34D900DA}"/>
    <hyperlink ref="C101" location="'Chris Helton'!A1" display="Chris Helton" xr:uid="{895DF1F4-F42E-4952-942A-D645A6CFE5A2}"/>
    <hyperlink ref="C122" location="'Steve Gillam'!A1" display="Steve Gilliam" xr:uid="{46FF84F7-A437-4BEB-ADCE-91B2A091A076}"/>
    <hyperlink ref="C76" location="'Josh Crawford'!A1" display="Josh Crawford" xr:uid="{8BFE350A-D3AE-4F19-85D5-1B139DE6F5BC}"/>
    <hyperlink ref="C107" location="'Charles Miller'!A1" display="Charles Miller" xr:uid="{88BE2F34-7EE6-46FF-BECE-5E1BA748CFA0}"/>
    <hyperlink ref="C89" location="'Greg Smetanko'!A1" display="Greg Smetanko" xr:uid="{91E98E4B-E317-4402-B148-837E39816CE0}"/>
    <hyperlink ref="C103" location="'Wade Moore'!A1" display="Wade Moore" xr:uid="{73B39FBC-819B-428A-89B3-1A7985CD666B}"/>
    <hyperlink ref="C10" location="'Foster Arvin'!A1" display="Foster Arvin" xr:uid="{4E0ABEC8-4ACB-457C-9337-D437BB321530}"/>
    <hyperlink ref="C41" location="'Jeff Riester'!A1" display="Jeff Riester" xr:uid="{525175D6-30C4-4CF9-A248-9BE9A631309D}"/>
    <hyperlink ref="C129" location="'Jud Denniston'!A1" display="Jud Denniston" xr:uid="{29882425-6F40-4C88-8715-886FCFB70179}"/>
    <hyperlink ref="C39" location="'Brandon Eversole'!A1" display="Brandon Eversole" xr:uid="{92BF9DB5-029B-4A1E-A85F-DACE91DB9F50}"/>
    <hyperlink ref="C87" location="'Joe Wells'!A1" display="Joe Wells" xr:uid="{60C19E53-1231-49DB-820D-D5A2527B49AE}"/>
    <hyperlink ref="C108" location="'Dustin Fugate'!A1" display="Dustin Fugate" xr:uid="{B0B447ED-11AF-43E3-A8A1-2CA5993FE9D2}"/>
    <hyperlink ref="C111" location="'Darrell Moore'!A1" display="Darrell Moore" xr:uid="{3264C72A-42F1-496F-93E8-0EB1E26D0C0E}"/>
    <hyperlink ref="C112" location="'Mike Moore'!A1" display="Mike Moore" xr:uid="{993F73AE-9084-4DD3-AAF2-90E1B4BCC70F}"/>
    <hyperlink ref="C15" location="'Greg Smetanko'!A1" display="Greg Smetanko" xr:uid="{7F035BF1-B746-4910-8B19-B1E71F7076C0}"/>
    <hyperlink ref="C49" location="'Keith Stilltner'!A1" display="Keith Stilltner" xr:uid="{0B2DC1FF-03A5-4481-B224-6C1F4938A51C}"/>
    <hyperlink ref="C93" location="'Jarrod Morgan'!A1" display="Jarrod Morgan" xr:uid="{5A9E7029-10F5-4911-8171-281135B4E77F}"/>
    <hyperlink ref="C16" location="'Kenny Huth'!A1" display="Kenny Huth" xr:uid="{80EED6C4-7AEB-44D8-9822-DFDF4626FCC8}"/>
    <hyperlink ref="C72" location="'Marvin Batliner'!A1" display="Marvin Batliner" xr:uid="{938E0B8D-D011-42E9-8500-E596AE98B324}"/>
    <hyperlink ref="C82" location="'Dean Dixon'!A1" display="Dean Dixon" xr:uid="{917DDAF9-524A-4DF1-A74B-42ACF88B8377}"/>
    <hyperlink ref="C124" location="'Max Dixon'!A1" display="Max Dixon" xr:uid="{1CEE4759-59BD-4D30-8ADA-96B798286C76}"/>
    <hyperlink ref="C29" location="H.I.Stroth!A1" display="H.I. Stroth" xr:uid="{6597F83B-A4D7-47FB-BAC0-017E6D57A3C5}"/>
    <hyperlink ref="C106" location="'Marvin Batliner'!A1" display="Marvin Batliner" xr:uid="{17B0093A-A097-4F9F-BD51-5DA3BEF5ABB7}"/>
    <hyperlink ref="C31" location="'Wally Smallwood'!A1" display="Wally Smallwood" xr:uid="{F7220506-DABE-4C8E-820D-4426E5FC77DC}"/>
    <hyperlink ref="C34" location="'Erica Smith'!A1" display="Erica Smith" xr:uid="{B58F2CEA-29F6-44E8-BA49-B69F98CF7C36}"/>
    <hyperlink ref="C30" location="'David Buckley'!A1" display="David Buckley" xr:uid="{DC1B8C51-6008-4133-A4B5-1A2E8A056B0F}"/>
    <hyperlink ref="C50" location="'Ken Baker'!A1" display="Ken Baker" xr:uid="{0C0F5630-3C80-445B-A3C6-56CD8B318E1C}"/>
    <hyperlink ref="C52" location="'Manual Hooten'!A1" display="Manual Hooten" xr:uid="{290669AE-6ABD-4E06-BA3A-46B9960F2E4F}"/>
    <hyperlink ref="C90" location="'Joey Patton'!A1" display="Joey Patton" xr:uid="{BCD266AE-2BC8-431E-B112-FA497CBAB9A9}"/>
    <hyperlink ref="C19" location="'Marvin Batliner'!A1" display="Marvin Batliner" xr:uid="{183E7B0A-DD20-4D84-9F1D-0BFB17304C2F}"/>
    <hyperlink ref="C131" location="'Mike Gross'!A1" display="Mike Gross" xr:uid="{992DDC90-2AF7-4190-B652-7272F9C12CA2}"/>
    <hyperlink ref="C127" location="'Charles Miller'!A1" display="Charles Miller" xr:uid="{523B5F7C-968A-4AD2-BF78-47134BACF994}"/>
    <hyperlink ref="C23" location="'Jody Campbell'!A1" display="Jody Campbell" xr:uid="{3655BA97-56A1-41F5-B476-A581A5DF2E0C}"/>
    <hyperlink ref="C68" location="'Jon Landsaw'!A1" display="Jon Landsaw" xr:uid="{228E7984-BD8C-4E63-B3AD-2BD000DD576B}"/>
    <hyperlink ref="C25" location="'Ann Tucker'!A1" display="Ann Tucker" xr:uid="{A663507E-D72E-49CE-BC30-28C5046171A6}"/>
    <hyperlink ref="C47" location="'Rose Allbright'!A1" display="Rose Allbright" xr:uid="{46C596ED-BCC9-45C4-8E01-35D6B9E0DAC7}"/>
    <hyperlink ref="C17" location="'Jon McGeorge'!A1" display="Jon McGeorge" xr:uid="{EB83A82E-C766-4740-BD22-23C6D5F6C1E5}"/>
    <hyperlink ref="C61" location="'David McGeorge'!A1" display="David McGeorge" xr:uid="{D50E7621-54D4-406A-B191-04511D31FA82}"/>
    <hyperlink ref="C21" location="'Brandon Hayes'!A1" display="Brandon Hayes" xr:uid="{6068ECB6-AFA2-458A-9BFA-5BFA4B80BFED}"/>
    <hyperlink ref="C73" location="'Rose Allbright'!A1" display="Rose Allbright" xr:uid="{8BB29452-C659-467F-946C-16653E9554AC}"/>
    <hyperlink ref="C102" location="'Tao Irtz'!A1" display="Tao Irtz" xr:uid="{BB7D1E11-38E3-4665-ACF1-45308677B048}"/>
    <hyperlink ref="C128" location="'Valarie Miller'!A1" display="Vallarie Miller" xr:uid="{489C1D43-224E-4681-847A-FED7B2F84042}"/>
    <hyperlink ref="C18" location="'Jeff Davis'!A1" display="Jeff Davis" xr:uid="{B39D2162-B99D-4661-95A0-008E0CB13AB0}"/>
    <hyperlink ref="C36" location="'Ricky Haley'!A1" display="Ricky Haley" xr:uid="{C66F71EC-19D7-41A1-8A0A-152ADBA7C737}"/>
    <hyperlink ref="C37" location="'Benji Matoy'!A1" display="Benji Matoy" xr:uid="{654C925F-4AAE-421C-A31A-D21387E01C42}"/>
    <hyperlink ref="C38" location="'Donnie Melson'!A1" display="Donnie Melson" xr:uid="{A54711E3-C32A-4B6E-87E5-9A1FCC0F7BE2}"/>
    <hyperlink ref="C32" location="'David Renfroe'!A1" display="David Renfroe" xr:uid="{4E64500A-FAA3-4A31-8884-F350C9B1665A}"/>
    <hyperlink ref="C40" location="'Tia Craig'!A1" display="Tia Craig" xr:uid="{00C9F305-CC55-4EF6-AECD-CB57739ECD5F}"/>
    <hyperlink ref="C43" location="'Joe Craig'!A1" display="Joe Craig" xr:uid="{E23E9000-B3C1-4BE7-B28C-2B0A8BA37139}"/>
    <hyperlink ref="C44" location="'Billy Hudson'!A1" display="Billy Hudson" xr:uid="{2B08C682-4B85-4EBB-BE62-D67528D6FAE6}"/>
    <hyperlink ref="C48" location="'Howard Wilson'!A1" display="Howard Wilson" xr:uid="{E6823AA2-1F9B-4901-9CA3-16901F07A817}"/>
    <hyperlink ref="C54" location="'Mark Davis'!A1" display="Mark Davis" xr:uid="{CF079BDF-354A-4F5E-8C27-0F0DB66532EE}"/>
    <hyperlink ref="C62" location="'Bob Huth'!A1" display="Bob Huth" xr:uid="{CBBD6A6E-4936-4C4E-9C14-E3FC0046083E}"/>
    <hyperlink ref="C65" location="'Emory Viands'!A1" display="Emery Viands" xr:uid="{8111CC14-22CF-43DC-A467-FFE7C5C89F95}"/>
    <hyperlink ref="C74" location="'Jim Haley'!A1" display="Jim Haley" xr:uid="{82D1436F-2EE8-4AEE-B66E-E5E82AF4C22D}"/>
    <hyperlink ref="C81" location="'Bruce Copley'!A1" display="Bruce Copley" xr:uid="{6DB129CB-F9CA-4A5B-9AA5-CFB184B6C015}"/>
    <hyperlink ref="C84" location="'Michael Miller'!A1" display="Michael Miller" xr:uid="{398C54B2-14C6-46EE-AD53-478965EAEAF4}"/>
    <hyperlink ref="C86" location="'Justin Lowe'!A1" display="Justin Lowe" xr:uid="{D618FDE6-23E0-4140-A71E-A7305F919D76}"/>
    <hyperlink ref="C92" location="'Mike Patrick'!A1" display="Mike Patrick" xr:uid="{186855B1-CE0A-492F-8CB5-62E29DCE1A9E}"/>
    <hyperlink ref="C110" location="'Chad Hall'!A1" display="Chad Hall" xr:uid="{10225275-AE9F-4AFB-8B3D-EA8C72BA369E}"/>
    <hyperlink ref="C22" location="'David McGeorge'!A1" display="David McGeorge" xr:uid="{54BAD1B5-A318-49DA-A42A-A247F3FD8E6C}"/>
    <hyperlink ref="C63" location="'John Mullins'!A1" display="John Mullins" xr:uid="{8669981F-A899-40D4-8E81-A92F94FD58CE}"/>
    <hyperlink ref="C27" location="'Joe Jarrell'!A1" display="Joe Jarrell" xr:uid="{D13526F0-2485-4184-B535-6011D35F2DFC}"/>
    <hyperlink ref="C132" location="'Dustin Fugate'!A1" display="Dustin Fugate" xr:uid="{05E2B202-DB01-4F88-8F23-32CE1BAAA138}"/>
    <hyperlink ref="C42" location="'Tyson Gross'!A1" display="Tyson Gross" xr:uid="{80FD7E9E-6622-4ECD-8E2D-A579E01AB55B}"/>
    <hyperlink ref="C78" location="'Brett Cavins'!A1" display="Brett Cavins" xr:uid="{25B1F4E1-0B29-47CC-8C5F-B9A4F577D1FC}"/>
    <hyperlink ref="C69" location="'Pitt Connelly'!A1" display="Pitt Connelly" xr:uid="{217A887C-1CD7-4875-8A6D-31488A9241A3}"/>
    <hyperlink ref="C104" location="'Michael Blackard'!A1" display="Michael Blackard" xr:uid="{DB234431-1AB2-4ADD-9BCE-7EC66939B809}"/>
    <hyperlink ref="C88" location="'Jim Stapleton'!A1" display="Jim Stapleton" xr:uid="{342A455D-09AC-49CD-A24E-C8FE0BA1B9BD}"/>
    <hyperlink ref="C123" location="'Jon McGeorge'!A1" display="Jon McGeorge" xr:uid="{15F4180E-2871-45E5-989D-2ADDD44B9F82}"/>
    <hyperlink ref="C109" location="'Jon McGeorge'!A1" display="Jon McGeorge" xr:uid="{798ECAD9-2410-433B-A762-795F2D6B566F}"/>
    <hyperlink ref="C33" location="'Mark Davis'!A1" display="Mark Davis" xr:uid="{92B86F4C-E8F2-4CD3-9928-4ECD786D8805}"/>
    <hyperlink ref="C80" location="'Brandon Hayes'!A1" display="Brandon Hayes" xr:uid="{7D1AE8E5-FE32-4F86-8289-3EF00575A3A3}"/>
    <hyperlink ref="C75" location="'Foster Arvin'!A1" display="Foster Arvin" xr:uid="{86186A01-59F2-45EF-B48A-8189EDD9CE5F}"/>
    <hyperlink ref="C53" location="'Brandon Tharp'!A1" display="Brandon Tharp" xr:uid="{A9A4AB79-679A-4F8D-997D-EA3516A20E69}"/>
    <hyperlink ref="C45" location="'John Plummer'!A1" display="John Plummer" xr:uid="{FCA64E5E-90C4-4D75-8256-11231F922B0E}"/>
    <hyperlink ref="C130" location="'Brett Cavins'!A1" display="Brett Cavins" xr:uid="{551BFC7C-A7ED-4F40-992C-D72EB22B8766}"/>
    <hyperlink ref="C70" location="'Sterling Martin'!A1" display="Sterling Martin" xr:uid="{4B708EAB-AF30-4221-B762-5812A2230ADF}"/>
    <hyperlink ref="C67" location="'John Stapleton'!A1" display="John Stapleton" xr:uid="{C3CAA70A-2550-42BE-8AC4-BD909167C693}"/>
    <hyperlink ref="C26" location="'Ricky Eldridge'!A1" display="Ricky Eldridge" xr:uid="{2DA1A5F0-6A2C-4FC3-9840-F686D24F5533}"/>
    <hyperlink ref="C24" location="'Connel Rowe'!A1" display="Connel Rowe" xr:uid="{7CF7E9D9-1222-4460-B693-80FB76163A54}"/>
    <hyperlink ref="C94" location="'Bill Smith'!A1" display="Bill Smith" xr:uid="{0E442225-FABC-4751-81EC-5964416F518C}"/>
    <hyperlink ref="C125" location="'Ricky Finch'!A1" display="Ricky Finch" xr:uid="{36AB0F86-79B5-4468-8CEB-0EC96E1A5B2F}"/>
    <hyperlink ref="C35" location="'Jerry Graves'!A1" display="Jerry Graves" xr:uid="{780D52D1-2B6C-40EF-9CF0-9CC86577B19A}"/>
    <hyperlink ref="C46" location="'Brian Gilliland'!A1" display="Brian Gilliland" xr:uid="{10A6033D-BD75-44AE-9F3E-65D9062B661D}"/>
    <hyperlink ref="C91" location="'Jamie Phipps'!A1" display="Jamie Phipps" xr:uid="{A40FD9C1-6EC6-40BB-A6D7-E5F1826F7F97}"/>
    <hyperlink ref="C113" location="'Chris Bradley'!A1" display="Chris Bradley" xr:uid="{F9841003-FA2F-4057-97A9-24C2BF519BA5}"/>
    <hyperlink ref="C66" location="'Scott Spencer'!A1" display="Scott Spencer" xr:uid="{9C24BE51-3600-4EC4-87C7-EB6E85A0624E}"/>
    <hyperlink ref="C77" location="'Carl Turner'!A1" display="Carl Turner" xr:uid="{1068E7E1-EF38-45D5-BA5A-D2A92C900196}"/>
    <hyperlink ref="C79" location="'John Herald'!A1" display="John Herald" xr:uid="{3568C794-8757-4B71-92EE-A52B73917EB5}"/>
    <hyperlink ref="C85" location="'Tony Kavtz'!A1" display="Tony Kavtz" xr:uid="{83C28C99-A3D3-4103-A794-9CE24507BDFD}"/>
    <hyperlink ref="C83" location="'Jody Campbell'!A1" display="Jody Campbell" xr:uid="{CC9504F7-8E47-44A1-A1B1-EA1A253C46F5}"/>
    <hyperlink ref="C133" location="'William Smith'!A1" display="William Smith" xr:uid="{00E536C5-3BDD-4FF0-B195-E3A7C472A69C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2966C-01F8-4EE2-B8C8-09819EAA0701}">
  <dimension ref="A1:Q5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147</v>
      </c>
      <c r="C2" s="12">
        <v>45217</v>
      </c>
      <c r="D2" s="13" t="s">
        <v>32</v>
      </c>
      <c r="E2" s="14">
        <v>185</v>
      </c>
      <c r="F2" s="14">
        <v>190</v>
      </c>
      <c r="G2" s="14">
        <v>180</v>
      </c>
      <c r="H2" s="14">
        <v>179</v>
      </c>
      <c r="I2" s="14"/>
      <c r="J2" s="14"/>
      <c r="K2" s="15">
        <v>4</v>
      </c>
      <c r="L2" s="15">
        <v>734</v>
      </c>
      <c r="M2" s="16">
        <v>183.5</v>
      </c>
      <c r="N2" s="17">
        <v>2</v>
      </c>
      <c r="O2" s="18">
        <v>185.5</v>
      </c>
    </row>
    <row r="3" spans="1:17">
      <c r="A3" s="10" t="s">
        <v>25</v>
      </c>
      <c r="B3" s="11" t="s">
        <v>147</v>
      </c>
      <c r="C3" s="12">
        <v>45248</v>
      </c>
      <c r="D3" s="13" t="s">
        <v>32</v>
      </c>
      <c r="E3" s="14">
        <v>179</v>
      </c>
      <c r="F3" s="14">
        <v>169</v>
      </c>
      <c r="G3" s="14">
        <v>179</v>
      </c>
      <c r="H3" s="14">
        <v>189</v>
      </c>
      <c r="I3" s="14"/>
      <c r="J3" s="14"/>
      <c r="K3" s="15">
        <v>4</v>
      </c>
      <c r="L3" s="15">
        <v>716</v>
      </c>
      <c r="M3" s="16">
        <v>179</v>
      </c>
      <c r="N3" s="17">
        <v>2</v>
      </c>
      <c r="O3" s="18">
        <v>181</v>
      </c>
    </row>
    <row r="5" spans="1:17">
      <c r="K5" s="8">
        <f>SUM(K2:K4)</f>
        <v>8</v>
      </c>
      <c r="L5" s="8">
        <f>SUM(L2:L4)</f>
        <v>1450</v>
      </c>
      <c r="M5" s="7">
        <f>SUM(L5/K5)</f>
        <v>181.25</v>
      </c>
      <c r="N5" s="8">
        <f>SUM(N2:N4)</f>
        <v>4</v>
      </c>
      <c r="O5" s="9">
        <f>SUM(M5+N5)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1AED9D99-6750-4C65-A330-0C58C270AF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33AA46-D606-480F-8FF7-6D875145AF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AC22-211D-4371-98BE-CE3EE5681E89}">
  <dimension ref="A1:Q13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139</v>
      </c>
      <c r="C2" s="12">
        <v>45175</v>
      </c>
      <c r="D2" s="13" t="s">
        <v>32</v>
      </c>
      <c r="E2" s="14">
        <v>184</v>
      </c>
      <c r="F2" s="14">
        <v>190</v>
      </c>
      <c r="G2" s="14">
        <v>185</v>
      </c>
      <c r="H2" s="14">
        <v>182</v>
      </c>
      <c r="I2" s="14"/>
      <c r="J2" s="14"/>
      <c r="K2" s="15">
        <v>4</v>
      </c>
      <c r="L2" s="15">
        <v>741</v>
      </c>
      <c r="M2" s="16">
        <v>185.25</v>
      </c>
      <c r="N2" s="17">
        <v>6</v>
      </c>
      <c r="O2" s="18">
        <v>191.25</v>
      </c>
    </row>
    <row r="3" spans="1:17">
      <c r="A3" s="10" t="s">
        <v>21</v>
      </c>
      <c r="B3" s="11" t="s">
        <v>139</v>
      </c>
      <c r="C3" s="12">
        <v>45189</v>
      </c>
      <c r="D3" s="13" t="s">
        <v>32</v>
      </c>
      <c r="E3" s="14">
        <v>169</v>
      </c>
      <c r="F3" s="14">
        <v>180</v>
      </c>
      <c r="G3" s="14">
        <v>175</v>
      </c>
      <c r="H3" s="14">
        <v>176</v>
      </c>
      <c r="I3" s="14"/>
      <c r="J3" s="14"/>
      <c r="K3" s="15">
        <v>4</v>
      </c>
      <c r="L3" s="15">
        <v>700</v>
      </c>
      <c r="M3" s="16">
        <v>175</v>
      </c>
      <c r="N3" s="17">
        <v>2</v>
      </c>
      <c r="O3" s="18">
        <v>177</v>
      </c>
    </row>
    <row r="4" spans="1:17">
      <c r="A4" s="10" t="s">
        <v>21</v>
      </c>
      <c r="B4" s="11" t="s">
        <v>139</v>
      </c>
      <c r="C4" s="12">
        <v>45196</v>
      </c>
      <c r="D4" s="13" t="s">
        <v>58</v>
      </c>
      <c r="E4" s="14">
        <v>180</v>
      </c>
      <c r="F4" s="14">
        <v>181</v>
      </c>
      <c r="G4" s="14">
        <v>187</v>
      </c>
      <c r="H4" s="14">
        <v>185</v>
      </c>
      <c r="I4" s="14"/>
      <c r="J4" s="14"/>
      <c r="K4" s="15">
        <v>4</v>
      </c>
      <c r="L4" s="15">
        <v>733</v>
      </c>
      <c r="M4" s="16">
        <v>183.25</v>
      </c>
      <c r="N4" s="17">
        <v>4</v>
      </c>
      <c r="O4" s="18">
        <v>187.25</v>
      </c>
    </row>
    <row r="5" spans="1:17">
      <c r="A5" s="10" t="s">
        <v>21</v>
      </c>
      <c r="B5" s="11" t="s">
        <v>139</v>
      </c>
      <c r="C5" s="12">
        <v>45210</v>
      </c>
      <c r="D5" s="13" t="s">
        <v>32</v>
      </c>
      <c r="E5" s="14">
        <v>184</v>
      </c>
      <c r="F5" s="14">
        <v>182</v>
      </c>
      <c r="G5" s="14">
        <v>182</v>
      </c>
      <c r="H5" s="14">
        <v>189</v>
      </c>
      <c r="I5" s="14"/>
      <c r="J5" s="14"/>
      <c r="K5" s="15">
        <v>4</v>
      </c>
      <c r="L5" s="15">
        <v>737</v>
      </c>
      <c r="M5" s="16">
        <v>184.25</v>
      </c>
      <c r="N5" s="17">
        <v>4</v>
      </c>
      <c r="O5" s="18">
        <v>188.25</v>
      </c>
    </row>
    <row r="7" spans="1:17">
      <c r="K7" s="8">
        <f>SUM(K2:K6)</f>
        <v>16</v>
      </c>
      <c r="L7" s="8">
        <f>SUM(L2:L6)</f>
        <v>2911</v>
      </c>
      <c r="M7" s="7">
        <f>SUM(L7/K7)</f>
        <v>181.9375</v>
      </c>
      <c r="N7" s="8">
        <f>SUM(N2:N6)</f>
        <v>16</v>
      </c>
      <c r="O7" s="9">
        <f>SUM(M7+N7)</f>
        <v>197.9375</v>
      </c>
    </row>
    <row r="10" spans="1:17" ht="30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>
      <c r="A11" s="10" t="s">
        <v>36</v>
      </c>
      <c r="B11" s="11" t="s">
        <v>149</v>
      </c>
      <c r="C11" s="12">
        <v>45224</v>
      </c>
      <c r="D11" s="13" t="s">
        <v>58</v>
      </c>
      <c r="E11" s="14">
        <v>172</v>
      </c>
      <c r="F11" s="14">
        <v>179</v>
      </c>
      <c r="G11" s="14">
        <v>176</v>
      </c>
      <c r="H11" s="14">
        <v>180</v>
      </c>
      <c r="I11" s="14"/>
      <c r="J11" s="14"/>
      <c r="K11" s="15">
        <v>4</v>
      </c>
      <c r="L11" s="15">
        <v>707</v>
      </c>
      <c r="M11" s="16">
        <v>176.75</v>
      </c>
      <c r="N11" s="17">
        <v>2</v>
      </c>
      <c r="O11" s="18">
        <v>178.75</v>
      </c>
    </row>
    <row r="13" spans="1:17">
      <c r="K13" s="8">
        <f>SUM(K11:K12)</f>
        <v>4</v>
      </c>
      <c r="L13" s="8">
        <f>SUM(L11:L12)</f>
        <v>707</v>
      </c>
      <c r="M13" s="7">
        <f>SUM(L13/K13)</f>
        <v>176.75</v>
      </c>
      <c r="N13" s="8">
        <f>SUM(N11:N12)</f>
        <v>2</v>
      </c>
      <c r="O13" s="9">
        <f>SUM(M13+N13)</f>
        <v>178.75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</protectedRanges>
  <hyperlinks>
    <hyperlink ref="Q1" location="'Kentucky 2023'!A1" display="Back to Ranking" xr:uid="{648377CC-C42D-40C3-BAD3-69EE171331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DD5711-1B2D-47BF-A7E8-4EAD8DD082CB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60D25-E13D-4FCF-ABD0-CA7162C616DF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154</v>
      </c>
      <c r="C2" s="12">
        <v>45248</v>
      </c>
      <c r="D2" s="13" t="s">
        <v>32</v>
      </c>
      <c r="E2" s="14">
        <v>195</v>
      </c>
      <c r="F2" s="14">
        <v>197</v>
      </c>
      <c r="G2" s="14">
        <v>196</v>
      </c>
      <c r="H2" s="14">
        <v>197</v>
      </c>
      <c r="I2" s="14"/>
      <c r="J2" s="14"/>
      <c r="K2" s="15">
        <v>4</v>
      </c>
      <c r="L2" s="15">
        <v>785</v>
      </c>
      <c r="M2" s="16">
        <v>196.25</v>
      </c>
      <c r="N2" s="17">
        <v>2</v>
      </c>
      <c r="O2" s="18">
        <v>198.25</v>
      </c>
    </row>
    <row r="4" spans="1:17">
      <c r="K4" s="8">
        <f>SUM(K2:K3)</f>
        <v>4</v>
      </c>
      <c r="L4" s="8">
        <f>SUM(L2:L3)</f>
        <v>785</v>
      </c>
      <c r="M4" s="7">
        <f>SUM(L4/K4)</f>
        <v>196.25</v>
      </c>
      <c r="N4" s="8">
        <f>SUM(N2:N3)</f>
        <v>2</v>
      </c>
      <c r="O4" s="9">
        <f>SUM(M4+N4)</f>
        <v>198.25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7520DD3E-1427-40EF-B0EE-455A42D8A0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8F7CF5-ADC7-4A02-8677-A8AF099407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5DF65-39AD-4652-8D33-ABAF9A94D8B2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129</v>
      </c>
      <c r="C2" s="12">
        <v>45150</v>
      </c>
      <c r="D2" s="67" t="s">
        <v>32</v>
      </c>
      <c r="E2" s="68">
        <v>194</v>
      </c>
      <c r="F2" s="68">
        <v>192</v>
      </c>
      <c r="G2" s="68">
        <v>189</v>
      </c>
      <c r="H2" s="68">
        <v>190</v>
      </c>
      <c r="I2" s="68">
        <v>189</v>
      </c>
      <c r="J2" s="68">
        <v>189</v>
      </c>
      <c r="K2" s="69">
        <v>6</v>
      </c>
      <c r="L2" s="15">
        <v>1143</v>
      </c>
      <c r="M2" s="16">
        <v>190.5</v>
      </c>
      <c r="N2" s="17">
        <v>4</v>
      </c>
      <c r="O2" s="18">
        <v>194.5</v>
      </c>
    </row>
    <row r="4" spans="1:17">
      <c r="K4" s="8">
        <f>SUM(K2:K3)</f>
        <v>6</v>
      </c>
      <c r="L4" s="8">
        <f>SUM(L2:L3)</f>
        <v>1143</v>
      </c>
      <c r="M4" s="7">
        <f>SUM(L4/K4)</f>
        <v>190.5</v>
      </c>
      <c r="N4" s="8">
        <f>SUM(N2:N3)</f>
        <v>4</v>
      </c>
      <c r="O4" s="9">
        <f>SUM(M4+N4)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75ADF846-E472-4162-9658-B0353B3692B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25EC6B-5366-4707-B9C5-0A4BC6AE24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E1D8C-7C19-465B-AAA0-D09BA0390A5A}">
  <dimension ref="A1:Q4"/>
  <sheetViews>
    <sheetView workbookViewId="0"/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76" t="s">
        <v>21</v>
      </c>
      <c r="B2" s="77" t="s">
        <v>160</v>
      </c>
      <c r="C2" s="78">
        <v>45259</v>
      </c>
      <c r="D2" s="79" t="s">
        <v>32</v>
      </c>
      <c r="E2" s="80">
        <v>194</v>
      </c>
      <c r="F2" s="80">
        <v>198</v>
      </c>
      <c r="G2" s="80">
        <v>189</v>
      </c>
      <c r="H2" s="80">
        <v>192</v>
      </c>
      <c r="I2" s="80"/>
      <c r="J2" s="80"/>
      <c r="K2" s="82">
        <v>4</v>
      </c>
      <c r="L2" s="82">
        <v>773</v>
      </c>
      <c r="M2" s="83">
        <v>193.25</v>
      </c>
      <c r="N2" s="84">
        <v>5</v>
      </c>
      <c r="O2" s="85">
        <v>198.25</v>
      </c>
    </row>
    <row r="4" spans="1:17">
      <c r="K4" s="8">
        <f>SUM(K2:K3)</f>
        <v>4</v>
      </c>
      <c r="L4" s="8">
        <f>SUM(L2:L3)</f>
        <v>773</v>
      </c>
      <c r="M4" s="7">
        <f>SUM(L4/K4)</f>
        <v>193.25</v>
      </c>
      <c r="N4" s="8">
        <f>SUM(N2:N3)</f>
        <v>5</v>
      </c>
      <c r="O4" s="9">
        <f>SUM(M4+N4)</f>
        <v>198.25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DBEFB5D8-6619-4CC9-850E-C38A1D63E1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F18FD4-C296-4F37-B6AA-7336996D65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AB93B-F3FE-4DBE-A22E-1B46B0C80284}">
  <sheetPr codeName="Sheet11"/>
  <dimension ref="A1:Q2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41</v>
      </c>
      <c r="C2" s="12">
        <v>44958</v>
      </c>
      <c r="D2" s="13" t="s">
        <v>32</v>
      </c>
      <c r="E2" s="14">
        <v>194</v>
      </c>
      <c r="F2" s="14">
        <v>194</v>
      </c>
      <c r="G2" s="14">
        <v>197</v>
      </c>
      <c r="H2" s="14">
        <v>194</v>
      </c>
      <c r="I2" s="14"/>
      <c r="J2" s="14"/>
      <c r="K2" s="15">
        <v>4</v>
      </c>
      <c r="L2" s="15">
        <v>779</v>
      </c>
      <c r="M2" s="16">
        <v>194.75</v>
      </c>
      <c r="N2" s="17">
        <v>2</v>
      </c>
      <c r="O2" s="18">
        <v>196.75</v>
      </c>
    </row>
    <row r="3" spans="1:17">
      <c r="A3" s="10" t="s">
        <v>25</v>
      </c>
      <c r="B3" s="11" t="s">
        <v>41</v>
      </c>
      <c r="C3" s="12">
        <v>44965</v>
      </c>
      <c r="D3" s="13" t="s">
        <v>32</v>
      </c>
      <c r="E3" s="14">
        <v>196</v>
      </c>
      <c r="F3" s="14">
        <v>197</v>
      </c>
      <c r="G3" s="14">
        <v>195</v>
      </c>
      <c r="H3" s="14">
        <v>195</v>
      </c>
      <c r="I3" s="14"/>
      <c r="J3" s="14"/>
      <c r="K3" s="15">
        <v>4</v>
      </c>
      <c r="L3" s="15">
        <v>783</v>
      </c>
      <c r="M3" s="16">
        <v>195.75</v>
      </c>
      <c r="N3" s="17">
        <v>2</v>
      </c>
      <c r="O3" s="18">
        <v>197.75</v>
      </c>
    </row>
    <row r="4" spans="1:17">
      <c r="A4" s="10" t="s">
        <v>25</v>
      </c>
      <c r="B4" s="11" t="s">
        <v>41</v>
      </c>
      <c r="C4" s="12">
        <v>44972</v>
      </c>
      <c r="D4" s="13" t="s">
        <v>32</v>
      </c>
      <c r="E4" s="14">
        <v>197</v>
      </c>
      <c r="F4" s="14">
        <v>191</v>
      </c>
      <c r="G4" s="14">
        <v>195</v>
      </c>
      <c r="H4" s="14">
        <v>193</v>
      </c>
      <c r="I4" s="14"/>
      <c r="J4" s="14"/>
      <c r="K4" s="15">
        <v>4</v>
      </c>
      <c r="L4" s="15">
        <v>776</v>
      </c>
      <c r="M4" s="16">
        <v>194</v>
      </c>
      <c r="N4" s="17">
        <v>2</v>
      </c>
      <c r="O4" s="18">
        <v>196</v>
      </c>
    </row>
    <row r="5" spans="1:17">
      <c r="A5" s="10" t="s">
        <v>25</v>
      </c>
      <c r="B5" s="11" t="s">
        <v>41</v>
      </c>
      <c r="C5" s="12">
        <v>45000</v>
      </c>
      <c r="D5" s="13" t="s">
        <v>32</v>
      </c>
      <c r="E5" s="14">
        <v>198</v>
      </c>
      <c r="F5" s="14">
        <v>196</v>
      </c>
      <c r="G5" s="14">
        <v>198.001</v>
      </c>
      <c r="H5" s="14">
        <v>196</v>
      </c>
      <c r="I5" s="14"/>
      <c r="J5" s="14"/>
      <c r="K5" s="15">
        <v>4</v>
      </c>
      <c r="L5" s="15">
        <v>788.00099999999998</v>
      </c>
      <c r="M5" s="16">
        <v>197.00024999999999</v>
      </c>
      <c r="N5" s="17">
        <v>6</v>
      </c>
      <c r="O5" s="18">
        <v>203.00024999999999</v>
      </c>
    </row>
    <row r="6" spans="1:17">
      <c r="A6" s="10" t="s">
        <v>25</v>
      </c>
      <c r="B6" s="11" t="s">
        <v>41</v>
      </c>
      <c r="C6" s="12">
        <v>45007</v>
      </c>
      <c r="D6" s="13" t="s">
        <v>32</v>
      </c>
      <c r="E6" s="14">
        <v>193</v>
      </c>
      <c r="F6" s="14">
        <v>197</v>
      </c>
      <c r="G6" s="14">
        <v>199.001</v>
      </c>
      <c r="H6" s="14">
        <v>197</v>
      </c>
      <c r="I6" s="14"/>
      <c r="J6" s="14"/>
      <c r="K6" s="15">
        <v>4</v>
      </c>
      <c r="L6" s="15">
        <v>786.00099999999998</v>
      </c>
      <c r="M6" s="16">
        <v>196.50024999999999</v>
      </c>
      <c r="N6" s="17">
        <v>5</v>
      </c>
      <c r="O6" s="18">
        <v>201.50024999999999</v>
      </c>
    </row>
    <row r="7" spans="1:17">
      <c r="A7" s="10" t="s">
        <v>25</v>
      </c>
      <c r="B7" s="11" t="s">
        <v>41</v>
      </c>
      <c r="C7" s="12">
        <v>45028</v>
      </c>
      <c r="D7" s="13" t="s">
        <v>32</v>
      </c>
      <c r="E7" s="14">
        <v>197</v>
      </c>
      <c r="F7" s="14">
        <v>194</v>
      </c>
      <c r="G7" s="14">
        <v>194</v>
      </c>
      <c r="H7" s="14">
        <v>196</v>
      </c>
      <c r="I7" s="14"/>
      <c r="J7" s="14"/>
      <c r="K7" s="15">
        <v>4</v>
      </c>
      <c r="L7" s="15">
        <v>781</v>
      </c>
      <c r="M7" s="16">
        <v>195.25</v>
      </c>
      <c r="N7" s="17">
        <v>2</v>
      </c>
      <c r="O7" s="18">
        <v>197.25</v>
      </c>
    </row>
    <row r="8" spans="1:17">
      <c r="A8" s="10" t="s">
        <v>25</v>
      </c>
      <c r="B8" s="11" t="s">
        <v>41</v>
      </c>
      <c r="C8" s="12">
        <v>45035</v>
      </c>
      <c r="D8" s="13" t="s">
        <v>32</v>
      </c>
      <c r="E8" s="14">
        <v>188</v>
      </c>
      <c r="F8" s="14">
        <v>197</v>
      </c>
      <c r="G8" s="14">
        <v>192</v>
      </c>
      <c r="H8" s="14">
        <v>199</v>
      </c>
      <c r="I8" s="14"/>
      <c r="J8" s="14"/>
      <c r="K8" s="15">
        <v>4</v>
      </c>
      <c r="L8" s="15">
        <v>776</v>
      </c>
      <c r="M8" s="16">
        <v>194</v>
      </c>
      <c r="N8" s="17">
        <v>4</v>
      </c>
      <c r="O8" s="18">
        <v>198</v>
      </c>
    </row>
    <row r="9" spans="1:17">
      <c r="A9" s="10" t="s">
        <v>25</v>
      </c>
      <c r="B9" s="11" t="s">
        <v>41</v>
      </c>
      <c r="C9" s="12">
        <v>45052</v>
      </c>
      <c r="D9" s="13" t="s">
        <v>62</v>
      </c>
      <c r="E9" s="14">
        <v>196</v>
      </c>
      <c r="F9" s="14">
        <v>198</v>
      </c>
      <c r="G9" s="14">
        <v>199</v>
      </c>
      <c r="H9" s="14">
        <v>199</v>
      </c>
      <c r="I9" s="14"/>
      <c r="J9" s="14"/>
      <c r="K9" s="15">
        <v>4</v>
      </c>
      <c r="L9" s="15">
        <v>792</v>
      </c>
      <c r="M9" s="16">
        <v>198</v>
      </c>
      <c r="N9" s="17">
        <v>11</v>
      </c>
      <c r="O9" s="18">
        <v>209</v>
      </c>
    </row>
    <row r="10" spans="1:17">
      <c r="A10" s="10" t="s">
        <v>25</v>
      </c>
      <c r="B10" s="11" t="s">
        <v>41</v>
      </c>
      <c r="C10" s="12">
        <v>45056</v>
      </c>
      <c r="D10" s="13" t="s">
        <v>32</v>
      </c>
      <c r="E10" s="14">
        <v>198</v>
      </c>
      <c r="F10" s="14">
        <v>198</v>
      </c>
      <c r="G10" s="55">
        <v>200</v>
      </c>
      <c r="H10" s="14">
        <v>199.001</v>
      </c>
      <c r="I10" s="14"/>
      <c r="J10" s="14"/>
      <c r="K10" s="15">
        <v>4</v>
      </c>
      <c r="L10" s="15">
        <v>795.00099999999998</v>
      </c>
      <c r="M10" s="16">
        <v>198.75024999999999</v>
      </c>
      <c r="N10" s="17">
        <v>9</v>
      </c>
      <c r="O10" s="18">
        <v>207.75024999999999</v>
      </c>
    </row>
    <row r="11" spans="1:17">
      <c r="A11" s="10" t="s">
        <v>25</v>
      </c>
      <c r="B11" s="11" t="s">
        <v>41</v>
      </c>
      <c r="C11" s="12">
        <v>45077</v>
      </c>
      <c r="D11" s="13" t="s">
        <v>32</v>
      </c>
      <c r="E11" s="14">
        <v>197</v>
      </c>
      <c r="F11" s="14">
        <v>196</v>
      </c>
      <c r="G11" s="14">
        <v>198</v>
      </c>
      <c r="H11" s="14">
        <v>196</v>
      </c>
      <c r="I11" s="14"/>
      <c r="J11" s="14"/>
      <c r="K11" s="15">
        <v>4</v>
      </c>
      <c r="L11" s="15">
        <v>787</v>
      </c>
      <c r="M11" s="16">
        <v>196.75</v>
      </c>
      <c r="N11" s="17">
        <v>2</v>
      </c>
      <c r="O11" s="18">
        <v>198.75</v>
      </c>
    </row>
    <row r="12" spans="1:17">
      <c r="A12" s="10" t="s">
        <v>25</v>
      </c>
      <c r="B12" s="11" t="s">
        <v>41</v>
      </c>
      <c r="C12" s="12">
        <v>45084</v>
      </c>
      <c r="D12" s="13" t="s">
        <v>32</v>
      </c>
      <c r="E12" s="14">
        <v>198</v>
      </c>
      <c r="F12" s="14">
        <v>199</v>
      </c>
      <c r="G12" s="14">
        <v>197</v>
      </c>
      <c r="H12" s="14">
        <v>199</v>
      </c>
      <c r="I12" s="14"/>
      <c r="J12" s="14"/>
      <c r="K12" s="15">
        <v>4</v>
      </c>
      <c r="L12" s="15">
        <v>793</v>
      </c>
      <c r="M12" s="16">
        <v>198.25</v>
      </c>
      <c r="N12" s="17">
        <v>5</v>
      </c>
      <c r="O12" s="18">
        <v>203.25</v>
      </c>
    </row>
    <row r="13" spans="1:17">
      <c r="A13" s="10" t="s">
        <v>25</v>
      </c>
      <c r="B13" s="11" t="s">
        <v>41</v>
      </c>
      <c r="C13" s="12">
        <v>45112</v>
      </c>
      <c r="D13" s="13" t="s">
        <v>32</v>
      </c>
      <c r="E13" s="14">
        <v>195</v>
      </c>
      <c r="F13" s="55">
        <v>200</v>
      </c>
      <c r="G13" s="14">
        <v>198</v>
      </c>
      <c r="H13" s="14">
        <v>198</v>
      </c>
      <c r="I13" s="14"/>
      <c r="J13" s="14"/>
      <c r="K13" s="15">
        <v>4</v>
      </c>
      <c r="L13" s="15">
        <v>791</v>
      </c>
      <c r="M13" s="16">
        <v>197.75</v>
      </c>
      <c r="N13" s="17">
        <v>6</v>
      </c>
      <c r="O13" s="18">
        <v>203.75</v>
      </c>
    </row>
    <row r="14" spans="1:17">
      <c r="A14" s="10" t="s">
        <v>25</v>
      </c>
      <c r="B14" s="11" t="s">
        <v>41</v>
      </c>
      <c r="C14" s="12">
        <v>45203</v>
      </c>
      <c r="D14" s="13" t="s">
        <v>32</v>
      </c>
      <c r="E14" s="14">
        <v>199</v>
      </c>
      <c r="F14" s="14">
        <v>199</v>
      </c>
      <c r="G14" s="14">
        <v>199</v>
      </c>
      <c r="H14" s="14">
        <v>199</v>
      </c>
      <c r="I14" s="14"/>
      <c r="J14" s="14"/>
      <c r="K14" s="15">
        <v>4</v>
      </c>
      <c r="L14" s="15">
        <v>796</v>
      </c>
      <c r="M14" s="16">
        <v>199</v>
      </c>
      <c r="N14" s="17">
        <v>7</v>
      </c>
      <c r="O14" s="18">
        <v>206</v>
      </c>
    </row>
    <row r="15" spans="1:17">
      <c r="A15" s="10" t="s">
        <v>25</v>
      </c>
      <c r="B15" s="11" t="s">
        <v>41</v>
      </c>
      <c r="C15" s="12">
        <v>45210</v>
      </c>
      <c r="D15" s="13" t="s">
        <v>32</v>
      </c>
      <c r="E15" s="14">
        <v>198</v>
      </c>
      <c r="F15" s="14">
        <v>197</v>
      </c>
      <c r="G15" s="14">
        <v>195</v>
      </c>
      <c r="H15" s="14">
        <v>196</v>
      </c>
      <c r="I15" s="14"/>
      <c r="J15" s="14"/>
      <c r="K15" s="15">
        <v>4</v>
      </c>
      <c r="L15" s="15">
        <v>786</v>
      </c>
      <c r="M15" s="16">
        <v>196.5</v>
      </c>
      <c r="N15" s="17">
        <v>2</v>
      </c>
      <c r="O15" s="18">
        <v>198.5</v>
      </c>
    </row>
    <row r="16" spans="1:17">
      <c r="A16" s="10" t="s">
        <v>25</v>
      </c>
      <c r="B16" s="11" t="s">
        <v>41</v>
      </c>
      <c r="C16" s="12">
        <v>45217</v>
      </c>
      <c r="D16" s="13" t="s">
        <v>32</v>
      </c>
      <c r="E16" s="14">
        <v>195.001</v>
      </c>
      <c r="F16" s="55">
        <v>200</v>
      </c>
      <c r="G16" s="14">
        <v>199</v>
      </c>
      <c r="H16" s="14">
        <v>198.001</v>
      </c>
      <c r="I16" s="14"/>
      <c r="J16" s="14"/>
      <c r="K16" s="15">
        <v>4</v>
      </c>
      <c r="L16" s="15">
        <v>792.00199999999995</v>
      </c>
      <c r="M16" s="16">
        <v>198.00049999999999</v>
      </c>
      <c r="N16" s="17">
        <v>9</v>
      </c>
      <c r="O16" s="18">
        <v>207.00049999999999</v>
      </c>
    </row>
    <row r="17" spans="1:15">
      <c r="A17" s="10" t="s">
        <v>25</v>
      </c>
      <c r="B17" s="11" t="s">
        <v>41</v>
      </c>
      <c r="C17" s="12">
        <v>45220</v>
      </c>
      <c r="D17" s="13" t="s">
        <v>32</v>
      </c>
      <c r="E17" s="14">
        <v>198.001</v>
      </c>
      <c r="F17" s="14">
        <v>199</v>
      </c>
      <c r="G17" s="14">
        <v>197</v>
      </c>
      <c r="H17" s="14">
        <v>199</v>
      </c>
      <c r="I17" s="14"/>
      <c r="J17" s="14"/>
      <c r="K17" s="15">
        <v>4</v>
      </c>
      <c r="L17" s="15">
        <v>793.00099999999998</v>
      </c>
      <c r="M17" s="16">
        <v>198.25024999999999</v>
      </c>
      <c r="N17" s="17">
        <v>3</v>
      </c>
      <c r="O17" s="18">
        <v>201.25024999999999</v>
      </c>
    </row>
    <row r="18" spans="1:15">
      <c r="A18" s="10" t="s">
        <v>25</v>
      </c>
      <c r="B18" s="11" t="s">
        <v>41</v>
      </c>
      <c r="C18" s="12">
        <v>45231</v>
      </c>
      <c r="D18" s="13" t="s">
        <v>32</v>
      </c>
      <c r="E18" s="14">
        <v>194</v>
      </c>
      <c r="F18" s="14">
        <v>198.001</v>
      </c>
      <c r="G18" s="14">
        <v>196</v>
      </c>
      <c r="H18" s="14">
        <v>197</v>
      </c>
      <c r="I18" s="14"/>
      <c r="J18" s="14"/>
      <c r="K18" s="15">
        <v>4</v>
      </c>
      <c r="L18" s="15">
        <v>785.00099999999998</v>
      </c>
      <c r="M18" s="16">
        <v>196.25024999999999</v>
      </c>
      <c r="N18" s="17">
        <v>4</v>
      </c>
      <c r="O18" s="18">
        <v>200.25024999999999</v>
      </c>
    </row>
    <row r="19" spans="1:15">
      <c r="A19" s="10" t="s">
        <v>25</v>
      </c>
      <c r="B19" s="11" t="s">
        <v>41</v>
      </c>
      <c r="C19" s="12">
        <v>45238</v>
      </c>
      <c r="D19" s="13" t="s">
        <v>32</v>
      </c>
      <c r="E19" s="14">
        <v>197</v>
      </c>
      <c r="F19" s="14">
        <v>193</v>
      </c>
      <c r="G19" s="14">
        <v>194</v>
      </c>
      <c r="H19" s="14">
        <v>194</v>
      </c>
      <c r="I19" s="14"/>
      <c r="J19" s="14"/>
      <c r="K19" s="15">
        <v>4</v>
      </c>
      <c r="L19" s="15">
        <v>778</v>
      </c>
      <c r="M19" s="16">
        <v>194.5</v>
      </c>
      <c r="N19" s="17">
        <v>2</v>
      </c>
      <c r="O19" s="18">
        <v>196.5</v>
      </c>
    </row>
    <row r="20" spans="1:15">
      <c r="A20" s="10" t="s">
        <v>25</v>
      </c>
      <c r="B20" s="11" t="s">
        <v>41</v>
      </c>
      <c r="C20" s="12">
        <v>45245</v>
      </c>
      <c r="D20" s="13" t="s">
        <v>32</v>
      </c>
      <c r="E20" s="55">
        <v>200</v>
      </c>
      <c r="F20" s="14">
        <v>198</v>
      </c>
      <c r="G20" s="55">
        <v>200.001</v>
      </c>
      <c r="H20" s="14">
        <v>199</v>
      </c>
      <c r="I20" s="14"/>
      <c r="J20" s="14"/>
      <c r="K20" s="15">
        <v>4</v>
      </c>
      <c r="L20" s="15">
        <v>797.00099999999998</v>
      </c>
      <c r="M20" s="16">
        <v>199.25024999999999</v>
      </c>
      <c r="N20" s="17">
        <v>9</v>
      </c>
      <c r="O20" s="18">
        <v>208.25024999999999</v>
      </c>
    </row>
    <row r="21" spans="1:15">
      <c r="A21" s="10" t="s">
        <v>25</v>
      </c>
      <c r="B21" s="11" t="s">
        <v>41</v>
      </c>
      <c r="C21" s="12">
        <v>45248</v>
      </c>
      <c r="D21" s="13" t="s">
        <v>32</v>
      </c>
      <c r="E21" s="14">
        <v>197</v>
      </c>
      <c r="F21" s="14">
        <v>197</v>
      </c>
      <c r="G21" s="14">
        <v>199.001</v>
      </c>
      <c r="H21" s="14">
        <v>195</v>
      </c>
      <c r="I21" s="14"/>
      <c r="J21" s="14"/>
      <c r="K21" s="15">
        <v>4</v>
      </c>
      <c r="L21" s="15">
        <v>788.00099999999998</v>
      </c>
      <c r="M21" s="16">
        <v>197.00024999999999</v>
      </c>
      <c r="N21" s="17">
        <v>4</v>
      </c>
      <c r="O21" s="18">
        <v>201.00024999999999</v>
      </c>
    </row>
    <row r="22" spans="1:15">
      <c r="A22" s="10" t="s">
        <v>25</v>
      </c>
      <c r="B22" s="11" t="s">
        <v>41</v>
      </c>
      <c r="C22" s="12">
        <v>45259</v>
      </c>
      <c r="D22" s="13" t="s">
        <v>32</v>
      </c>
      <c r="E22" s="14">
        <v>195</v>
      </c>
      <c r="F22" s="14">
        <v>197</v>
      </c>
      <c r="G22" s="14">
        <v>198</v>
      </c>
      <c r="H22" s="14">
        <v>197</v>
      </c>
      <c r="I22" s="14"/>
      <c r="J22" s="14"/>
      <c r="K22" s="15">
        <v>4</v>
      </c>
      <c r="L22" s="15">
        <v>787</v>
      </c>
      <c r="M22" s="16">
        <v>196.75</v>
      </c>
      <c r="N22" s="17">
        <v>3</v>
      </c>
      <c r="O22" s="18">
        <v>199.75</v>
      </c>
    </row>
    <row r="24" spans="1:15">
      <c r="K24" s="8">
        <f>SUM(K2:K23)</f>
        <v>84</v>
      </c>
      <c r="L24" s="8">
        <f>SUM(L2:L23)</f>
        <v>16529.009000000002</v>
      </c>
      <c r="M24" s="7">
        <f>SUM(L24/K24)</f>
        <v>196.77391666666668</v>
      </c>
      <c r="N24" s="8">
        <f>SUM(N2:N23)</f>
        <v>99</v>
      </c>
      <c r="O24" s="9">
        <f>SUM(M24+N24)</f>
        <v>295.77391666666665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2" name="Range1_5"/>
    <protectedRange sqref="D2" name="Range1_1_2"/>
    <protectedRange sqref="E2:J2" name="Range1_3_3"/>
    <protectedRange sqref="C4 B2:B22" name="Range1_2_1"/>
    <protectedRange sqref="D4" name="Range1_1_1_1"/>
    <protectedRange sqref="E4:J4" name="Range1_3_1"/>
    <protectedRange sqref="C5" name="Range1_2_6"/>
    <protectedRange sqref="D5" name="Range1_1_1_6"/>
    <protectedRange sqref="E5:J5" name="Range1_3_1_4"/>
    <protectedRange sqref="C6" name="Range1_2_7"/>
    <protectedRange sqref="D6" name="Range1_1_1_7"/>
    <protectedRange sqref="E6:J6" name="Range1_3_1_5"/>
    <protectedRange sqref="C12" name="Range1_2_2"/>
    <protectedRange sqref="D12" name="Range1_1_1_2"/>
    <protectedRange sqref="E12:J12" name="Range1_3_1_1"/>
    <protectedRange sqref="C14" name="Range1_12"/>
    <protectedRange sqref="D14" name="Range1_1_8"/>
    <protectedRange sqref="E14:J14" name="Range1_3_3_1"/>
  </protectedRanges>
  <sortState xmlns:xlrd2="http://schemas.microsoft.com/office/spreadsheetml/2017/richdata2" ref="B2:O2">
    <sortCondition ref="C2"/>
  </sortState>
  <conditionalFormatting sqref="I2">
    <cfRule type="top10" dxfId="105" priority="49" rank="1"/>
  </conditionalFormatting>
  <conditionalFormatting sqref="I4">
    <cfRule type="top10" dxfId="104" priority="39" rank="1"/>
  </conditionalFormatting>
  <conditionalFormatting sqref="I5">
    <cfRule type="top10" dxfId="103" priority="32" rank="1"/>
  </conditionalFormatting>
  <conditionalFormatting sqref="I6">
    <cfRule type="top10" dxfId="102" priority="25" rank="1"/>
  </conditionalFormatting>
  <conditionalFormatting sqref="I12">
    <cfRule type="top10" dxfId="101" priority="8" rank="1"/>
    <cfRule type="top10" dxfId="100" priority="18" rank="1"/>
  </conditionalFormatting>
  <conditionalFormatting sqref="I14">
    <cfRule type="top10" dxfId="99" priority="4" rank="1"/>
  </conditionalFormatting>
  <conditionalFormatting sqref="I2:J2">
    <cfRule type="cellIs" dxfId="98" priority="43" operator="greaterThanOrEqual">
      <formula>200</formula>
    </cfRule>
  </conditionalFormatting>
  <conditionalFormatting sqref="I4:J6">
    <cfRule type="cellIs" dxfId="97" priority="23" operator="greaterThanOrEqual">
      <formula>200</formula>
    </cfRule>
  </conditionalFormatting>
  <conditionalFormatting sqref="I12:J12">
    <cfRule type="cellIs" dxfId="96" priority="10" operator="greaterThanOrEqual">
      <formula>200</formula>
    </cfRule>
  </conditionalFormatting>
  <conditionalFormatting sqref="I14:J14">
    <cfRule type="cellIs" dxfId="95" priority="2" operator="greaterThanOrEqual">
      <formula>200</formula>
    </cfRule>
  </conditionalFormatting>
  <conditionalFormatting sqref="J2">
    <cfRule type="top10" dxfId="94" priority="47" rank="1"/>
  </conditionalFormatting>
  <conditionalFormatting sqref="J4">
    <cfRule type="top10" dxfId="93" priority="38" rank="1"/>
  </conditionalFormatting>
  <conditionalFormatting sqref="J5">
    <cfRule type="top10" dxfId="92" priority="31" rank="1"/>
  </conditionalFormatting>
  <conditionalFormatting sqref="J6">
    <cfRule type="top10" dxfId="91" priority="24" rank="1"/>
  </conditionalFormatting>
  <conditionalFormatting sqref="J12">
    <cfRule type="top10" dxfId="90" priority="11" rank="1"/>
    <cfRule type="top10" dxfId="89" priority="17" rank="1"/>
  </conditionalFormatting>
  <conditionalFormatting sqref="J14">
    <cfRule type="top10" dxfId="88" priority="3" rank="1"/>
  </conditionalFormatting>
  <hyperlinks>
    <hyperlink ref="Q1" location="'Kentucky 2023'!A1" display="Back to Ranking" xr:uid="{77AA0812-FAA7-417E-BEC7-2303649D38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A005A1-E704-4EDB-931A-7211868A85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79972-71FB-4A0C-8DF5-94F62B074DA8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63" t="s">
        <v>35</v>
      </c>
      <c r="B2" s="11" t="s">
        <v>134</v>
      </c>
      <c r="C2" s="12">
        <v>45150</v>
      </c>
      <c r="D2" s="38" t="s">
        <v>32</v>
      </c>
      <c r="E2" s="14">
        <v>186</v>
      </c>
      <c r="F2" s="14">
        <v>187</v>
      </c>
      <c r="G2" s="14">
        <v>189</v>
      </c>
      <c r="H2" s="14">
        <v>187</v>
      </c>
      <c r="I2" s="14">
        <v>186</v>
      </c>
      <c r="J2" s="14">
        <v>190</v>
      </c>
      <c r="K2" s="15">
        <v>6</v>
      </c>
      <c r="L2" s="15">
        <v>1125</v>
      </c>
      <c r="M2" s="16">
        <v>187.5</v>
      </c>
      <c r="N2" s="17">
        <v>6</v>
      </c>
      <c r="O2" s="18">
        <v>193.5</v>
      </c>
    </row>
    <row r="4" spans="1:17">
      <c r="K4" s="8">
        <f>SUM(K2:K3)</f>
        <v>6</v>
      </c>
      <c r="L4" s="8">
        <f>SUM(L2:L3)</f>
        <v>1125</v>
      </c>
      <c r="M4" s="7">
        <f>SUM(L4/K4)</f>
        <v>187.5</v>
      </c>
      <c r="N4" s="8">
        <f>SUM(N2:N3)</f>
        <v>6</v>
      </c>
      <c r="O4" s="9">
        <f>SUM(M4+N4)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E3DC58DF-5DCC-42A0-A55F-39100472F4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3429E9-53D7-44BA-9499-CDEB0B870F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C996-F945-408C-8A62-0FE2C1E6059D}">
  <dimension ref="A1:Q13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35</v>
      </c>
      <c r="B2" s="51" t="s">
        <v>57</v>
      </c>
      <c r="C2" s="12">
        <v>45014</v>
      </c>
      <c r="D2" s="38" t="s">
        <v>32</v>
      </c>
      <c r="E2" s="14">
        <v>191</v>
      </c>
      <c r="F2" s="14">
        <v>191</v>
      </c>
      <c r="G2" s="14">
        <v>192</v>
      </c>
      <c r="H2" s="14">
        <v>192</v>
      </c>
      <c r="I2" s="14"/>
      <c r="J2" s="14"/>
      <c r="K2" s="15">
        <v>4</v>
      </c>
      <c r="L2" s="15">
        <v>766</v>
      </c>
      <c r="M2" s="16">
        <v>191.5</v>
      </c>
      <c r="N2" s="17">
        <v>10</v>
      </c>
      <c r="O2" s="18">
        <v>201.5</v>
      </c>
    </row>
    <row r="3" spans="1:17">
      <c r="A3" s="10" t="s">
        <v>35</v>
      </c>
      <c r="B3" s="51" t="s">
        <v>57</v>
      </c>
      <c r="C3" s="12">
        <v>45157</v>
      </c>
      <c r="D3" s="38" t="s">
        <v>32</v>
      </c>
      <c r="E3" s="14">
        <v>192</v>
      </c>
      <c r="F3" s="14">
        <v>192</v>
      </c>
      <c r="G3" s="14">
        <v>184</v>
      </c>
      <c r="H3" s="14">
        <v>197</v>
      </c>
      <c r="I3" s="14"/>
      <c r="J3" s="14"/>
      <c r="K3" s="15">
        <v>4</v>
      </c>
      <c r="L3" s="15">
        <v>765</v>
      </c>
      <c r="M3" s="16">
        <v>191.25</v>
      </c>
      <c r="N3" s="17">
        <v>11</v>
      </c>
      <c r="O3" s="18">
        <v>202.25</v>
      </c>
    </row>
    <row r="4" spans="1:17">
      <c r="A4" s="10" t="s">
        <v>35</v>
      </c>
      <c r="B4" s="51" t="s">
        <v>57</v>
      </c>
      <c r="C4" s="12">
        <v>45185</v>
      </c>
      <c r="D4" s="38" t="s">
        <v>32</v>
      </c>
      <c r="E4" s="14">
        <v>193</v>
      </c>
      <c r="F4" s="14">
        <v>197</v>
      </c>
      <c r="G4" s="14">
        <v>188</v>
      </c>
      <c r="H4" s="14">
        <v>193</v>
      </c>
      <c r="I4" s="14">
        <v>190</v>
      </c>
      <c r="J4" s="14">
        <v>191</v>
      </c>
      <c r="K4" s="15">
        <v>6</v>
      </c>
      <c r="L4" s="15">
        <v>1152</v>
      </c>
      <c r="M4" s="16">
        <v>192</v>
      </c>
      <c r="N4" s="17">
        <v>8</v>
      </c>
      <c r="O4" s="18">
        <v>200</v>
      </c>
    </row>
    <row r="6" spans="1:17">
      <c r="K6" s="8">
        <f>SUM(K2:K5)</f>
        <v>14</v>
      </c>
      <c r="L6" s="8">
        <f>SUM(L2:L5)</f>
        <v>2683</v>
      </c>
      <c r="M6" s="7">
        <f>SUM(L6/K6)</f>
        <v>191.64285714285714</v>
      </c>
      <c r="N6" s="8">
        <f>SUM(N2:N5)</f>
        <v>29</v>
      </c>
      <c r="O6" s="9">
        <f>SUM(M6+N6)</f>
        <v>220.64285714285714</v>
      </c>
    </row>
    <row r="9" spans="1:17" ht="30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>
      <c r="A10" s="10" t="s">
        <v>36</v>
      </c>
      <c r="B10" s="51" t="s">
        <v>57</v>
      </c>
      <c r="C10" s="12">
        <v>45122</v>
      </c>
      <c r="D10" s="13" t="s">
        <v>32</v>
      </c>
      <c r="E10" s="14">
        <v>191</v>
      </c>
      <c r="F10" s="14">
        <v>191</v>
      </c>
      <c r="G10" s="55">
        <v>193</v>
      </c>
      <c r="H10" s="55">
        <v>196</v>
      </c>
      <c r="I10" s="14"/>
      <c r="J10" s="14"/>
      <c r="K10" s="15">
        <v>4</v>
      </c>
      <c r="L10" s="15">
        <v>771</v>
      </c>
      <c r="M10" s="16">
        <v>192.75</v>
      </c>
      <c r="N10" s="17">
        <v>13</v>
      </c>
      <c r="O10" s="18">
        <v>205.75</v>
      </c>
    </row>
    <row r="11" spans="1:17">
      <c r="A11" s="10" t="s">
        <v>36</v>
      </c>
      <c r="B11" s="51" t="s">
        <v>57</v>
      </c>
      <c r="C11" s="12">
        <v>45150</v>
      </c>
      <c r="D11" s="13" t="s">
        <v>32</v>
      </c>
      <c r="E11" s="14">
        <v>191</v>
      </c>
      <c r="F11" s="14">
        <v>190.001</v>
      </c>
      <c r="G11" s="55">
        <v>194</v>
      </c>
      <c r="H11" s="14">
        <v>190</v>
      </c>
      <c r="I11" s="55">
        <v>193</v>
      </c>
      <c r="J11" s="55">
        <v>195</v>
      </c>
      <c r="K11" s="15">
        <v>6</v>
      </c>
      <c r="L11" s="15">
        <v>1153.001</v>
      </c>
      <c r="M11" s="16">
        <v>192.16683333333333</v>
      </c>
      <c r="N11" s="17">
        <v>30</v>
      </c>
      <c r="O11" s="18">
        <v>222.16683333333333</v>
      </c>
    </row>
    <row r="13" spans="1:17">
      <c r="K13" s="8">
        <f>SUM(K10:K12)</f>
        <v>10</v>
      </c>
      <c r="L13" s="8">
        <f>SUM(L10:L12)</f>
        <v>1924.001</v>
      </c>
      <c r="M13" s="7">
        <f>SUM(L13/K13)</f>
        <v>192.40010000000001</v>
      </c>
      <c r="N13" s="8">
        <f>SUM(N10:N12)</f>
        <v>43</v>
      </c>
      <c r="O13" s="9">
        <f>SUM(M13+N13)</f>
        <v>235.40010000000001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sqref="E2:J2 B2:C2 B3:B4 B10:B11" name="Range1_6_1_1"/>
    <protectedRange sqref="D2" name="Range1_1_4_3"/>
  </protectedRanges>
  <hyperlinks>
    <hyperlink ref="Q1" location="'Kentucky 2023'!A1" display="Back to Ranking" xr:uid="{447D1166-2F6E-4DC3-900B-46921F284D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B86575-B0B3-443B-B97B-863FF9E2AB28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5800-53A3-4A32-B53F-45ECDA5C1FDD}">
  <sheetPr codeName="Sheet7"/>
  <dimension ref="A1:Q58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36</v>
      </c>
      <c r="B2" s="11" t="s">
        <v>31</v>
      </c>
      <c r="C2" s="12">
        <v>44958</v>
      </c>
      <c r="D2" s="13" t="s">
        <v>32</v>
      </c>
      <c r="E2" s="14">
        <v>183</v>
      </c>
      <c r="F2" s="14">
        <v>184</v>
      </c>
      <c r="G2" s="14">
        <v>180</v>
      </c>
      <c r="H2" s="14">
        <v>181</v>
      </c>
      <c r="I2" s="14"/>
      <c r="J2" s="14"/>
      <c r="K2" s="15">
        <v>4</v>
      </c>
      <c r="L2" s="15">
        <v>728</v>
      </c>
      <c r="M2" s="16">
        <v>182</v>
      </c>
      <c r="N2" s="17">
        <v>6</v>
      </c>
      <c r="O2" s="18">
        <v>188</v>
      </c>
    </row>
    <row r="3" spans="1:17">
      <c r="A3" s="10" t="s">
        <v>36</v>
      </c>
      <c r="B3" s="11" t="s">
        <v>31</v>
      </c>
      <c r="C3" s="12">
        <v>44965</v>
      </c>
      <c r="D3" s="13" t="s">
        <v>32</v>
      </c>
      <c r="E3" s="14">
        <v>184</v>
      </c>
      <c r="F3" s="14">
        <v>184</v>
      </c>
      <c r="G3" s="14">
        <v>181</v>
      </c>
      <c r="H3" s="14">
        <v>186</v>
      </c>
      <c r="I3" s="14"/>
      <c r="J3" s="14"/>
      <c r="K3" s="15">
        <v>4</v>
      </c>
      <c r="L3" s="15">
        <v>735</v>
      </c>
      <c r="M3" s="16">
        <v>183.75</v>
      </c>
      <c r="N3" s="17">
        <v>8</v>
      </c>
      <c r="O3" s="18">
        <v>191.75</v>
      </c>
    </row>
    <row r="4" spans="1:17">
      <c r="A4" s="10" t="s">
        <v>36</v>
      </c>
      <c r="B4" s="11" t="s">
        <v>31</v>
      </c>
      <c r="C4" s="12">
        <v>44972</v>
      </c>
      <c r="D4" s="13" t="s">
        <v>32</v>
      </c>
      <c r="E4" s="14">
        <v>180</v>
      </c>
      <c r="F4" s="14">
        <v>178</v>
      </c>
      <c r="G4" s="14">
        <v>182</v>
      </c>
      <c r="H4" s="14">
        <v>181</v>
      </c>
      <c r="I4" s="14"/>
      <c r="J4" s="14"/>
      <c r="K4" s="15">
        <v>4</v>
      </c>
      <c r="L4" s="15">
        <v>721</v>
      </c>
      <c r="M4" s="16">
        <v>180.25</v>
      </c>
      <c r="N4" s="17">
        <v>6</v>
      </c>
      <c r="O4" s="18">
        <v>186.25</v>
      </c>
    </row>
    <row r="5" spans="1:17">
      <c r="A5" s="10" t="s">
        <v>36</v>
      </c>
      <c r="B5" s="11" t="s">
        <v>31</v>
      </c>
      <c r="C5" s="12">
        <v>44979</v>
      </c>
      <c r="D5" s="13" t="s">
        <v>32</v>
      </c>
      <c r="E5" s="14">
        <v>174</v>
      </c>
      <c r="F5" s="14">
        <v>185</v>
      </c>
      <c r="G5" s="14">
        <v>188</v>
      </c>
      <c r="H5" s="14">
        <v>182</v>
      </c>
      <c r="I5" s="14"/>
      <c r="J5" s="14"/>
      <c r="K5" s="15">
        <v>4</v>
      </c>
      <c r="L5" s="15">
        <v>729</v>
      </c>
      <c r="M5" s="16">
        <v>182.25</v>
      </c>
      <c r="N5" s="17">
        <v>5</v>
      </c>
      <c r="O5" s="18">
        <v>187.25</v>
      </c>
    </row>
    <row r="6" spans="1:17">
      <c r="A6" s="10" t="s">
        <v>36</v>
      </c>
      <c r="B6" s="11" t="s">
        <v>31</v>
      </c>
      <c r="C6" s="12">
        <v>44986</v>
      </c>
      <c r="D6" s="13" t="s">
        <v>32</v>
      </c>
      <c r="E6" s="14">
        <v>189</v>
      </c>
      <c r="F6" s="14">
        <v>187</v>
      </c>
      <c r="G6" s="14">
        <v>189</v>
      </c>
      <c r="H6" s="14">
        <v>184</v>
      </c>
      <c r="I6" s="14"/>
      <c r="J6" s="14"/>
      <c r="K6" s="15">
        <v>4</v>
      </c>
      <c r="L6" s="15">
        <v>749</v>
      </c>
      <c r="M6" s="16">
        <v>187.25</v>
      </c>
      <c r="N6" s="17">
        <v>6</v>
      </c>
      <c r="O6" s="18">
        <v>193.25</v>
      </c>
    </row>
    <row r="7" spans="1:17">
      <c r="A7" s="10" t="s">
        <v>36</v>
      </c>
      <c r="B7" s="11" t="s">
        <v>31</v>
      </c>
      <c r="C7" s="12">
        <v>44993</v>
      </c>
      <c r="D7" s="13" t="s">
        <v>32</v>
      </c>
      <c r="E7" s="14">
        <v>187</v>
      </c>
      <c r="F7" s="14">
        <v>181</v>
      </c>
      <c r="G7" s="14">
        <v>185</v>
      </c>
      <c r="H7" s="14">
        <v>173</v>
      </c>
      <c r="I7" s="14"/>
      <c r="J7" s="14"/>
      <c r="K7" s="15">
        <v>4</v>
      </c>
      <c r="L7" s="15">
        <v>726</v>
      </c>
      <c r="M7" s="16">
        <v>181.5</v>
      </c>
      <c r="N7" s="17">
        <v>3</v>
      </c>
      <c r="O7" s="18">
        <v>184.5</v>
      </c>
    </row>
    <row r="8" spans="1:17">
      <c r="A8" s="10" t="s">
        <v>36</v>
      </c>
      <c r="B8" s="11" t="s">
        <v>31</v>
      </c>
      <c r="C8" s="12">
        <v>45000</v>
      </c>
      <c r="D8" s="13" t="s">
        <v>32</v>
      </c>
      <c r="E8" s="14">
        <v>181</v>
      </c>
      <c r="F8" s="14">
        <v>177</v>
      </c>
      <c r="G8" s="14">
        <v>175</v>
      </c>
      <c r="H8" s="14">
        <v>190</v>
      </c>
      <c r="I8" s="14"/>
      <c r="J8" s="14"/>
      <c r="K8" s="15">
        <v>4</v>
      </c>
      <c r="L8" s="15">
        <v>723</v>
      </c>
      <c r="M8" s="16">
        <v>180.75</v>
      </c>
      <c r="N8" s="17">
        <v>6</v>
      </c>
      <c r="O8" s="18">
        <v>186.75</v>
      </c>
    </row>
    <row r="9" spans="1:17">
      <c r="A9" s="10" t="s">
        <v>36</v>
      </c>
      <c r="B9" s="11" t="s">
        <v>31</v>
      </c>
      <c r="C9" s="12">
        <v>45007</v>
      </c>
      <c r="D9" s="13" t="s">
        <v>32</v>
      </c>
      <c r="E9" s="14">
        <v>192</v>
      </c>
      <c r="F9" s="14">
        <v>186</v>
      </c>
      <c r="G9" s="14">
        <v>182</v>
      </c>
      <c r="H9" s="14">
        <v>189</v>
      </c>
      <c r="I9" s="14"/>
      <c r="J9" s="14"/>
      <c r="K9" s="15">
        <v>4</v>
      </c>
      <c r="L9" s="15">
        <v>749</v>
      </c>
      <c r="M9" s="16">
        <v>187.25</v>
      </c>
      <c r="N9" s="17">
        <v>11</v>
      </c>
      <c r="O9" s="18">
        <v>198.25</v>
      </c>
    </row>
    <row r="10" spans="1:17">
      <c r="A10" s="10" t="s">
        <v>36</v>
      </c>
      <c r="B10" s="11" t="s">
        <v>31</v>
      </c>
      <c r="C10" s="12">
        <v>45014</v>
      </c>
      <c r="D10" s="13" t="s">
        <v>32</v>
      </c>
      <c r="E10" s="14">
        <v>182</v>
      </c>
      <c r="F10" s="14">
        <v>182</v>
      </c>
      <c r="G10" s="14">
        <v>177</v>
      </c>
      <c r="H10" s="14">
        <v>192</v>
      </c>
      <c r="I10" s="14"/>
      <c r="J10" s="14"/>
      <c r="K10" s="15">
        <v>4</v>
      </c>
      <c r="L10" s="15">
        <v>733</v>
      </c>
      <c r="M10" s="16">
        <v>183.25</v>
      </c>
      <c r="N10" s="17">
        <v>9</v>
      </c>
      <c r="O10" s="18">
        <v>192.25</v>
      </c>
    </row>
    <row r="11" spans="1:17">
      <c r="A11" s="10" t="s">
        <v>36</v>
      </c>
      <c r="B11" s="11" t="s">
        <v>31</v>
      </c>
      <c r="C11" s="12">
        <v>45021</v>
      </c>
      <c r="D11" s="13" t="s">
        <v>32</v>
      </c>
      <c r="E11" s="14">
        <v>178</v>
      </c>
      <c r="F11" s="14">
        <v>180</v>
      </c>
      <c r="G11" s="14">
        <v>188</v>
      </c>
      <c r="H11" s="14">
        <v>187</v>
      </c>
      <c r="I11" s="14"/>
      <c r="J11" s="14"/>
      <c r="K11" s="15">
        <v>4</v>
      </c>
      <c r="L11" s="15">
        <v>733</v>
      </c>
      <c r="M11" s="16">
        <v>183.25</v>
      </c>
      <c r="N11" s="17">
        <v>5</v>
      </c>
      <c r="O11" s="18">
        <v>188.25</v>
      </c>
    </row>
    <row r="12" spans="1:17">
      <c r="A12" s="10" t="s">
        <v>36</v>
      </c>
      <c r="B12" s="11" t="s">
        <v>31</v>
      </c>
      <c r="C12" s="12">
        <v>45028</v>
      </c>
      <c r="D12" s="13" t="s">
        <v>32</v>
      </c>
      <c r="E12" s="14">
        <v>192</v>
      </c>
      <c r="F12" s="14">
        <v>179</v>
      </c>
      <c r="G12" s="14">
        <v>182</v>
      </c>
      <c r="H12" s="14">
        <v>187</v>
      </c>
      <c r="I12" s="14"/>
      <c r="J12" s="14"/>
      <c r="K12" s="15">
        <v>4</v>
      </c>
      <c r="L12" s="15">
        <v>740</v>
      </c>
      <c r="M12" s="16">
        <v>185</v>
      </c>
      <c r="N12" s="17">
        <v>8</v>
      </c>
      <c r="O12" s="18">
        <v>193</v>
      </c>
    </row>
    <row r="13" spans="1:17">
      <c r="A13" s="10" t="s">
        <v>36</v>
      </c>
      <c r="B13" s="11" t="s">
        <v>31</v>
      </c>
      <c r="C13" s="12">
        <v>45035</v>
      </c>
      <c r="D13" s="13" t="s">
        <v>32</v>
      </c>
      <c r="E13" s="14">
        <v>187</v>
      </c>
      <c r="F13" s="14">
        <v>191</v>
      </c>
      <c r="G13" s="14">
        <v>185</v>
      </c>
      <c r="H13" s="14">
        <v>187</v>
      </c>
      <c r="I13" s="14"/>
      <c r="J13" s="14"/>
      <c r="K13" s="15">
        <v>4</v>
      </c>
      <c r="L13" s="15">
        <v>750</v>
      </c>
      <c r="M13" s="16">
        <v>187.5</v>
      </c>
      <c r="N13" s="17">
        <v>8</v>
      </c>
      <c r="O13" s="18">
        <v>195.5</v>
      </c>
    </row>
    <row r="14" spans="1:17">
      <c r="A14" s="10" t="s">
        <v>36</v>
      </c>
      <c r="B14" s="11" t="s">
        <v>31</v>
      </c>
      <c r="C14" s="12">
        <v>8517</v>
      </c>
      <c r="D14" s="13" t="s">
        <v>58</v>
      </c>
      <c r="E14" s="14">
        <v>187</v>
      </c>
      <c r="F14" s="14">
        <v>187</v>
      </c>
      <c r="G14" s="14">
        <v>186</v>
      </c>
      <c r="H14" s="14">
        <v>188</v>
      </c>
      <c r="I14" s="14"/>
      <c r="J14" s="14"/>
      <c r="K14" s="15">
        <v>4</v>
      </c>
      <c r="L14" s="15">
        <v>748</v>
      </c>
      <c r="M14" s="16">
        <v>187</v>
      </c>
      <c r="N14" s="17">
        <v>5</v>
      </c>
      <c r="O14" s="18">
        <v>192</v>
      </c>
    </row>
    <row r="15" spans="1:17">
      <c r="A15" s="10" t="s">
        <v>36</v>
      </c>
      <c r="B15" s="11" t="s">
        <v>31</v>
      </c>
      <c r="C15" s="12">
        <v>45049</v>
      </c>
      <c r="D15" s="13" t="s">
        <v>32</v>
      </c>
      <c r="E15" s="14">
        <v>187</v>
      </c>
      <c r="F15" s="14">
        <v>188</v>
      </c>
      <c r="G15" s="14">
        <v>188</v>
      </c>
      <c r="H15" s="14">
        <v>187</v>
      </c>
      <c r="I15" s="14"/>
      <c r="J15" s="14"/>
      <c r="K15" s="15">
        <v>4</v>
      </c>
      <c r="L15" s="15">
        <v>750</v>
      </c>
      <c r="M15" s="16">
        <v>187.5</v>
      </c>
      <c r="N15" s="17">
        <v>4</v>
      </c>
      <c r="O15" s="18">
        <v>191.5</v>
      </c>
    </row>
    <row r="16" spans="1:17">
      <c r="A16" s="10" t="s">
        <v>36</v>
      </c>
      <c r="B16" s="11" t="s">
        <v>31</v>
      </c>
      <c r="C16" s="12">
        <v>45052</v>
      </c>
      <c r="D16" s="13" t="s">
        <v>62</v>
      </c>
      <c r="E16" s="14">
        <v>190</v>
      </c>
      <c r="F16" s="14">
        <v>186</v>
      </c>
      <c r="G16" s="14">
        <v>189</v>
      </c>
      <c r="H16" s="14">
        <v>192</v>
      </c>
      <c r="I16" s="14"/>
      <c r="J16" s="14"/>
      <c r="K16" s="15">
        <v>4</v>
      </c>
      <c r="L16" s="15">
        <v>757</v>
      </c>
      <c r="M16" s="16">
        <v>189.25</v>
      </c>
      <c r="N16" s="17">
        <v>13</v>
      </c>
      <c r="O16" s="18">
        <v>202.25</v>
      </c>
    </row>
    <row r="17" spans="1:15">
      <c r="A17" s="10" t="s">
        <v>36</v>
      </c>
      <c r="B17" s="11" t="s">
        <v>31</v>
      </c>
      <c r="C17" s="12">
        <v>45056</v>
      </c>
      <c r="D17" s="13" t="s">
        <v>32</v>
      </c>
      <c r="E17" s="14">
        <v>189</v>
      </c>
      <c r="F17" s="14">
        <v>190.001</v>
      </c>
      <c r="G17" s="55">
        <v>193</v>
      </c>
      <c r="H17" s="14">
        <v>190</v>
      </c>
      <c r="I17" s="14"/>
      <c r="J17" s="14"/>
      <c r="K17" s="15">
        <v>4</v>
      </c>
      <c r="L17" s="15">
        <v>762.00099999999998</v>
      </c>
      <c r="M17" s="16">
        <v>190.50024999999999</v>
      </c>
      <c r="N17" s="17">
        <v>13</v>
      </c>
      <c r="O17" s="18">
        <v>203.50024999999999</v>
      </c>
    </row>
    <row r="18" spans="1:15">
      <c r="A18" s="10" t="s">
        <v>36</v>
      </c>
      <c r="B18" s="11" t="s">
        <v>31</v>
      </c>
      <c r="C18" s="12">
        <v>45063</v>
      </c>
      <c r="D18" s="13" t="s">
        <v>32</v>
      </c>
      <c r="E18" s="14">
        <v>190</v>
      </c>
      <c r="F18" s="14">
        <v>188</v>
      </c>
      <c r="G18" s="14">
        <v>189</v>
      </c>
      <c r="H18" s="14">
        <v>190</v>
      </c>
      <c r="I18" s="14"/>
      <c r="J18" s="14"/>
      <c r="K18" s="15">
        <v>4</v>
      </c>
      <c r="L18" s="15">
        <v>757</v>
      </c>
      <c r="M18" s="16">
        <v>189.25</v>
      </c>
      <c r="N18" s="17">
        <v>6</v>
      </c>
      <c r="O18" s="18">
        <v>195.25</v>
      </c>
    </row>
    <row r="19" spans="1:15">
      <c r="A19" s="10" t="s">
        <v>36</v>
      </c>
      <c r="B19" s="11" t="s">
        <v>31</v>
      </c>
      <c r="C19" s="12">
        <v>45067</v>
      </c>
      <c r="D19" s="13" t="s">
        <v>67</v>
      </c>
      <c r="E19" s="14">
        <v>184</v>
      </c>
      <c r="F19" s="14">
        <v>187</v>
      </c>
      <c r="G19" s="14">
        <v>189</v>
      </c>
      <c r="H19" s="14">
        <v>187</v>
      </c>
      <c r="I19" s="14"/>
      <c r="J19" s="14"/>
      <c r="K19" s="15">
        <v>4</v>
      </c>
      <c r="L19" s="15">
        <v>747</v>
      </c>
      <c r="M19" s="16">
        <v>186.75</v>
      </c>
      <c r="N19" s="17">
        <v>13</v>
      </c>
      <c r="O19" s="18">
        <v>199.75</v>
      </c>
    </row>
    <row r="20" spans="1:15">
      <c r="A20" s="10" t="s">
        <v>36</v>
      </c>
      <c r="B20" s="11" t="s">
        <v>31</v>
      </c>
      <c r="C20" s="12">
        <v>45070</v>
      </c>
      <c r="D20" s="13" t="s">
        <v>58</v>
      </c>
      <c r="E20" s="55">
        <v>194</v>
      </c>
      <c r="F20" s="14">
        <v>186</v>
      </c>
      <c r="G20" s="14">
        <v>187</v>
      </c>
      <c r="H20" s="14">
        <v>191</v>
      </c>
      <c r="I20" s="14"/>
      <c r="J20" s="14"/>
      <c r="K20" s="15">
        <v>4</v>
      </c>
      <c r="L20" s="15">
        <v>758</v>
      </c>
      <c r="M20" s="16">
        <v>189.5</v>
      </c>
      <c r="N20" s="17">
        <v>6</v>
      </c>
      <c r="O20" s="18">
        <v>195.5</v>
      </c>
    </row>
    <row r="21" spans="1:15">
      <c r="A21" s="10" t="s">
        <v>36</v>
      </c>
      <c r="B21" s="11" t="s">
        <v>31</v>
      </c>
      <c r="C21" s="12">
        <v>45077</v>
      </c>
      <c r="D21" s="13" t="s">
        <v>32</v>
      </c>
      <c r="E21" s="14">
        <v>186</v>
      </c>
      <c r="F21" s="14">
        <v>184</v>
      </c>
      <c r="G21" s="14">
        <v>189</v>
      </c>
      <c r="H21" s="14">
        <v>184</v>
      </c>
      <c r="I21" s="14"/>
      <c r="J21" s="14"/>
      <c r="K21" s="15">
        <v>4</v>
      </c>
      <c r="L21" s="15">
        <v>743</v>
      </c>
      <c r="M21" s="16">
        <v>185.75</v>
      </c>
      <c r="N21" s="17">
        <v>4</v>
      </c>
      <c r="O21" s="18">
        <v>189.75</v>
      </c>
    </row>
    <row r="22" spans="1:15">
      <c r="A22" s="10" t="s">
        <v>36</v>
      </c>
      <c r="B22" s="11" t="s">
        <v>31</v>
      </c>
      <c r="C22" s="12">
        <v>45084</v>
      </c>
      <c r="D22" s="13" t="s">
        <v>32</v>
      </c>
      <c r="E22" s="14">
        <v>191</v>
      </c>
      <c r="F22" s="14">
        <v>184</v>
      </c>
      <c r="G22" s="55">
        <v>194</v>
      </c>
      <c r="H22" s="14">
        <v>192</v>
      </c>
      <c r="I22" s="14"/>
      <c r="J22" s="14"/>
      <c r="K22" s="15">
        <v>4</v>
      </c>
      <c r="L22" s="15">
        <v>761</v>
      </c>
      <c r="M22" s="16">
        <v>190.25</v>
      </c>
      <c r="N22" s="17">
        <v>5</v>
      </c>
      <c r="O22" s="18">
        <v>195.25</v>
      </c>
    </row>
    <row r="23" spans="1:15">
      <c r="A23" s="10" t="s">
        <v>36</v>
      </c>
      <c r="B23" s="11" t="s">
        <v>31</v>
      </c>
      <c r="C23" s="12">
        <v>45091</v>
      </c>
      <c r="D23" s="13" t="s">
        <v>32</v>
      </c>
      <c r="E23" s="14">
        <v>188</v>
      </c>
      <c r="F23" s="14">
        <v>190</v>
      </c>
      <c r="G23" s="14">
        <v>187</v>
      </c>
      <c r="H23" s="14">
        <v>185</v>
      </c>
      <c r="I23" s="14"/>
      <c r="J23" s="14"/>
      <c r="K23" s="15">
        <v>4</v>
      </c>
      <c r="L23" s="15">
        <v>750</v>
      </c>
      <c r="M23" s="16">
        <v>187.5</v>
      </c>
      <c r="N23" s="17">
        <v>6</v>
      </c>
      <c r="O23" s="18">
        <v>193.5</v>
      </c>
    </row>
    <row r="24" spans="1:15">
      <c r="A24" s="10" t="s">
        <v>36</v>
      </c>
      <c r="B24" s="11" t="s">
        <v>31</v>
      </c>
      <c r="C24" s="12">
        <v>45095</v>
      </c>
      <c r="D24" s="13" t="s">
        <v>67</v>
      </c>
      <c r="E24" s="14">
        <v>188</v>
      </c>
      <c r="F24" s="14">
        <v>188</v>
      </c>
      <c r="G24" s="14">
        <v>188</v>
      </c>
      <c r="H24" s="14">
        <v>192</v>
      </c>
      <c r="I24" s="14"/>
      <c r="J24" s="14"/>
      <c r="K24" s="15">
        <v>4</v>
      </c>
      <c r="L24" s="15">
        <v>756</v>
      </c>
      <c r="M24" s="16">
        <v>189</v>
      </c>
      <c r="N24" s="17">
        <v>6</v>
      </c>
      <c r="O24" s="18">
        <v>195</v>
      </c>
    </row>
    <row r="25" spans="1:15">
      <c r="A25" s="10" t="s">
        <v>36</v>
      </c>
      <c r="B25" s="11" t="s">
        <v>31</v>
      </c>
      <c r="C25" s="12">
        <v>45098</v>
      </c>
      <c r="D25" s="13" t="s">
        <v>32</v>
      </c>
      <c r="E25" s="14">
        <v>184</v>
      </c>
      <c r="F25" s="14">
        <v>178</v>
      </c>
      <c r="G25" s="14">
        <v>188</v>
      </c>
      <c r="H25" s="14">
        <v>191</v>
      </c>
      <c r="I25" s="14"/>
      <c r="J25" s="14"/>
      <c r="K25" s="15">
        <v>4</v>
      </c>
      <c r="L25" s="15">
        <v>741</v>
      </c>
      <c r="M25" s="16">
        <v>185.25</v>
      </c>
      <c r="N25" s="17">
        <v>8</v>
      </c>
      <c r="O25" s="18">
        <v>193.25</v>
      </c>
    </row>
    <row r="26" spans="1:15">
      <c r="A26" s="10" t="s">
        <v>36</v>
      </c>
      <c r="B26" s="11" t="s">
        <v>31</v>
      </c>
      <c r="C26" s="12">
        <v>45101</v>
      </c>
      <c r="D26" s="13" t="s">
        <v>32</v>
      </c>
      <c r="E26" s="14">
        <v>187</v>
      </c>
      <c r="F26" s="14">
        <v>187</v>
      </c>
      <c r="G26" s="14">
        <v>187</v>
      </c>
      <c r="H26" s="14">
        <v>184</v>
      </c>
      <c r="I26" s="14"/>
      <c r="J26" s="14"/>
      <c r="K26" s="15">
        <v>4</v>
      </c>
      <c r="L26" s="15">
        <v>745</v>
      </c>
      <c r="M26" s="16">
        <v>186.25</v>
      </c>
      <c r="N26" s="17">
        <v>6</v>
      </c>
      <c r="O26" s="18">
        <v>192.25</v>
      </c>
    </row>
    <row r="27" spans="1:15">
      <c r="A27" s="10" t="s">
        <v>36</v>
      </c>
      <c r="B27" s="11" t="s">
        <v>31</v>
      </c>
      <c r="C27" s="12">
        <v>45112</v>
      </c>
      <c r="D27" s="13" t="s">
        <v>32</v>
      </c>
      <c r="E27" s="14">
        <v>180</v>
      </c>
      <c r="F27" s="14">
        <v>184</v>
      </c>
      <c r="G27" s="14">
        <v>191.001</v>
      </c>
      <c r="H27" s="14">
        <v>185</v>
      </c>
      <c r="I27" s="14"/>
      <c r="J27" s="14"/>
      <c r="K27" s="15">
        <v>4</v>
      </c>
      <c r="L27" s="15">
        <v>740.00099999999998</v>
      </c>
      <c r="M27" s="16">
        <v>185.00024999999999</v>
      </c>
      <c r="N27" s="17">
        <v>5</v>
      </c>
      <c r="O27" s="18">
        <v>190.00024999999999</v>
      </c>
    </row>
    <row r="28" spans="1:15">
      <c r="A28" s="10" t="s">
        <v>36</v>
      </c>
      <c r="B28" s="11" t="s">
        <v>31</v>
      </c>
      <c r="C28" s="12">
        <v>45116</v>
      </c>
      <c r="D28" s="13" t="s">
        <v>58</v>
      </c>
      <c r="E28" s="14">
        <v>181</v>
      </c>
      <c r="F28" s="14">
        <v>180</v>
      </c>
      <c r="G28" s="14">
        <v>185</v>
      </c>
      <c r="H28" s="14">
        <v>189</v>
      </c>
      <c r="I28" s="14"/>
      <c r="J28" s="14"/>
      <c r="K28" s="15">
        <v>4</v>
      </c>
      <c r="L28" s="15">
        <v>735</v>
      </c>
      <c r="M28" s="16">
        <v>183.75</v>
      </c>
      <c r="N28" s="17">
        <v>6</v>
      </c>
      <c r="O28" s="18">
        <v>189.75</v>
      </c>
    </row>
    <row r="29" spans="1:15">
      <c r="A29" s="10" t="s">
        <v>36</v>
      </c>
      <c r="B29" s="11" t="s">
        <v>31</v>
      </c>
      <c r="C29" s="12">
        <v>45140</v>
      </c>
      <c r="D29" s="13" t="s">
        <v>32</v>
      </c>
      <c r="E29" s="14">
        <v>186</v>
      </c>
      <c r="F29" s="14">
        <v>184</v>
      </c>
      <c r="G29" s="14">
        <v>189.001</v>
      </c>
      <c r="H29" s="14">
        <v>183</v>
      </c>
      <c r="I29" s="14"/>
      <c r="J29" s="14"/>
      <c r="K29" s="15">
        <v>4</v>
      </c>
      <c r="L29" s="15">
        <v>742.00099999999998</v>
      </c>
      <c r="M29" s="16">
        <v>185.50024999999999</v>
      </c>
      <c r="N29" s="17">
        <v>6</v>
      </c>
      <c r="O29" s="18">
        <v>191.50024999999999</v>
      </c>
    </row>
    <row r="30" spans="1:15">
      <c r="A30" s="10" t="s">
        <v>36</v>
      </c>
      <c r="B30" s="11" t="s">
        <v>31</v>
      </c>
      <c r="C30" s="12">
        <v>45147</v>
      </c>
      <c r="D30" s="13" t="s">
        <v>32</v>
      </c>
      <c r="E30" s="14">
        <v>191</v>
      </c>
      <c r="F30" s="14">
        <v>187</v>
      </c>
      <c r="G30" s="14">
        <v>184</v>
      </c>
      <c r="H30" s="14">
        <v>182</v>
      </c>
      <c r="I30" s="14"/>
      <c r="J30" s="14"/>
      <c r="K30" s="15">
        <v>4</v>
      </c>
      <c r="L30" s="15">
        <v>744</v>
      </c>
      <c r="M30" s="16">
        <v>186</v>
      </c>
      <c r="N30" s="17">
        <v>5</v>
      </c>
      <c r="O30" s="18">
        <v>191</v>
      </c>
    </row>
    <row r="31" spans="1:15">
      <c r="A31" s="10" t="s">
        <v>36</v>
      </c>
      <c r="B31" s="11" t="s">
        <v>31</v>
      </c>
      <c r="C31" s="12">
        <v>45150</v>
      </c>
      <c r="D31" s="13" t="s">
        <v>32</v>
      </c>
      <c r="E31" s="14">
        <v>176</v>
      </c>
      <c r="F31" s="14">
        <v>184</v>
      </c>
      <c r="G31" s="14">
        <v>176</v>
      </c>
      <c r="H31" s="14">
        <v>184</v>
      </c>
      <c r="I31" s="14">
        <v>183</v>
      </c>
      <c r="J31" s="14">
        <v>187</v>
      </c>
      <c r="K31" s="15">
        <v>6</v>
      </c>
      <c r="L31" s="15">
        <v>1090</v>
      </c>
      <c r="M31" s="16">
        <v>181.66666666666666</v>
      </c>
      <c r="N31" s="17">
        <v>4</v>
      </c>
      <c r="O31" s="18">
        <v>185.66666666666666</v>
      </c>
    </row>
    <row r="32" spans="1:15">
      <c r="A32" s="10" t="s">
        <v>36</v>
      </c>
      <c r="B32" s="11" t="s">
        <v>31</v>
      </c>
      <c r="C32" s="12">
        <v>45154</v>
      </c>
      <c r="D32" s="13" t="s">
        <v>32</v>
      </c>
      <c r="E32" s="14">
        <v>183</v>
      </c>
      <c r="F32" s="14">
        <v>179</v>
      </c>
      <c r="G32" s="14">
        <v>181</v>
      </c>
      <c r="H32" s="14">
        <v>188</v>
      </c>
      <c r="I32" s="14"/>
      <c r="J32" s="14"/>
      <c r="K32" s="15">
        <v>4</v>
      </c>
      <c r="L32" s="15">
        <v>731</v>
      </c>
      <c r="M32" s="16">
        <v>182.75</v>
      </c>
      <c r="N32" s="17">
        <v>3</v>
      </c>
      <c r="O32" s="18">
        <v>185.75</v>
      </c>
    </row>
    <row r="33" spans="1:15">
      <c r="A33" s="10" t="s">
        <v>36</v>
      </c>
      <c r="B33" s="11" t="s">
        <v>31</v>
      </c>
      <c r="C33" s="12">
        <v>45157</v>
      </c>
      <c r="D33" s="13" t="s">
        <v>32</v>
      </c>
      <c r="E33" s="14">
        <v>173</v>
      </c>
      <c r="F33" s="14">
        <v>177</v>
      </c>
      <c r="G33" s="14">
        <v>172</v>
      </c>
      <c r="H33" s="14">
        <v>184</v>
      </c>
      <c r="I33" s="14"/>
      <c r="J33" s="14"/>
      <c r="K33" s="15">
        <v>4</v>
      </c>
      <c r="L33" s="15">
        <v>706</v>
      </c>
      <c r="M33" s="16">
        <v>176.5</v>
      </c>
      <c r="N33" s="17">
        <v>3</v>
      </c>
      <c r="O33" s="18">
        <v>179.5</v>
      </c>
    </row>
    <row r="34" spans="1:15">
      <c r="A34" s="10" t="s">
        <v>36</v>
      </c>
      <c r="B34" s="11" t="s">
        <v>31</v>
      </c>
      <c r="C34" s="12">
        <v>45168</v>
      </c>
      <c r="D34" s="13" t="s">
        <v>32</v>
      </c>
      <c r="E34" s="14">
        <v>187</v>
      </c>
      <c r="F34" s="14">
        <v>187.001</v>
      </c>
      <c r="G34" s="14">
        <v>188</v>
      </c>
      <c r="H34" s="14">
        <v>188</v>
      </c>
      <c r="I34" s="14"/>
      <c r="J34" s="14"/>
      <c r="K34" s="15">
        <v>4</v>
      </c>
      <c r="L34" s="15">
        <v>750.00099999999998</v>
      </c>
      <c r="M34" s="16">
        <v>187.50024999999999</v>
      </c>
      <c r="N34" s="17">
        <v>6</v>
      </c>
      <c r="O34" s="18">
        <v>193.50024999999999</v>
      </c>
    </row>
    <row r="35" spans="1:15">
      <c r="A35" s="10" t="s">
        <v>36</v>
      </c>
      <c r="B35" s="11" t="s">
        <v>31</v>
      </c>
      <c r="C35" s="12">
        <v>45175</v>
      </c>
      <c r="D35" s="13" t="s">
        <v>32</v>
      </c>
      <c r="E35" s="14">
        <v>185</v>
      </c>
      <c r="F35" s="14">
        <v>182</v>
      </c>
      <c r="G35" s="14">
        <v>178</v>
      </c>
      <c r="H35" s="14">
        <v>184</v>
      </c>
      <c r="I35" s="14"/>
      <c r="J35" s="14"/>
      <c r="K35" s="15">
        <v>4</v>
      </c>
      <c r="L35" s="15">
        <v>729</v>
      </c>
      <c r="M35" s="16">
        <v>182.25</v>
      </c>
      <c r="N35" s="17">
        <v>6</v>
      </c>
      <c r="O35" s="18">
        <v>188.25</v>
      </c>
    </row>
    <row r="36" spans="1:15">
      <c r="A36" s="10" t="s">
        <v>36</v>
      </c>
      <c r="B36" s="11" t="s">
        <v>31</v>
      </c>
      <c r="C36" s="12">
        <v>8654</v>
      </c>
      <c r="D36" s="13" t="s">
        <v>58</v>
      </c>
      <c r="E36" s="14">
        <v>189</v>
      </c>
      <c r="F36" s="14">
        <v>188</v>
      </c>
      <c r="G36" s="14">
        <v>186</v>
      </c>
      <c r="H36" s="14">
        <v>184</v>
      </c>
      <c r="I36" s="14">
        <v>184</v>
      </c>
      <c r="J36" s="14">
        <v>188</v>
      </c>
      <c r="K36" s="15">
        <v>6</v>
      </c>
      <c r="L36" s="15">
        <v>1119</v>
      </c>
      <c r="M36" s="16">
        <v>186.5</v>
      </c>
      <c r="N36" s="17">
        <v>22</v>
      </c>
      <c r="O36" s="18">
        <v>208.5</v>
      </c>
    </row>
    <row r="37" spans="1:15">
      <c r="A37" s="10" t="s">
        <v>36</v>
      </c>
      <c r="B37" s="11" t="s">
        <v>31</v>
      </c>
      <c r="C37" s="12">
        <v>45182</v>
      </c>
      <c r="D37" s="13" t="s">
        <v>32</v>
      </c>
      <c r="E37" s="14">
        <v>183</v>
      </c>
      <c r="F37" s="14">
        <v>188</v>
      </c>
      <c r="G37" s="14">
        <v>188</v>
      </c>
      <c r="H37" s="14">
        <v>191</v>
      </c>
      <c r="I37" s="14"/>
      <c r="J37" s="14"/>
      <c r="K37" s="15">
        <v>4</v>
      </c>
      <c r="L37" s="15">
        <v>750</v>
      </c>
      <c r="M37" s="16">
        <v>187.5</v>
      </c>
      <c r="N37" s="17">
        <v>9</v>
      </c>
      <c r="O37" s="18">
        <v>196.5</v>
      </c>
    </row>
    <row r="38" spans="1:15">
      <c r="A38" s="10" t="s">
        <v>36</v>
      </c>
      <c r="B38" s="11" t="s">
        <v>31</v>
      </c>
      <c r="C38" s="12">
        <v>45185</v>
      </c>
      <c r="D38" s="13" t="s">
        <v>32</v>
      </c>
      <c r="E38" s="14">
        <v>183</v>
      </c>
      <c r="F38" s="14">
        <v>184</v>
      </c>
      <c r="G38" s="14">
        <v>186</v>
      </c>
      <c r="H38" s="14">
        <v>189</v>
      </c>
      <c r="I38" s="14">
        <v>190</v>
      </c>
      <c r="J38" s="14">
        <v>187</v>
      </c>
      <c r="K38" s="15">
        <v>6</v>
      </c>
      <c r="L38" s="15">
        <v>1119</v>
      </c>
      <c r="M38" s="16">
        <v>186.5</v>
      </c>
      <c r="N38" s="17">
        <v>16</v>
      </c>
      <c r="O38" s="18">
        <v>202.5</v>
      </c>
    </row>
    <row r="39" spans="1:15">
      <c r="A39" s="10" t="s">
        <v>36</v>
      </c>
      <c r="B39" s="11" t="s">
        <v>31</v>
      </c>
      <c r="C39" s="12">
        <v>45189</v>
      </c>
      <c r="D39" s="13" t="s">
        <v>32</v>
      </c>
      <c r="E39" s="14">
        <v>182</v>
      </c>
      <c r="F39" s="14">
        <v>184</v>
      </c>
      <c r="G39" s="14">
        <v>181</v>
      </c>
      <c r="H39" s="14">
        <v>183</v>
      </c>
      <c r="I39" s="14"/>
      <c r="J39" s="14"/>
      <c r="K39" s="15">
        <v>4</v>
      </c>
      <c r="L39" s="15">
        <v>730</v>
      </c>
      <c r="M39" s="16">
        <v>182.5</v>
      </c>
      <c r="N39" s="17">
        <v>2</v>
      </c>
      <c r="O39" s="18">
        <v>184.5</v>
      </c>
    </row>
    <row r="40" spans="1:15">
      <c r="A40" s="10" t="s">
        <v>36</v>
      </c>
      <c r="B40" s="11" t="s">
        <v>31</v>
      </c>
      <c r="C40" s="12">
        <v>45203</v>
      </c>
      <c r="D40" s="13" t="s">
        <v>32</v>
      </c>
      <c r="E40" s="14">
        <v>185</v>
      </c>
      <c r="F40" s="14">
        <v>188</v>
      </c>
      <c r="G40" s="14">
        <v>187</v>
      </c>
      <c r="H40" s="14">
        <v>183</v>
      </c>
      <c r="I40" s="14"/>
      <c r="J40" s="14"/>
      <c r="K40" s="15">
        <v>4</v>
      </c>
      <c r="L40" s="15">
        <v>743</v>
      </c>
      <c r="M40" s="16">
        <v>185.75</v>
      </c>
      <c r="N40" s="17">
        <v>3</v>
      </c>
      <c r="O40" s="18">
        <v>188.75</v>
      </c>
    </row>
    <row r="41" spans="1:15">
      <c r="A41" s="10" t="s">
        <v>36</v>
      </c>
      <c r="B41" s="11" t="s">
        <v>31</v>
      </c>
      <c r="C41" s="12">
        <v>45210</v>
      </c>
      <c r="D41" s="13" t="s">
        <v>32</v>
      </c>
      <c r="E41" s="14">
        <v>185</v>
      </c>
      <c r="F41" s="14">
        <v>183.01</v>
      </c>
      <c r="G41" s="14">
        <v>192</v>
      </c>
      <c r="H41" s="14">
        <v>188</v>
      </c>
      <c r="I41" s="14"/>
      <c r="J41" s="14"/>
      <c r="K41" s="15">
        <v>4</v>
      </c>
      <c r="L41" s="15">
        <v>748.01</v>
      </c>
      <c r="M41" s="16">
        <v>187.0025</v>
      </c>
      <c r="N41" s="17">
        <v>7</v>
      </c>
      <c r="O41" s="18">
        <v>194.0025</v>
      </c>
    </row>
    <row r="42" spans="1:15">
      <c r="A42" s="10" t="s">
        <v>36</v>
      </c>
      <c r="B42" s="11" t="s">
        <v>31</v>
      </c>
      <c r="C42" s="12">
        <v>45217</v>
      </c>
      <c r="D42" s="13" t="s">
        <v>32</v>
      </c>
      <c r="E42" s="14">
        <v>185</v>
      </c>
      <c r="F42" s="14">
        <v>182</v>
      </c>
      <c r="G42" s="14">
        <v>189</v>
      </c>
      <c r="H42" s="14">
        <v>182</v>
      </c>
      <c r="I42" s="14"/>
      <c r="J42" s="14"/>
      <c r="K42" s="15">
        <v>4</v>
      </c>
      <c r="L42" s="15">
        <v>738</v>
      </c>
      <c r="M42" s="16">
        <v>184.5</v>
      </c>
      <c r="N42" s="17">
        <v>5</v>
      </c>
      <c r="O42" s="18">
        <v>189.5</v>
      </c>
    </row>
    <row r="43" spans="1:15">
      <c r="A43" s="10" t="s">
        <v>36</v>
      </c>
      <c r="B43" s="11" t="s">
        <v>31</v>
      </c>
      <c r="C43" s="12">
        <v>45220</v>
      </c>
      <c r="D43" s="13" t="s">
        <v>32</v>
      </c>
      <c r="E43" s="14">
        <v>185</v>
      </c>
      <c r="F43" s="14">
        <v>182</v>
      </c>
      <c r="G43" s="14">
        <v>183</v>
      </c>
      <c r="H43" s="14">
        <v>188.001</v>
      </c>
      <c r="I43" s="14"/>
      <c r="J43" s="14"/>
      <c r="K43" s="15">
        <v>4</v>
      </c>
      <c r="L43" s="15">
        <v>738.00099999999998</v>
      </c>
      <c r="M43" s="16">
        <v>184.50024999999999</v>
      </c>
      <c r="N43" s="17">
        <v>5</v>
      </c>
      <c r="O43" s="18">
        <v>189.50024999999999</v>
      </c>
    </row>
    <row r="44" spans="1:15">
      <c r="A44" s="10" t="s">
        <v>36</v>
      </c>
      <c r="B44" s="11" t="s">
        <v>31</v>
      </c>
      <c r="C44" s="12">
        <v>45224</v>
      </c>
      <c r="D44" s="13" t="s">
        <v>58</v>
      </c>
      <c r="E44" s="14">
        <v>183</v>
      </c>
      <c r="F44" s="14">
        <v>187</v>
      </c>
      <c r="G44" s="14">
        <v>184</v>
      </c>
      <c r="H44" s="14">
        <v>179</v>
      </c>
      <c r="I44" s="14"/>
      <c r="J44" s="14"/>
      <c r="K44" s="15">
        <v>4</v>
      </c>
      <c r="L44" s="15">
        <v>733</v>
      </c>
      <c r="M44" s="16">
        <v>183.25</v>
      </c>
      <c r="N44" s="17">
        <v>4</v>
      </c>
      <c r="O44" s="18">
        <v>187.25</v>
      </c>
    </row>
    <row r="45" spans="1:15">
      <c r="A45" s="10" t="s">
        <v>36</v>
      </c>
      <c r="B45" s="11" t="s">
        <v>31</v>
      </c>
      <c r="C45" s="12">
        <v>45231</v>
      </c>
      <c r="D45" s="13" t="s">
        <v>32</v>
      </c>
      <c r="E45" s="14">
        <v>182</v>
      </c>
      <c r="F45" s="14">
        <v>187</v>
      </c>
      <c r="G45" s="14">
        <v>187</v>
      </c>
      <c r="H45" s="14">
        <v>182.001</v>
      </c>
      <c r="I45" s="14"/>
      <c r="J45" s="14"/>
      <c r="K45" s="15">
        <v>4</v>
      </c>
      <c r="L45" s="15">
        <v>738.00099999999998</v>
      </c>
      <c r="M45" s="16">
        <v>184.50024999999999</v>
      </c>
      <c r="N45" s="17">
        <v>9</v>
      </c>
      <c r="O45" s="18">
        <v>193.50024999999999</v>
      </c>
    </row>
    <row r="46" spans="1:15">
      <c r="A46" s="10" t="s">
        <v>36</v>
      </c>
      <c r="B46" s="11" t="s">
        <v>31</v>
      </c>
      <c r="C46" s="12">
        <v>45234</v>
      </c>
      <c r="D46" s="13" t="s">
        <v>62</v>
      </c>
      <c r="E46" s="14">
        <v>187</v>
      </c>
      <c r="F46" s="14">
        <v>185</v>
      </c>
      <c r="G46" s="14">
        <v>183</v>
      </c>
      <c r="H46" s="14">
        <v>187</v>
      </c>
      <c r="I46" s="14"/>
      <c r="J46" s="14"/>
      <c r="K46" s="15">
        <v>4</v>
      </c>
      <c r="L46" s="15">
        <v>742</v>
      </c>
      <c r="M46" s="16">
        <v>185.5</v>
      </c>
      <c r="N46" s="17">
        <v>13</v>
      </c>
      <c r="O46" s="18">
        <v>198.5</v>
      </c>
    </row>
    <row r="47" spans="1:15">
      <c r="A47" s="10" t="s">
        <v>36</v>
      </c>
      <c r="B47" s="11" t="s">
        <v>31</v>
      </c>
      <c r="C47" s="12">
        <v>45235</v>
      </c>
      <c r="D47" s="13" t="s">
        <v>58</v>
      </c>
      <c r="E47" s="14">
        <v>179</v>
      </c>
      <c r="F47" s="14">
        <v>176</v>
      </c>
      <c r="G47" s="14">
        <v>182</v>
      </c>
      <c r="H47" s="14">
        <v>177</v>
      </c>
      <c r="I47" s="14"/>
      <c r="J47" s="14"/>
      <c r="K47" s="15">
        <v>4</v>
      </c>
      <c r="L47" s="15">
        <v>714</v>
      </c>
      <c r="M47" s="16">
        <v>178.5</v>
      </c>
      <c r="N47" s="17">
        <v>3</v>
      </c>
      <c r="O47" s="18">
        <v>181.5</v>
      </c>
    </row>
    <row r="48" spans="1:15">
      <c r="A48" s="10" t="s">
        <v>36</v>
      </c>
      <c r="B48" s="11" t="s">
        <v>31</v>
      </c>
      <c r="C48" s="12">
        <v>45238</v>
      </c>
      <c r="D48" s="13" t="s">
        <v>32</v>
      </c>
      <c r="E48" s="14">
        <v>184</v>
      </c>
      <c r="F48" s="14">
        <v>181</v>
      </c>
      <c r="G48" s="14">
        <v>182</v>
      </c>
      <c r="H48" s="14">
        <v>175</v>
      </c>
      <c r="I48" s="14"/>
      <c r="J48" s="14"/>
      <c r="K48" s="15">
        <v>4</v>
      </c>
      <c r="L48" s="15">
        <v>722</v>
      </c>
      <c r="M48" s="16">
        <v>180.5</v>
      </c>
      <c r="N48" s="17">
        <v>3</v>
      </c>
      <c r="O48" s="18">
        <v>183.5</v>
      </c>
    </row>
    <row r="49" spans="1:15">
      <c r="A49" s="10" t="s">
        <v>36</v>
      </c>
      <c r="B49" s="11" t="s">
        <v>31</v>
      </c>
      <c r="C49" s="12">
        <v>45245</v>
      </c>
      <c r="D49" s="13" t="s">
        <v>32</v>
      </c>
      <c r="E49" s="14">
        <v>183</v>
      </c>
      <c r="F49" s="14">
        <v>185</v>
      </c>
      <c r="G49" s="14">
        <v>184</v>
      </c>
      <c r="H49" s="14">
        <v>180</v>
      </c>
      <c r="I49" s="14"/>
      <c r="J49" s="14"/>
      <c r="K49" s="15">
        <v>4</v>
      </c>
      <c r="L49" s="15">
        <v>732</v>
      </c>
      <c r="M49" s="16">
        <v>183</v>
      </c>
      <c r="N49" s="17">
        <v>3</v>
      </c>
      <c r="O49" s="18">
        <v>186</v>
      </c>
    </row>
    <row r="50" spans="1:15">
      <c r="A50" s="10" t="s">
        <v>36</v>
      </c>
      <c r="B50" s="11" t="s">
        <v>31</v>
      </c>
      <c r="C50" s="12">
        <v>45248</v>
      </c>
      <c r="D50" s="13" t="s">
        <v>32</v>
      </c>
      <c r="E50" s="14">
        <v>183</v>
      </c>
      <c r="F50" s="14">
        <v>186</v>
      </c>
      <c r="G50" s="14">
        <v>192</v>
      </c>
      <c r="H50" s="14">
        <v>189</v>
      </c>
      <c r="I50" s="14"/>
      <c r="J50" s="14"/>
      <c r="K50" s="15">
        <v>4</v>
      </c>
      <c r="L50" s="15">
        <v>750</v>
      </c>
      <c r="M50" s="16">
        <v>187.5</v>
      </c>
      <c r="N50" s="17">
        <v>6</v>
      </c>
      <c r="O50" s="18">
        <v>193.5</v>
      </c>
    </row>
    <row r="52" spans="1:15">
      <c r="K52" s="8">
        <f>SUM(K2:K51)</f>
        <v>202</v>
      </c>
      <c r="L52" s="8">
        <f>SUM(L2:L51)</f>
        <v>37374.015999999996</v>
      </c>
      <c r="M52" s="7">
        <f>SUM(L52/K52)</f>
        <v>185.0198811881188</v>
      </c>
      <c r="N52" s="8">
        <f>SUM(N2:N51)</f>
        <v>330</v>
      </c>
      <c r="O52" s="9">
        <f>SUM(M52+N52)</f>
        <v>515.0198811881188</v>
      </c>
    </row>
    <row r="55" spans="1:15" ht="30">
      <c r="A55" s="1" t="s">
        <v>1</v>
      </c>
      <c r="B55" s="2" t="s">
        <v>2</v>
      </c>
      <c r="C55" s="2" t="s">
        <v>3</v>
      </c>
      <c r="D55" s="3" t="s">
        <v>4</v>
      </c>
      <c r="E55" s="4" t="s">
        <v>5</v>
      </c>
      <c r="F55" s="4" t="s">
        <v>6</v>
      </c>
      <c r="G55" s="4" t="s">
        <v>7</v>
      </c>
      <c r="H55" s="4" t="s">
        <v>8</v>
      </c>
      <c r="I55" s="4" t="s">
        <v>9</v>
      </c>
      <c r="J55" s="4" t="s">
        <v>10</v>
      </c>
      <c r="K55" s="4" t="s">
        <v>11</v>
      </c>
      <c r="L55" s="3" t="s">
        <v>12</v>
      </c>
      <c r="M55" s="5" t="s">
        <v>13</v>
      </c>
      <c r="N55" s="2" t="s">
        <v>14</v>
      </c>
      <c r="O55" s="6" t="s">
        <v>15</v>
      </c>
    </row>
    <row r="56" spans="1:15">
      <c r="A56" s="10" t="s">
        <v>35</v>
      </c>
      <c r="B56" s="11" t="s">
        <v>31</v>
      </c>
      <c r="C56" s="12">
        <v>45248</v>
      </c>
      <c r="D56" s="38" t="s">
        <v>32</v>
      </c>
      <c r="E56" s="14">
        <v>168</v>
      </c>
      <c r="F56" s="14">
        <v>172</v>
      </c>
      <c r="G56" s="14">
        <v>182</v>
      </c>
      <c r="H56" s="14">
        <v>154</v>
      </c>
      <c r="I56" s="14"/>
      <c r="J56" s="14"/>
      <c r="K56" s="15">
        <v>4</v>
      </c>
      <c r="L56" s="15">
        <v>676</v>
      </c>
      <c r="M56" s="16">
        <v>169</v>
      </c>
      <c r="N56" s="17">
        <v>4</v>
      </c>
      <c r="O56" s="18">
        <v>173</v>
      </c>
    </row>
    <row r="58" spans="1:15">
      <c r="K58" s="8">
        <f>SUM(K56:K57)</f>
        <v>4</v>
      </c>
      <c r="L58" s="8">
        <f>SUM(L56:L57)</f>
        <v>676</v>
      </c>
      <c r="M58" s="7">
        <f>SUM(L58/K58)</f>
        <v>169</v>
      </c>
      <c r="N58" s="8">
        <f>SUM(N56:N57)</f>
        <v>4</v>
      </c>
      <c r="O58" s="9">
        <f>SUM(M58+N58)</f>
        <v>173</v>
      </c>
    </row>
  </sheetData>
  <protectedRanges>
    <protectedRange algorithmName="SHA-512" hashValue="ON39YdpmFHfN9f47KpiRvqrKx0V9+erV1CNkpWzYhW/Qyc6aT8rEyCrvauWSYGZK2ia3o7vd3akF07acHAFpOA==" saltValue="yVW9XmDwTqEnmpSGai0KYg==" spinCount="100000" sqref="B1 B55" name="Range1_2"/>
    <protectedRange sqref="C2 E2:J2" name="Range1_4_1"/>
    <protectedRange sqref="D2" name="Range1_1_1_1"/>
    <protectedRange sqref="C4 E4:J4 B2:B35" name="Range1_7"/>
    <protectedRange sqref="D4" name="Range1_1_4"/>
    <protectedRange sqref="C5" name="Range1_2_2"/>
    <protectedRange sqref="E5:J5" name="Range1_7_1"/>
    <protectedRange sqref="D5" name="Range1_1_3"/>
    <protectedRange sqref="C6 E6:J6" name="Range1_7_1_1"/>
    <protectedRange sqref="D6" name="Range1_1_3_1"/>
    <protectedRange sqref="C7" name="Range1_2_4"/>
    <protectedRange sqref="E7:J7" name="Range1_7_2"/>
    <protectedRange sqref="D7" name="Range1_1_3_2"/>
    <protectedRange sqref="C8 E8:J8" name="Range1_7_4"/>
    <protectedRange sqref="D8" name="Range1_1_4_1"/>
    <protectedRange sqref="C9 E9:J9" name="Range1_7_5"/>
    <protectedRange sqref="D9" name="Range1_1_4_2"/>
    <protectedRange sqref="C10 E10:J10" name="Range1_7_1_2"/>
    <protectedRange sqref="D10" name="Range1_1_5_1"/>
    <protectedRange sqref="C22 E22:J22" name="Range1_7_3"/>
    <protectedRange sqref="D22" name="Range1_1_5"/>
    <protectedRange algorithmName="SHA-512" hashValue="ON39YdpmFHfN9f47KpiRvqrKx0V9+erV1CNkpWzYhW/Qyc6aT8rEyCrvauWSYGZK2ia3o7vd3akF07acHAFpOA==" saltValue="yVW9XmDwTqEnmpSGai0KYg==" spinCount="100000" sqref="C24 E24:J24" name="Range1_11"/>
    <protectedRange algorithmName="SHA-512" hashValue="ON39YdpmFHfN9f47KpiRvqrKx0V9+erV1CNkpWzYhW/Qyc6aT8rEyCrvauWSYGZK2ia3o7vd3akF07acHAFpOA==" saltValue="yVW9XmDwTqEnmpSGai0KYg==" spinCount="100000" sqref="D24" name="Range1_1_7"/>
    <protectedRange sqref="C40 E40:J40" name="Range1_16"/>
    <protectedRange sqref="D40" name="Range1_1_11"/>
  </protectedRanges>
  <conditionalFormatting sqref="I40">
    <cfRule type="top10" dxfId="87" priority="9" rank="1"/>
  </conditionalFormatting>
  <conditionalFormatting sqref="I40:J40">
    <cfRule type="cellIs" dxfId="86" priority="4" operator="greaterThanOrEqual">
      <formula>193</formula>
    </cfRule>
  </conditionalFormatting>
  <conditionalFormatting sqref="J40">
    <cfRule type="top10" dxfId="85" priority="10" rank="1"/>
  </conditionalFormatting>
  <hyperlinks>
    <hyperlink ref="Q1" location="'Kentucky 2023'!A1" display="Back to Ranking" xr:uid="{E58C6018-9654-40DF-B873-E7F6A4705AD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865333-43BC-42E2-930C-58B13DF92A2E}">
          <x14:formula1>
            <xm:f>'C:\Users\abra2\Desktop\ABRA Files and More\AUTO BENCH REST ASSOCIATION FILE\ABRA 2019\Georgia\[Georgia Results 01 19 20.xlsm]DATA SHEET'!#REF!</xm:f>
          </x14:formula1>
          <xm:sqref>B1 B55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9AD13-645B-48D8-B914-09023FDB4DC4}">
  <dimension ref="A1:Q22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35</v>
      </c>
      <c r="B2" s="11" t="s">
        <v>51</v>
      </c>
      <c r="C2" s="12">
        <v>44972</v>
      </c>
      <c r="D2" s="38" t="s">
        <v>32</v>
      </c>
      <c r="E2" s="14">
        <v>192</v>
      </c>
      <c r="F2" s="14">
        <v>193</v>
      </c>
      <c r="G2" s="14">
        <v>193</v>
      </c>
      <c r="H2" s="14">
        <v>193</v>
      </c>
      <c r="I2" s="14"/>
      <c r="J2" s="14"/>
      <c r="K2" s="15">
        <v>4</v>
      </c>
      <c r="L2" s="15">
        <v>771</v>
      </c>
      <c r="M2" s="16">
        <v>192.75</v>
      </c>
      <c r="N2" s="17">
        <v>5</v>
      </c>
      <c r="O2" s="18">
        <v>197.75</v>
      </c>
    </row>
    <row r="3" spans="1:17">
      <c r="A3" s="10" t="s">
        <v>35</v>
      </c>
      <c r="B3" s="11" t="s">
        <v>51</v>
      </c>
      <c r="C3" s="12">
        <v>45014</v>
      </c>
      <c r="D3" s="38" t="s">
        <v>32</v>
      </c>
      <c r="E3" s="14">
        <v>190</v>
      </c>
      <c r="F3" s="14">
        <v>195</v>
      </c>
      <c r="G3" s="14">
        <v>191</v>
      </c>
      <c r="H3" s="14">
        <v>191</v>
      </c>
      <c r="I3" s="14"/>
      <c r="J3" s="14"/>
      <c r="K3" s="15">
        <v>4</v>
      </c>
      <c r="L3" s="15">
        <v>767</v>
      </c>
      <c r="M3" s="16">
        <v>191.75</v>
      </c>
      <c r="N3" s="17">
        <v>7</v>
      </c>
      <c r="O3" s="18">
        <v>198.75</v>
      </c>
    </row>
    <row r="4" spans="1:17">
      <c r="A4" s="10" t="s">
        <v>35</v>
      </c>
      <c r="B4" s="11" t="s">
        <v>51</v>
      </c>
      <c r="C4" s="12">
        <v>45084</v>
      </c>
      <c r="D4" s="38" t="s">
        <v>32</v>
      </c>
      <c r="E4" s="14">
        <v>191</v>
      </c>
      <c r="F4" s="14">
        <v>186</v>
      </c>
      <c r="G4" s="14">
        <v>193</v>
      </c>
      <c r="H4" s="14">
        <v>195</v>
      </c>
      <c r="I4" s="14"/>
      <c r="J4" s="14"/>
      <c r="K4" s="15">
        <v>4</v>
      </c>
      <c r="L4" s="15">
        <v>765</v>
      </c>
      <c r="M4" s="16">
        <v>191.25</v>
      </c>
      <c r="N4" s="17">
        <v>5</v>
      </c>
      <c r="O4" s="18">
        <v>196.25</v>
      </c>
    </row>
    <row r="5" spans="1:17">
      <c r="A5" s="10" t="s">
        <v>35</v>
      </c>
      <c r="B5" s="11" t="s">
        <v>51</v>
      </c>
      <c r="C5" s="12">
        <v>45098</v>
      </c>
      <c r="D5" s="38" t="s">
        <v>32</v>
      </c>
      <c r="E5" s="14">
        <v>193</v>
      </c>
      <c r="F5" s="14">
        <v>190</v>
      </c>
      <c r="G5" s="14">
        <v>197</v>
      </c>
      <c r="H5" s="14">
        <v>192</v>
      </c>
      <c r="I5" s="14"/>
      <c r="J5" s="14"/>
      <c r="K5" s="15">
        <v>4</v>
      </c>
      <c r="L5" s="15">
        <v>772</v>
      </c>
      <c r="M5" s="16">
        <v>193</v>
      </c>
      <c r="N5" s="17">
        <v>5</v>
      </c>
      <c r="O5" s="18">
        <v>198</v>
      </c>
    </row>
    <row r="6" spans="1:17">
      <c r="A6" s="10" t="s">
        <v>35</v>
      </c>
      <c r="B6" s="11" t="s">
        <v>51</v>
      </c>
      <c r="C6" s="12">
        <v>45101</v>
      </c>
      <c r="D6" s="38" t="s">
        <v>32</v>
      </c>
      <c r="E6" s="14">
        <v>197.001</v>
      </c>
      <c r="F6" s="14">
        <v>197</v>
      </c>
      <c r="G6" s="14">
        <v>197</v>
      </c>
      <c r="H6" s="14">
        <v>199</v>
      </c>
      <c r="I6" s="14"/>
      <c r="J6" s="14"/>
      <c r="K6" s="15">
        <v>4</v>
      </c>
      <c r="L6" s="15">
        <v>790.00099999999998</v>
      </c>
      <c r="M6" s="16">
        <v>197.50024999999999</v>
      </c>
      <c r="N6" s="17">
        <v>11</v>
      </c>
      <c r="O6" s="18">
        <v>208.50024999999999</v>
      </c>
    </row>
    <row r="7" spans="1:17">
      <c r="A7" s="10" t="s">
        <v>35</v>
      </c>
      <c r="B7" s="11" t="s">
        <v>51</v>
      </c>
      <c r="C7" s="12">
        <v>45112</v>
      </c>
      <c r="D7" s="38" t="s">
        <v>32</v>
      </c>
      <c r="E7" s="14">
        <v>190</v>
      </c>
      <c r="F7" s="14">
        <v>198</v>
      </c>
      <c r="G7" s="14">
        <v>193</v>
      </c>
      <c r="H7" s="14">
        <v>196</v>
      </c>
      <c r="I7" s="14"/>
      <c r="J7" s="14"/>
      <c r="K7" s="15">
        <v>4</v>
      </c>
      <c r="L7" s="15">
        <v>777</v>
      </c>
      <c r="M7" s="16">
        <v>194.25</v>
      </c>
      <c r="N7" s="17">
        <v>11</v>
      </c>
      <c r="O7" s="18">
        <v>205.25</v>
      </c>
    </row>
    <row r="8" spans="1:17">
      <c r="A8" s="10" t="s">
        <v>35</v>
      </c>
      <c r="B8" s="11" t="s">
        <v>51</v>
      </c>
      <c r="C8" s="12">
        <v>45126</v>
      </c>
      <c r="D8" s="38" t="s">
        <v>32</v>
      </c>
      <c r="E8" s="14">
        <v>193</v>
      </c>
      <c r="F8" s="14">
        <v>195</v>
      </c>
      <c r="G8" s="14">
        <v>192</v>
      </c>
      <c r="H8" s="68">
        <v>194</v>
      </c>
      <c r="I8" s="14"/>
      <c r="J8" s="14"/>
      <c r="K8" s="15">
        <v>4</v>
      </c>
      <c r="L8" s="15">
        <v>774</v>
      </c>
      <c r="M8" s="16">
        <v>193.5</v>
      </c>
      <c r="N8" s="17">
        <v>5</v>
      </c>
      <c r="O8" s="18">
        <v>198.5</v>
      </c>
    </row>
    <row r="9" spans="1:17">
      <c r="A9" s="10" t="s">
        <v>35</v>
      </c>
      <c r="B9" s="11" t="s">
        <v>51</v>
      </c>
      <c r="C9" s="12">
        <v>45140</v>
      </c>
      <c r="D9" s="38" t="s">
        <v>32</v>
      </c>
      <c r="E9" s="14">
        <v>195</v>
      </c>
      <c r="F9" s="14">
        <v>195</v>
      </c>
      <c r="G9" s="14">
        <v>196</v>
      </c>
      <c r="H9" s="14">
        <v>192</v>
      </c>
      <c r="I9" s="14"/>
      <c r="J9" s="14"/>
      <c r="K9" s="15">
        <v>4</v>
      </c>
      <c r="L9" s="15">
        <v>778</v>
      </c>
      <c r="M9" s="16">
        <v>194.5</v>
      </c>
      <c r="N9" s="17">
        <v>5</v>
      </c>
      <c r="O9" s="18">
        <v>199.5</v>
      </c>
    </row>
    <row r="10" spans="1:17">
      <c r="A10" s="10" t="s">
        <v>35</v>
      </c>
      <c r="B10" s="11" t="s">
        <v>51</v>
      </c>
      <c r="C10" s="12">
        <v>45147</v>
      </c>
      <c r="D10" s="38" t="s">
        <v>32</v>
      </c>
      <c r="E10" s="14">
        <v>195</v>
      </c>
      <c r="F10" s="14">
        <v>194</v>
      </c>
      <c r="G10" s="14">
        <v>196</v>
      </c>
      <c r="H10" s="14">
        <v>197</v>
      </c>
      <c r="I10" s="14"/>
      <c r="J10" s="14"/>
      <c r="K10" s="15">
        <v>4</v>
      </c>
      <c r="L10" s="15">
        <v>782</v>
      </c>
      <c r="M10" s="16">
        <v>195.5</v>
      </c>
      <c r="N10" s="17">
        <v>13</v>
      </c>
      <c r="O10" s="18">
        <v>208.5</v>
      </c>
    </row>
    <row r="11" spans="1:17">
      <c r="A11" s="10" t="s">
        <v>35</v>
      </c>
      <c r="B11" s="11" t="s">
        <v>51</v>
      </c>
      <c r="C11" s="12">
        <v>45150</v>
      </c>
      <c r="D11" s="38" t="s">
        <v>32</v>
      </c>
      <c r="E11" s="14">
        <v>198</v>
      </c>
      <c r="F11" s="14">
        <v>194</v>
      </c>
      <c r="G11" s="14">
        <v>196</v>
      </c>
      <c r="H11" s="14">
        <v>197</v>
      </c>
      <c r="I11" s="14">
        <v>193</v>
      </c>
      <c r="J11" s="14">
        <v>192</v>
      </c>
      <c r="K11" s="15">
        <v>6</v>
      </c>
      <c r="L11" s="15">
        <v>1170</v>
      </c>
      <c r="M11" s="16">
        <v>195</v>
      </c>
      <c r="N11" s="17">
        <v>30</v>
      </c>
      <c r="O11" s="18">
        <v>225</v>
      </c>
    </row>
    <row r="12" spans="1:17">
      <c r="A12" s="10" t="s">
        <v>35</v>
      </c>
      <c r="B12" s="11" t="s">
        <v>51</v>
      </c>
      <c r="C12" s="12">
        <v>45168</v>
      </c>
      <c r="D12" s="38" t="s">
        <v>32</v>
      </c>
      <c r="E12" s="14">
        <v>192</v>
      </c>
      <c r="F12" s="14">
        <v>196</v>
      </c>
      <c r="G12" s="14">
        <v>192</v>
      </c>
      <c r="H12" s="14">
        <v>197</v>
      </c>
      <c r="I12" s="14"/>
      <c r="J12" s="14"/>
      <c r="K12" s="15">
        <v>4</v>
      </c>
      <c r="L12" s="15">
        <v>777</v>
      </c>
      <c r="M12" s="16">
        <v>194.25</v>
      </c>
      <c r="N12" s="17">
        <v>13</v>
      </c>
      <c r="O12" s="18">
        <v>207.25</v>
      </c>
    </row>
    <row r="13" spans="1:17">
      <c r="A13" s="10" t="s">
        <v>35</v>
      </c>
      <c r="B13" s="11" t="s">
        <v>51</v>
      </c>
      <c r="C13" s="12">
        <v>8654</v>
      </c>
      <c r="D13" s="38" t="s">
        <v>58</v>
      </c>
      <c r="E13" s="14">
        <v>195</v>
      </c>
      <c r="F13" s="14">
        <v>194</v>
      </c>
      <c r="G13" s="14">
        <v>195</v>
      </c>
      <c r="H13" s="14">
        <v>192</v>
      </c>
      <c r="I13" s="14">
        <v>197</v>
      </c>
      <c r="J13" s="14">
        <v>194</v>
      </c>
      <c r="K13" s="15">
        <v>6</v>
      </c>
      <c r="L13" s="15">
        <v>1167</v>
      </c>
      <c r="M13" s="16">
        <v>194.5</v>
      </c>
      <c r="N13" s="17">
        <v>26</v>
      </c>
      <c r="O13" s="18">
        <v>220.5</v>
      </c>
    </row>
    <row r="14" spans="1:17">
      <c r="A14" s="10" t="s">
        <v>35</v>
      </c>
      <c r="B14" s="11" t="s">
        <v>51</v>
      </c>
      <c r="C14" s="12">
        <v>45182</v>
      </c>
      <c r="D14" s="38" t="s">
        <v>32</v>
      </c>
      <c r="E14" s="14">
        <v>198</v>
      </c>
      <c r="F14" s="14">
        <v>196</v>
      </c>
      <c r="G14" s="14">
        <v>198</v>
      </c>
      <c r="H14" s="14">
        <v>195</v>
      </c>
      <c r="I14" s="14"/>
      <c r="J14" s="14"/>
      <c r="K14" s="15">
        <v>4</v>
      </c>
      <c r="L14" s="15">
        <v>787</v>
      </c>
      <c r="M14" s="16">
        <v>196.75</v>
      </c>
      <c r="N14" s="17">
        <v>13</v>
      </c>
      <c r="O14" s="18">
        <v>209.75</v>
      </c>
    </row>
    <row r="15" spans="1:17">
      <c r="A15" s="10" t="s">
        <v>35</v>
      </c>
      <c r="B15" s="11" t="s">
        <v>51</v>
      </c>
      <c r="C15" s="12">
        <v>45185</v>
      </c>
      <c r="D15" s="38" t="s">
        <v>32</v>
      </c>
      <c r="E15" s="14">
        <v>196</v>
      </c>
      <c r="F15" s="14">
        <v>196</v>
      </c>
      <c r="G15" s="14">
        <v>198</v>
      </c>
      <c r="H15" s="14">
        <v>199</v>
      </c>
      <c r="I15" s="14">
        <v>198</v>
      </c>
      <c r="J15" s="14">
        <v>197</v>
      </c>
      <c r="K15" s="15">
        <v>6</v>
      </c>
      <c r="L15" s="15">
        <v>1184</v>
      </c>
      <c r="M15" s="16">
        <v>197.33333333333334</v>
      </c>
      <c r="N15" s="17">
        <v>26</v>
      </c>
      <c r="O15" s="18">
        <v>223.33333333333334</v>
      </c>
    </row>
    <row r="16" spans="1:17">
      <c r="A16" s="10" t="s">
        <v>35</v>
      </c>
      <c r="B16" s="11" t="s">
        <v>51</v>
      </c>
      <c r="C16" s="12">
        <v>45210</v>
      </c>
      <c r="D16" s="38" t="s">
        <v>32</v>
      </c>
      <c r="E16" s="14">
        <v>195</v>
      </c>
      <c r="F16" s="14">
        <v>198</v>
      </c>
      <c r="G16" s="14">
        <v>196</v>
      </c>
      <c r="H16" s="14">
        <v>198</v>
      </c>
      <c r="I16" s="14"/>
      <c r="J16" s="14"/>
      <c r="K16" s="15">
        <v>4</v>
      </c>
      <c r="L16" s="15">
        <v>787</v>
      </c>
      <c r="M16" s="16">
        <v>196.75</v>
      </c>
      <c r="N16" s="17">
        <v>5</v>
      </c>
      <c r="O16" s="18">
        <v>201.75</v>
      </c>
    </row>
    <row r="17" spans="1:15">
      <c r="A17" s="10" t="s">
        <v>35</v>
      </c>
      <c r="B17" s="11" t="s">
        <v>51</v>
      </c>
      <c r="C17" s="12">
        <v>45217</v>
      </c>
      <c r="D17" s="38" t="s">
        <v>32</v>
      </c>
      <c r="E17" s="14">
        <v>194</v>
      </c>
      <c r="F17" s="14">
        <v>197</v>
      </c>
      <c r="G17" s="14">
        <v>198</v>
      </c>
      <c r="H17" s="14">
        <v>193</v>
      </c>
      <c r="I17" s="14"/>
      <c r="J17" s="14"/>
      <c r="K17" s="15">
        <v>4</v>
      </c>
      <c r="L17" s="15">
        <v>782</v>
      </c>
      <c r="M17" s="16">
        <v>195.5</v>
      </c>
      <c r="N17" s="17">
        <v>13</v>
      </c>
      <c r="O17" s="18">
        <v>208.5</v>
      </c>
    </row>
    <row r="18" spans="1:15">
      <c r="A18" s="10" t="s">
        <v>35</v>
      </c>
      <c r="B18" s="11" t="s">
        <v>51</v>
      </c>
      <c r="C18" s="12">
        <v>45220</v>
      </c>
      <c r="D18" s="38" t="s">
        <v>32</v>
      </c>
      <c r="E18" s="14">
        <v>196</v>
      </c>
      <c r="F18" s="14">
        <v>196</v>
      </c>
      <c r="G18" s="14">
        <v>198</v>
      </c>
      <c r="H18" s="14">
        <v>198</v>
      </c>
      <c r="I18" s="14"/>
      <c r="J18" s="14"/>
      <c r="K18" s="15">
        <v>4</v>
      </c>
      <c r="L18" s="15">
        <v>788</v>
      </c>
      <c r="M18" s="16">
        <v>197</v>
      </c>
      <c r="N18" s="17">
        <v>9</v>
      </c>
      <c r="O18" s="18">
        <v>206</v>
      </c>
    </row>
    <row r="19" spans="1:15">
      <c r="A19" s="10" t="s">
        <v>35</v>
      </c>
      <c r="B19" s="11" t="s">
        <v>51</v>
      </c>
      <c r="C19" s="12">
        <v>45231</v>
      </c>
      <c r="D19" s="38" t="s">
        <v>32</v>
      </c>
      <c r="E19" s="14">
        <v>198</v>
      </c>
      <c r="F19" s="14">
        <v>197</v>
      </c>
      <c r="G19" s="14">
        <v>195</v>
      </c>
      <c r="H19" s="14">
        <v>196</v>
      </c>
      <c r="I19" s="14"/>
      <c r="J19" s="14"/>
      <c r="K19" s="15">
        <v>4</v>
      </c>
      <c r="L19" s="15">
        <v>786</v>
      </c>
      <c r="M19" s="16">
        <v>196.5</v>
      </c>
      <c r="N19" s="17">
        <v>13</v>
      </c>
      <c r="O19" s="18">
        <v>209.5</v>
      </c>
    </row>
    <row r="20" spans="1:15">
      <c r="A20" s="10" t="s">
        <v>35</v>
      </c>
      <c r="B20" s="11" t="s">
        <v>51</v>
      </c>
      <c r="C20" s="12">
        <v>45248</v>
      </c>
      <c r="D20" s="38" t="s">
        <v>32</v>
      </c>
      <c r="E20" s="14">
        <v>196</v>
      </c>
      <c r="F20" s="14">
        <v>196</v>
      </c>
      <c r="G20" s="14">
        <v>197</v>
      </c>
      <c r="H20" s="14">
        <v>198</v>
      </c>
      <c r="I20" s="14"/>
      <c r="J20" s="14"/>
      <c r="K20" s="15">
        <v>4</v>
      </c>
      <c r="L20" s="15">
        <v>787</v>
      </c>
      <c r="M20" s="16">
        <v>196.75</v>
      </c>
      <c r="N20" s="17">
        <v>13</v>
      </c>
      <c r="O20" s="18">
        <v>209.75</v>
      </c>
    </row>
    <row r="22" spans="1:15">
      <c r="K22" s="8">
        <f>SUM(K2:K21)</f>
        <v>82</v>
      </c>
      <c r="L22" s="8">
        <f>SUM(L2:L21)</f>
        <v>15991.001</v>
      </c>
      <c r="M22" s="7">
        <f>SUM(L22/K22)</f>
        <v>195.01220731707318</v>
      </c>
      <c r="N22" s="8">
        <f>SUM(N2:N21)</f>
        <v>228</v>
      </c>
      <c r="O22" s="9">
        <f>SUM(M22+N22)</f>
        <v>423.01220731707315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 B3:B12" name="Range1_6_1"/>
    <protectedRange sqref="D2" name="Range1_1_3_1"/>
    <protectedRange sqref="E3:J3 C3" name="Range1_6_1_1"/>
    <protectedRange sqref="D3" name="Range1_1_4_3"/>
    <protectedRange sqref="E4:J4 C4" name="Range1_6"/>
    <protectedRange sqref="D4" name="Range1_1_4"/>
  </protectedRanges>
  <conditionalFormatting sqref="I2">
    <cfRule type="top10" dxfId="84" priority="34" rank="1"/>
  </conditionalFormatting>
  <conditionalFormatting sqref="I3">
    <cfRule type="top10" dxfId="83" priority="18" rank="1"/>
    <cfRule type="top10" dxfId="82" priority="25" rank="1"/>
  </conditionalFormatting>
  <conditionalFormatting sqref="I4">
    <cfRule type="top10" dxfId="81" priority="4" rank="1"/>
    <cfRule type="top10" dxfId="80" priority="11" rank="1"/>
  </conditionalFormatting>
  <conditionalFormatting sqref="I2:J4">
    <cfRule type="cellIs" dxfId="79" priority="1" operator="greaterThanOrEqual">
      <formula>200</formula>
    </cfRule>
  </conditionalFormatting>
  <conditionalFormatting sqref="J2">
    <cfRule type="top10" dxfId="78" priority="35" rank="1"/>
  </conditionalFormatting>
  <conditionalFormatting sqref="J3">
    <cfRule type="top10" dxfId="77" priority="17" rank="1"/>
    <cfRule type="top10" dxfId="76" priority="24" rank="1"/>
  </conditionalFormatting>
  <conditionalFormatting sqref="J4">
    <cfRule type="top10" dxfId="75" priority="3" rank="1"/>
    <cfRule type="top10" dxfId="74" priority="10" rank="1"/>
  </conditionalFormatting>
  <hyperlinks>
    <hyperlink ref="Q1" location="'Kentucky 2023'!A1" display="Back to Ranking" xr:uid="{400256A5-29FC-4442-ADE5-F060136E0A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78BD06-3F66-49E8-88E8-CEE69EB6B2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A0D81-1AEF-44FD-BB11-BCBF0FFA35BF}">
  <dimension ref="A1:Q9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69</v>
      </c>
      <c r="C2" s="12">
        <v>45067</v>
      </c>
      <c r="D2" s="13" t="s">
        <v>67</v>
      </c>
      <c r="E2" s="14">
        <v>191</v>
      </c>
      <c r="F2" s="14">
        <v>190</v>
      </c>
      <c r="G2" s="14">
        <v>191</v>
      </c>
      <c r="H2" s="14">
        <v>193</v>
      </c>
      <c r="I2" s="14"/>
      <c r="J2" s="14"/>
      <c r="K2" s="15">
        <v>4</v>
      </c>
      <c r="L2" s="15">
        <v>765</v>
      </c>
      <c r="M2" s="16">
        <v>191.25</v>
      </c>
      <c r="N2" s="17">
        <v>2</v>
      </c>
      <c r="O2" s="18">
        <v>193.25</v>
      </c>
    </row>
    <row r="3" spans="1:17">
      <c r="A3" s="10" t="s">
        <v>25</v>
      </c>
      <c r="B3" s="11" t="s">
        <v>69</v>
      </c>
      <c r="C3" s="12">
        <v>45070</v>
      </c>
      <c r="D3" s="13" t="s">
        <v>58</v>
      </c>
      <c r="E3" s="14">
        <v>192</v>
      </c>
      <c r="F3" s="14">
        <v>192</v>
      </c>
      <c r="G3" s="14">
        <v>190</v>
      </c>
      <c r="H3" s="14">
        <v>179</v>
      </c>
      <c r="I3" s="14"/>
      <c r="J3" s="14"/>
      <c r="K3" s="15">
        <v>4</v>
      </c>
      <c r="L3" s="15">
        <v>753</v>
      </c>
      <c r="M3" s="16">
        <v>188.25</v>
      </c>
      <c r="N3" s="17">
        <v>2</v>
      </c>
      <c r="O3" s="18">
        <v>190.25</v>
      </c>
    </row>
    <row r="4" spans="1:17">
      <c r="A4" s="10" t="s">
        <v>25</v>
      </c>
      <c r="B4" s="11" t="s">
        <v>69</v>
      </c>
      <c r="C4" s="12">
        <v>45095</v>
      </c>
      <c r="D4" s="13" t="s">
        <v>67</v>
      </c>
      <c r="E4" s="14">
        <v>190</v>
      </c>
      <c r="F4" s="14">
        <v>177</v>
      </c>
      <c r="G4" s="14">
        <v>191</v>
      </c>
      <c r="H4" s="14">
        <v>186</v>
      </c>
      <c r="I4" s="14"/>
      <c r="J4" s="14"/>
      <c r="K4" s="15">
        <v>4</v>
      </c>
      <c r="L4" s="15">
        <v>744</v>
      </c>
      <c r="M4" s="16">
        <v>186</v>
      </c>
      <c r="N4" s="17">
        <v>2</v>
      </c>
      <c r="O4" s="18">
        <v>188</v>
      </c>
    </row>
    <row r="5" spans="1:17">
      <c r="A5" s="10" t="s">
        <v>25</v>
      </c>
      <c r="B5" s="11" t="s">
        <v>69</v>
      </c>
      <c r="C5" s="12">
        <v>45105</v>
      </c>
      <c r="D5" s="13" t="s">
        <v>58</v>
      </c>
      <c r="E5" s="14">
        <v>193</v>
      </c>
      <c r="F5" s="14">
        <v>196</v>
      </c>
      <c r="G5" s="14">
        <v>193</v>
      </c>
      <c r="H5" s="14">
        <v>198</v>
      </c>
      <c r="I5" s="14"/>
      <c r="J5" s="14"/>
      <c r="K5" s="15">
        <v>4</v>
      </c>
      <c r="L5" s="15">
        <v>780</v>
      </c>
      <c r="M5" s="16">
        <v>195</v>
      </c>
      <c r="N5" s="17">
        <v>2</v>
      </c>
      <c r="O5" s="18">
        <v>197</v>
      </c>
    </row>
    <row r="6" spans="1:17">
      <c r="A6" s="10" t="s">
        <v>25</v>
      </c>
      <c r="B6" s="11" t="s">
        <v>69</v>
      </c>
      <c r="C6" s="12">
        <v>45123</v>
      </c>
      <c r="D6" s="13" t="s">
        <v>67</v>
      </c>
      <c r="E6" s="14">
        <v>193</v>
      </c>
      <c r="F6" s="14">
        <v>190</v>
      </c>
      <c r="G6" s="14">
        <v>197</v>
      </c>
      <c r="H6" s="14">
        <v>198</v>
      </c>
      <c r="I6" s="14"/>
      <c r="J6" s="14"/>
      <c r="K6" s="15">
        <v>4</v>
      </c>
      <c r="L6" s="15">
        <v>778</v>
      </c>
      <c r="M6" s="16">
        <v>194.5</v>
      </c>
      <c r="N6" s="17">
        <v>2</v>
      </c>
      <c r="O6" s="18">
        <v>196.5</v>
      </c>
    </row>
    <row r="7" spans="1:17">
      <c r="A7" s="10" t="s">
        <v>25</v>
      </c>
      <c r="B7" s="11" t="s">
        <v>69</v>
      </c>
      <c r="C7" s="12">
        <v>45186</v>
      </c>
      <c r="D7" s="13" t="s">
        <v>67</v>
      </c>
      <c r="E7" s="14">
        <v>192</v>
      </c>
      <c r="F7" s="14">
        <v>195</v>
      </c>
      <c r="G7" s="14">
        <v>197</v>
      </c>
      <c r="H7" s="14">
        <v>196</v>
      </c>
      <c r="I7" s="14"/>
      <c r="J7" s="14"/>
      <c r="K7" s="15">
        <v>4</v>
      </c>
      <c r="L7" s="15">
        <v>780</v>
      </c>
      <c r="M7" s="16">
        <v>195</v>
      </c>
      <c r="N7" s="17">
        <v>6</v>
      </c>
      <c r="O7" s="18">
        <v>201</v>
      </c>
    </row>
    <row r="9" spans="1:17">
      <c r="K9" s="8">
        <f>SUM(K2:K8)</f>
        <v>24</v>
      </c>
      <c r="L9" s="8">
        <f>SUM(L2:L8)</f>
        <v>4600</v>
      </c>
      <c r="M9" s="7">
        <f>SUM(L9/K9)</f>
        <v>191.66666666666666</v>
      </c>
      <c r="N9" s="8">
        <f>SUM(N2:N8)</f>
        <v>16</v>
      </c>
      <c r="O9" s="9">
        <f>SUM(M9+N9)</f>
        <v>207.66666666666666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4:C4" name="Range1_9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J4" name="Range1_3_2"/>
  </protectedRanges>
  <conditionalFormatting sqref="I4">
    <cfRule type="top10" dxfId="118" priority="4" rank="1"/>
  </conditionalFormatting>
  <conditionalFormatting sqref="I4:J4">
    <cfRule type="cellIs" dxfId="117" priority="2" operator="greaterThanOrEqual">
      <formula>200</formula>
    </cfRule>
  </conditionalFormatting>
  <conditionalFormatting sqref="J4">
    <cfRule type="top10" dxfId="116" priority="3" rank="1"/>
  </conditionalFormatting>
  <hyperlinks>
    <hyperlink ref="Q1" location="'Kentucky 2023'!A1" display="Back to Ranking" xr:uid="{129E6543-7BB9-44DB-A4CB-1034DCFDFA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45F07A-F094-4C2F-B767-56FE9DF41F5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46E25-279D-4FFF-ADF5-51F8527E699D}">
  <dimension ref="A1:Q4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36</v>
      </c>
      <c r="B2" s="11" t="s">
        <v>47</v>
      </c>
      <c r="C2" s="12">
        <v>44958</v>
      </c>
      <c r="D2" s="13" t="s">
        <v>32</v>
      </c>
      <c r="E2" s="14">
        <v>177</v>
      </c>
      <c r="F2" s="14">
        <v>185</v>
      </c>
      <c r="G2" s="14">
        <v>188</v>
      </c>
      <c r="H2" s="14">
        <v>182</v>
      </c>
      <c r="I2" s="14"/>
      <c r="J2" s="14"/>
      <c r="K2" s="15">
        <v>4</v>
      </c>
      <c r="L2" s="15">
        <v>732</v>
      </c>
      <c r="M2" s="16">
        <v>183</v>
      </c>
      <c r="N2" s="17">
        <v>11</v>
      </c>
      <c r="O2" s="18">
        <v>194</v>
      </c>
    </row>
    <row r="3" spans="1:17">
      <c r="A3" s="10" t="s">
        <v>36</v>
      </c>
      <c r="B3" s="11" t="s">
        <v>47</v>
      </c>
      <c r="C3" s="12">
        <v>44965</v>
      </c>
      <c r="D3" s="13" t="s">
        <v>32</v>
      </c>
      <c r="E3" s="14">
        <v>190</v>
      </c>
      <c r="F3" s="14">
        <v>186</v>
      </c>
      <c r="G3" s="14">
        <v>178</v>
      </c>
      <c r="H3" s="14">
        <v>184</v>
      </c>
      <c r="I3" s="14"/>
      <c r="J3" s="14"/>
      <c r="K3" s="15">
        <v>4</v>
      </c>
      <c r="L3" s="15">
        <v>738</v>
      </c>
      <c r="M3" s="16">
        <v>184.5</v>
      </c>
      <c r="N3" s="17">
        <v>9</v>
      </c>
      <c r="O3" s="18">
        <v>193.5</v>
      </c>
    </row>
    <row r="4" spans="1:17">
      <c r="A4" s="10" t="s">
        <v>36</v>
      </c>
      <c r="B4" s="11" t="s">
        <v>47</v>
      </c>
      <c r="C4" s="12">
        <v>44972</v>
      </c>
      <c r="D4" s="13" t="s">
        <v>32</v>
      </c>
      <c r="E4" s="14">
        <v>181</v>
      </c>
      <c r="F4" s="14">
        <v>175</v>
      </c>
      <c r="G4" s="14">
        <v>185</v>
      </c>
      <c r="H4" s="14">
        <v>185</v>
      </c>
      <c r="I4" s="14"/>
      <c r="J4" s="14"/>
      <c r="K4" s="15">
        <v>4</v>
      </c>
      <c r="L4" s="15">
        <v>726</v>
      </c>
      <c r="M4" s="16">
        <v>181.5</v>
      </c>
      <c r="N4" s="17">
        <v>11</v>
      </c>
      <c r="O4" s="18">
        <v>192.5</v>
      </c>
    </row>
    <row r="5" spans="1:17">
      <c r="A5" s="10" t="s">
        <v>36</v>
      </c>
      <c r="B5" s="11" t="s">
        <v>47</v>
      </c>
      <c r="C5" s="12">
        <v>44986</v>
      </c>
      <c r="D5" s="13" t="s">
        <v>32</v>
      </c>
      <c r="E5" s="14">
        <v>191</v>
      </c>
      <c r="F5" s="14">
        <v>189</v>
      </c>
      <c r="G5" s="14">
        <v>183</v>
      </c>
      <c r="H5" s="14">
        <v>190</v>
      </c>
      <c r="I5" s="14"/>
      <c r="J5" s="14"/>
      <c r="K5" s="15">
        <v>4</v>
      </c>
      <c r="L5" s="15">
        <v>753</v>
      </c>
      <c r="M5" s="16">
        <v>188.25</v>
      </c>
      <c r="N5" s="17">
        <v>11</v>
      </c>
      <c r="O5" s="18">
        <v>199.25</v>
      </c>
    </row>
    <row r="6" spans="1:17">
      <c r="A6" s="10" t="s">
        <v>36</v>
      </c>
      <c r="B6" s="11" t="s">
        <v>47</v>
      </c>
      <c r="C6" s="12">
        <v>44993</v>
      </c>
      <c r="D6" s="13" t="s">
        <v>32</v>
      </c>
      <c r="E6" s="14">
        <v>181</v>
      </c>
      <c r="F6" s="14">
        <v>190</v>
      </c>
      <c r="G6" s="14">
        <v>190</v>
      </c>
      <c r="H6" s="14">
        <v>189</v>
      </c>
      <c r="I6" s="14"/>
      <c r="J6" s="14"/>
      <c r="K6" s="15">
        <v>4</v>
      </c>
      <c r="L6" s="15">
        <v>750</v>
      </c>
      <c r="M6" s="16">
        <v>187.5</v>
      </c>
      <c r="N6" s="17">
        <v>11</v>
      </c>
      <c r="O6" s="18">
        <v>198.5</v>
      </c>
    </row>
    <row r="7" spans="1:17">
      <c r="A7" s="10" t="s">
        <v>36</v>
      </c>
      <c r="B7" s="11" t="s">
        <v>47</v>
      </c>
      <c r="C7" s="12">
        <v>45000</v>
      </c>
      <c r="D7" s="13" t="s">
        <v>32</v>
      </c>
      <c r="E7" s="14">
        <v>192</v>
      </c>
      <c r="F7" s="14">
        <v>180</v>
      </c>
      <c r="G7" s="14">
        <v>188</v>
      </c>
      <c r="H7" s="14">
        <v>183</v>
      </c>
      <c r="I7" s="14"/>
      <c r="J7" s="14"/>
      <c r="K7" s="15">
        <v>4</v>
      </c>
      <c r="L7" s="15">
        <v>743</v>
      </c>
      <c r="M7" s="16">
        <v>185.75</v>
      </c>
      <c r="N7" s="17">
        <v>11</v>
      </c>
      <c r="O7" s="18">
        <v>196.75</v>
      </c>
    </row>
    <row r="8" spans="1:17">
      <c r="A8" s="10" t="s">
        <v>36</v>
      </c>
      <c r="B8" s="11" t="s">
        <v>47</v>
      </c>
      <c r="C8" s="12">
        <v>45007</v>
      </c>
      <c r="D8" s="13" t="s">
        <v>32</v>
      </c>
      <c r="E8" s="14">
        <v>182</v>
      </c>
      <c r="F8" s="14">
        <v>185</v>
      </c>
      <c r="G8" s="14">
        <v>192</v>
      </c>
      <c r="H8" s="14">
        <v>187</v>
      </c>
      <c r="I8" s="14"/>
      <c r="J8" s="14"/>
      <c r="K8" s="15">
        <v>4</v>
      </c>
      <c r="L8" s="15">
        <v>746</v>
      </c>
      <c r="M8" s="16">
        <v>186.5</v>
      </c>
      <c r="N8" s="17">
        <v>6</v>
      </c>
      <c r="O8" s="18">
        <v>192.5</v>
      </c>
    </row>
    <row r="9" spans="1:17">
      <c r="A9" s="10" t="s">
        <v>36</v>
      </c>
      <c r="B9" s="11" t="s">
        <v>47</v>
      </c>
      <c r="C9" s="12">
        <v>45014</v>
      </c>
      <c r="D9" s="13" t="s">
        <v>32</v>
      </c>
      <c r="E9" s="14">
        <v>187</v>
      </c>
      <c r="F9" s="14">
        <v>179</v>
      </c>
      <c r="G9" s="14">
        <v>185</v>
      </c>
      <c r="H9" s="14">
        <v>180</v>
      </c>
      <c r="I9" s="14"/>
      <c r="J9" s="14"/>
      <c r="K9" s="15">
        <v>4</v>
      </c>
      <c r="L9" s="15">
        <v>731</v>
      </c>
      <c r="M9" s="16">
        <v>182.75</v>
      </c>
      <c r="N9" s="17">
        <v>8</v>
      </c>
      <c r="O9" s="18">
        <v>190.75</v>
      </c>
    </row>
    <row r="10" spans="1:17">
      <c r="A10" s="10" t="s">
        <v>36</v>
      </c>
      <c r="B10" s="11" t="s">
        <v>47</v>
      </c>
      <c r="C10" s="12">
        <v>45028</v>
      </c>
      <c r="D10" s="13" t="s">
        <v>32</v>
      </c>
      <c r="E10" s="14">
        <v>187</v>
      </c>
      <c r="F10" s="14">
        <v>186</v>
      </c>
      <c r="G10" s="14">
        <v>181</v>
      </c>
      <c r="H10" s="14">
        <v>187.001</v>
      </c>
      <c r="I10" s="14"/>
      <c r="J10" s="14"/>
      <c r="K10" s="15">
        <v>4</v>
      </c>
      <c r="L10" s="15">
        <v>741.00099999999998</v>
      </c>
      <c r="M10" s="16">
        <v>185.25024999999999</v>
      </c>
      <c r="N10" s="17">
        <v>9</v>
      </c>
      <c r="O10" s="18">
        <v>194.25024999999999</v>
      </c>
    </row>
    <row r="11" spans="1:17">
      <c r="A11" s="10" t="s">
        <v>36</v>
      </c>
      <c r="B11" s="11" t="s">
        <v>47</v>
      </c>
      <c r="C11" s="12">
        <v>45035</v>
      </c>
      <c r="D11" s="13" t="s">
        <v>32</v>
      </c>
      <c r="E11" s="14">
        <v>185</v>
      </c>
      <c r="F11" s="14">
        <v>187</v>
      </c>
      <c r="G11" s="14">
        <v>189</v>
      </c>
      <c r="H11" s="14">
        <v>190</v>
      </c>
      <c r="I11" s="14"/>
      <c r="J11" s="14"/>
      <c r="K11" s="15">
        <v>4</v>
      </c>
      <c r="L11" s="15">
        <v>751</v>
      </c>
      <c r="M11" s="16">
        <v>187.75</v>
      </c>
      <c r="N11" s="17">
        <v>9</v>
      </c>
      <c r="O11" s="18">
        <v>196.75</v>
      </c>
    </row>
    <row r="12" spans="1:17">
      <c r="A12" s="10" t="s">
        <v>36</v>
      </c>
      <c r="B12" s="11" t="s">
        <v>47</v>
      </c>
      <c r="C12" s="12">
        <v>45049</v>
      </c>
      <c r="D12" s="13" t="s">
        <v>32</v>
      </c>
      <c r="E12" s="14">
        <v>188</v>
      </c>
      <c r="F12" s="14">
        <v>191</v>
      </c>
      <c r="G12" s="55">
        <v>193</v>
      </c>
      <c r="H12" s="14">
        <v>191</v>
      </c>
      <c r="I12" s="14"/>
      <c r="J12" s="14"/>
      <c r="K12" s="15">
        <v>4</v>
      </c>
      <c r="L12" s="15">
        <v>763</v>
      </c>
      <c r="M12" s="16">
        <v>190.75</v>
      </c>
      <c r="N12" s="17">
        <v>13</v>
      </c>
      <c r="O12" s="18">
        <v>203.75</v>
      </c>
    </row>
    <row r="13" spans="1:17">
      <c r="A13" s="10" t="s">
        <v>36</v>
      </c>
      <c r="B13" s="11" t="s">
        <v>47</v>
      </c>
      <c r="C13" s="12">
        <v>45056</v>
      </c>
      <c r="D13" s="13" t="s">
        <v>32</v>
      </c>
      <c r="E13" s="14">
        <v>188</v>
      </c>
      <c r="F13" s="14">
        <v>190</v>
      </c>
      <c r="G13" s="14">
        <v>191</v>
      </c>
      <c r="H13" s="14">
        <v>185</v>
      </c>
      <c r="I13" s="14"/>
      <c r="J13" s="14"/>
      <c r="K13" s="15">
        <v>4</v>
      </c>
      <c r="L13" s="15">
        <v>754</v>
      </c>
      <c r="M13" s="16">
        <v>188.5</v>
      </c>
      <c r="N13" s="17">
        <v>4</v>
      </c>
      <c r="O13" s="18">
        <v>192.5</v>
      </c>
    </row>
    <row r="14" spans="1:17">
      <c r="A14" s="10" t="s">
        <v>36</v>
      </c>
      <c r="B14" s="11" t="s">
        <v>47</v>
      </c>
      <c r="C14" s="12">
        <v>45063</v>
      </c>
      <c r="D14" s="13" t="s">
        <v>32</v>
      </c>
      <c r="E14" s="14">
        <v>189</v>
      </c>
      <c r="F14" s="14">
        <v>190</v>
      </c>
      <c r="G14" s="14">
        <v>192</v>
      </c>
      <c r="H14" s="14">
        <v>191</v>
      </c>
      <c r="I14" s="14"/>
      <c r="J14" s="14"/>
      <c r="K14" s="15">
        <v>4</v>
      </c>
      <c r="L14" s="15">
        <v>762</v>
      </c>
      <c r="M14" s="16">
        <v>190.5</v>
      </c>
      <c r="N14" s="17">
        <v>11</v>
      </c>
      <c r="O14" s="18">
        <v>201.5</v>
      </c>
    </row>
    <row r="15" spans="1:17">
      <c r="A15" s="10" t="s">
        <v>36</v>
      </c>
      <c r="B15" s="11" t="s">
        <v>47</v>
      </c>
      <c r="C15" s="12">
        <v>45070</v>
      </c>
      <c r="D15" s="13" t="s">
        <v>58</v>
      </c>
      <c r="E15" s="14">
        <v>191</v>
      </c>
      <c r="F15" s="14">
        <v>190</v>
      </c>
      <c r="G15" s="14">
        <v>187.001</v>
      </c>
      <c r="H15" s="14">
        <v>192</v>
      </c>
      <c r="I15" s="14"/>
      <c r="J15" s="14"/>
      <c r="K15" s="15">
        <v>4</v>
      </c>
      <c r="L15" s="15">
        <v>760.00099999999998</v>
      </c>
      <c r="M15" s="16">
        <v>190.00024999999999</v>
      </c>
      <c r="N15" s="17">
        <v>11</v>
      </c>
      <c r="O15" s="18">
        <v>201.00024999999999</v>
      </c>
    </row>
    <row r="16" spans="1:17">
      <c r="A16" s="10" t="s">
        <v>36</v>
      </c>
      <c r="B16" s="11" t="s">
        <v>47</v>
      </c>
      <c r="C16" s="12">
        <v>45077</v>
      </c>
      <c r="D16" s="13" t="s">
        <v>32</v>
      </c>
      <c r="E16" s="14">
        <v>188</v>
      </c>
      <c r="F16" s="14">
        <v>187</v>
      </c>
      <c r="G16" s="55">
        <v>195</v>
      </c>
      <c r="H16" s="14">
        <v>189</v>
      </c>
      <c r="I16" s="14"/>
      <c r="J16" s="14"/>
      <c r="K16" s="15">
        <v>4</v>
      </c>
      <c r="L16" s="15">
        <v>759</v>
      </c>
      <c r="M16" s="16">
        <v>189.75</v>
      </c>
      <c r="N16" s="17">
        <v>13</v>
      </c>
      <c r="O16" s="18">
        <v>202.75</v>
      </c>
    </row>
    <row r="17" spans="1:15">
      <c r="A17" s="10" t="s">
        <v>36</v>
      </c>
      <c r="B17" s="11" t="s">
        <v>47</v>
      </c>
      <c r="C17" s="12">
        <v>45091</v>
      </c>
      <c r="D17" s="13" t="s">
        <v>32</v>
      </c>
      <c r="E17" s="14">
        <v>189</v>
      </c>
      <c r="F17" s="14">
        <v>192</v>
      </c>
      <c r="G17" s="14">
        <v>186</v>
      </c>
      <c r="H17" s="14">
        <v>192</v>
      </c>
      <c r="I17" s="14"/>
      <c r="J17" s="14"/>
      <c r="K17" s="15">
        <v>4</v>
      </c>
      <c r="L17" s="15">
        <v>759</v>
      </c>
      <c r="M17" s="16">
        <v>189.75</v>
      </c>
      <c r="N17" s="17">
        <v>11</v>
      </c>
      <c r="O17" s="18">
        <v>200.75</v>
      </c>
    </row>
    <row r="18" spans="1:15">
      <c r="A18" s="10" t="s">
        <v>36</v>
      </c>
      <c r="B18" s="11" t="s">
        <v>47</v>
      </c>
      <c r="C18" s="12">
        <v>45095</v>
      </c>
      <c r="D18" s="13" t="s">
        <v>67</v>
      </c>
      <c r="E18" s="14">
        <v>186</v>
      </c>
      <c r="F18" s="14">
        <v>186</v>
      </c>
      <c r="G18" s="14">
        <v>190</v>
      </c>
      <c r="H18" s="55">
        <v>195</v>
      </c>
      <c r="I18" s="14"/>
      <c r="J18" s="14"/>
      <c r="K18" s="15">
        <v>4</v>
      </c>
      <c r="L18" s="15">
        <v>757</v>
      </c>
      <c r="M18" s="16">
        <v>189.25</v>
      </c>
      <c r="N18" s="17">
        <v>9</v>
      </c>
      <c r="O18" s="18">
        <v>198.25</v>
      </c>
    </row>
    <row r="19" spans="1:15">
      <c r="A19" s="10" t="s">
        <v>36</v>
      </c>
      <c r="B19" s="11" t="s">
        <v>47</v>
      </c>
      <c r="C19" s="12">
        <v>45098</v>
      </c>
      <c r="D19" s="13" t="s">
        <v>32</v>
      </c>
      <c r="E19" s="14">
        <v>189</v>
      </c>
      <c r="F19" s="14">
        <v>189</v>
      </c>
      <c r="G19" s="14">
        <v>185</v>
      </c>
      <c r="H19" s="14">
        <v>186</v>
      </c>
      <c r="I19" s="14"/>
      <c r="J19" s="14"/>
      <c r="K19" s="15">
        <v>4</v>
      </c>
      <c r="L19" s="15">
        <v>749</v>
      </c>
      <c r="M19" s="16">
        <v>187.25</v>
      </c>
      <c r="N19" s="17">
        <v>9</v>
      </c>
      <c r="O19" s="18">
        <v>196.25</v>
      </c>
    </row>
    <row r="20" spans="1:15">
      <c r="A20" s="10" t="s">
        <v>36</v>
      </c>
      <c r="B20" s="11" t="s">
        <v>47</v>
      </c>
      <c r="C20" s="12">
        <v>45105</v>
      </c>
      <c r="D20" s="13" t="s">
        <v>58</v>
      </c>
      <c r="E20" s="14">
        <v>192</v>
      </c>
      <c r="F20" s="14">
        <v>189</v>
      </c>
      <c r="G20" s="14">
        <v>191</v>
      </c>
      <c r="H20" s="14">
        <v>189</v>
      </c>
      <c r="I20" s="14"/>
      <c r="J20" s="14"/>
      <c r="K20" s="15">
        <v>4</v>
      </c>
      <c r="L20" s="15">
        <v>761</v>
      </c>
      <c r="M20" s="16">
        <v>190.25</v>
      </c>
      <c r="N20" s="17">
        <v>9</v>
      </c>
      <c r="O20" s="18">
        <v>199.25</v>
      </c>
    </row>
    <row r="21" spans="1:15">
      <c r="A21" s="10" t="s">
        <v>36</v>
      </c>
      <c r="B21" s="11" t="s">
        <v>47</v>
      </c>
      <c r="C21" s="12">
        <v>45112</v>
      </c>
      <c r="D21" s="13" t="s">
        <v>32</v>
      </c>
      <c r="E21" s="14">
        <v>190</v>
      </c>
      <c r="F21" s="14">
        <v>190</v>
      </c>
      <c r="G21" s="14">
        <v>188</v>
      </c>
      <c r="H21" s="14">
        <v>189</v>
      </c>
      <c r="I21" s="14"/>
      <c r="J21" s="14"/>
      <c r="K21" s="15">
        <v>4</v>
      </c>
      <c r="L21" s="15">
        <v>757</v>
      </c>
      <c r="M21" s="16">
        <v>189.25</v>
      </c>
      <c r="N21" s="17">
        <v>9</v>
      </c>
      <c r="O21" s="18">
        <v>198.25</v>
      </c>
    </row>
    <row r="22" spans="1:15">
      <c r="A22" s="10" t="s">
        <v>36</v>
      </c>
      <c r="B22" s="11" t="s">
        <v>47</v>
      </c>
      <c r="C22" s="12">
        <v>45119</v>
      </c>
      <c r="D22" s="13" t="s">
        <v>32</v>
      </c>
      <c r="E22" s="14">
        <v>190</v>
      </c>
      <c r="F22" s="14">
        <v>192</v>
      </c>
      <c r="G22" s="14">
        <v>189</v>
      </c>
      <c r="H22" s="14">
        <v>185</v>
      </c>
      <c r="I22" s="14"/>
      <c r="J22" s="14"/>
      <c r="K22" s="15">
        <v>4</v>
      </c>
      <c r="L22" s="15">
        <v>756</v>
      </c>
      <c r="M22" s="16">
        <v>189</v>
      </c>
      <c r="N22" s="17">
        <v>5</v>
      </c>
      <c r="O22" s="18">
        <v>194</v>
      </c>
    </row>
    <row r="23" spans="1:15">
      <c r="A23" s="10" t="s">
        <v>36</v>
      </c>
      <c r="B23" s="11" t="s">
        <v>47</v>
      </c>
      <c r="C23" s="12">
        <v>45122</v>
      </c>
      <c r="D23" s="13" t="s">
        <v>32</v>
      </c>
      <c r="E23" s="14">
        <v>190</v>
      </c>
      <c r="F23" s="14">
        <v>189</v>
      </c>
      <c r="G23" s="14">
        <v>192</v>
      </c>
      <c r="H23" s="14">
        <v>192</v>
      </c>
      <c r="I23" s="14"/>
      <c r="J23" s="14"/>
      <c r="K23" s="15">
        <v>4</v>
      </c>
      <c r="L23" s="15">
        <v>763</v>
      </c>
      <c r="M23" s="16">
        <v>190.75</v>
      </c>
      <c r="N23" s="17">
        <v>4</v>
      </c>
      <c r="O23" s="18">
        <v>194.75</v>
      </c>
    </row>
    <row r="24" spans="1:15">
      <c r="A24" s="10" t="s">
        <v>36</v>
      </c>
      <c r="B24" s="11" t="s">
        <v>47</v>
      </c>
      <c r="C24" s="12">
        <v>45126</v>
      </c>
      <c r="D24" s="13" t="s">
        <v>32</v>
      </c>
      <c r="E24" s="14">
        <v>186</v>
      </c>
      <c r="F24" s="14">
        <v>186</v>
      </c>
      <c r="G24" s="14">
        <v>190</v>
      </c>
      <c r="H24" s="55">
        <v>193</v>
      </c>
      <c r="I24" s="14"/>
      <c r="J24" s="14"/>
      <c r="K24" s="15">
        <v>4</v>
      </c>
      <c r="L24" s="15">
        <v>755</v>
      </c>
      <c r="M24" s="16">
        <v>188.75</v>
      </c>
      <c r="N24" s="17">
        <v>5</v>
      </c>
      <c r="O24" s="18">
        <v>193.75</v>
      </c>
    </row>
    <row r="25" spans="1:15">
      <c r="A25" s="10" t="s">
        <v>36</v>
      </c>
      <c r="B25" s="11" t="s">
        <v>47</v>
      </c>
      <c r="C25" s="12">
        <v>45140</v>
      </c>
      <c r="D25" s="13" t="s">
        <v>32</v>
      </c>
      <c r="E25" s="14">
        <v>190</v>
      </c>
      <c r="F25" s="14">
        <v>187</v>
      </c>
      <c r="G25" s="14">
        <v>189</v>
      </c>
      <c r="H25" s="14">
        <v>187</v>
      </c>
      <c r="I25" s="14"/>
      <c r="J25" s="14"/>
      <c r="K25" s="15">
        <v>4</v>
      </c>
      <c r="L25" s="15">
        <v>753</v>
      </c>
      <c r="M25" s="16">
        <v>188.25</v>
      </c>
      <c r="N25" s="17">
        <v>11</v>
      </c>
      <c r="O25" s="18">
        <v>199.25</v>
      </c>
    </row>
    <row r="26" spans="1:15">
      <c r="A26" s="10" t="s">
        <v>36</v>
      </c>
      <c r="B26" s="11" t="s">
        <v>47</v>
      </c>
      <c r="C26" s="12">
        <v>45147</v>
      </c>
      <c r="D26" s="13" t="s">
        <v>32</v>
      </c>
      <c r="E26" s="14">
        <v>188</v>
      </c>
      <c r="F26" s="14">
        <v>180</v>
      </c>
      <c r="G26" s="14">
        <v>190</v>
      </c>
      <c r="H26" s="14">
        <v>191</v>
      </c>
      <c r="I26" s="14"/>
      <c r="J26" s="14"/>
      <c r="K26" s="15">
        <v>4</v>
      </c>
      <c r="L26" s="15">
        <v>749</v>
      </c>
      <c r="M26" s="16">
        <v>187.25</v>
      </c>
      <c r="N26" s="17">
        <v>6</v>
      </c>
      <c r="O26" s="18">
        <v>193.25</v>
      </c>
    </row>
    <row r="27" spans="1:15">
      <c r="A27" s="10" t="s">
        <v>36</v>
      </c>
      <c r="B27" s="11" t="s">
        <v>47</v>
      </c>
      <c r="C27" s="12">
        <v>45150</v>
      </c>
      <c r="D27" s="13" t="s">
        <v>32</v>
      </c>
      <c r="E27" s="14">
        <v>192.001</v>
      </c>
      <c r="F27" s="14">
        <v>187</v>
      </c>
      <c r="G27" s="14">
        <v>189</v>
      </c>
      <c r="H27" s="14">
        <v>186</v>
      </c>
      <c r="I27" s="14">
        <v>189</v>
      </c>
      <c r="J27" s="14">
        <v>183</v>
      </c>
      <c r="K27" s="15">
        <v>6</v>
      </c>
      <c r="L27" s="15">
        <v>1126.001</v>
      </c>
      <c r="M27" s="16">
        <v>187.66683333333333</v>
      </c>
      <c r="N27" s="17">
        <v>10</v>
      </c>
      <c r="O27" s="18">
        <v>197.66683333333333</v>
      </c>
    </row>
    <row r="28" spans="1:15">
      <c r="A28" s="10" t="s">
        <v>36</v>
      </c>
      <c r="B28" s="11" t="s">
        <v>47</v>
      </c>
      <c r="C28" s="12">
        <v>45154</v>
      </c>
      <c r="D28" s="13" t="s">
        <v>32</v>
      </c>
      <c r="E28" s="14">
        <v>192</v>
      </c>
      <c r="F28" s="14">
        <v>190</v>
      </c>
      <c r="G28" s="14">
        <v>186</v>
      </c>
      <c r="H28" s="55">
        <v>193</v>
      </c>
      <c r="I28" s="14"/>
      <c r="J28" s="14"/>
      <c r="K28" s="15">
        <v>4</v>
      </c>
      <c r="L28" s="15">
        <v>761</v>
      </c>
      <c r="M28" s="16">
        <v>190.25</v>
      </c>
      <c r="N28" s="17">
        <v>11</v>
      </c>
      <c r="O28" s="18">
        <v>201.25</v>
      </c>
    </row>
    <row r="29" spans="1:15">
      <c r="A29" s="10" t="s">
        <v>36</v>
      </c>
      <c r="B29" s="11" t="s">
        <v>47</v>
      </c>
      <c r="C29" s="12">
        <v>45157</v>
      </c>
      <c r="D29" s="13" t="s">
        <v>32</v>
      </c>
      <c r="E29" s="14">
        <v>185</v>
      </c>
      <c r="F29" s="14">
        <v>186</v>
      </c>
      <c r="G29" s="14">
        <v>189</v>
      </c>
      <c r="H29" s="14">
        <v>186</v>
      </c>
      <c r="I29" s="14"/>
      <c r="J29" s="14"/>
      <c r="K29" s="15">
        <v>4</v>
      </c>
      <c r="L29" s="15">
        <v>746</v>
      </c>
      <c r="M29" s="16">
        <v>186.5</v>
      </c>
      <c r="N29" s="17">
        <v>9</v>
      </c>
      <c r="O29" s="18">
        <v>195.5</v>
      </c>
    </row>
    <row r="30" spans="1:15">
      <c r="A30" s="10" t="s">
        <v>36</v>
      </c>
      <c r="B30" s="11" t="s">
        <v>47</v>
      </c>
      <c r="C30" s="12">
        <v>45168</v>
      </c>
      <c r="D30" s="13" t="s">
        <v>32</v>
      </c>
      <c r="E30" s="14">
        <v>189</v>
      </c>
      <c r="F30" s="14">
        <v>186</v>
      </c>
      <c r="G30" s="14">
        <v>189</v>
      </c>
      <c r="H30" s="14">
        <v>184</v>
      </c>
      <c r="I30" s="14"/>
      <c r="J30" s="14"/>
      <c r="K30" s="15">
        <v>4</v>
      </c>
      <c r="L30" s="15">
        <v>748</v>
      </c>
      <c r="M30" s="16">
        <v>187</v>
      </c>
      <c r="N30" s="17">
        <v>5</v>
      </c>
      <c r="O30" s="18">
        <v>192</v>
      </c>
    </row>
    <row r="31" spans="1:15">
      <c r="A31" s="10" t="s">
        <v>36</v>
      </c>
      <c r="B31" s="11" t="s">
        <v>47</v>
      </c>
      <c r="C31" s="12">
        <v>8654</v>
      </c>
      <c r="D31" s="13" t="s">
        <v>58</v>
      </c>
      <c r="E31" s="14">
        <v>186</v>
      </c>
      <c r="F31" s="14">
        <v>182</v>
      </c>
      <c r="G31" s="14">
        <v>185</v>
      </c>
      <c r="H31" s="14">
        <v>187</v>
      </c>
      <c r="I31" s="55">
        <v>194</v>
      </c>
      <c r="J31" s="14">
        <v>182</v>
      </c>
      <c r="K31" s="15">
        <v>6</v>
      </c>
      <c r="L31" s="15">
        <v>1116</v>
      </c>
      <c r="M31" s="16">
        <v>186</v>
      </c>
      <c r="N31" s="17">
        <v>16</v>
      </c>
      <c r="O31" s="18">
        <v>202</v>
      </c>
    </row>
    <row r="32" spans="1:15">
      <c r="A32" s="10" t="s">
        <v>36</v>
      </c>
      <c r="B32" s="11" t="s">
        <v>47</v>
      </c>
      <c r="C32" s="12">
        <v>45185</v>
      </c>
      <c r="D32" s="13" t="s">
        <v>32</v>
      </c>
      <c r="E32" s="14">
        <v>184</v>
      </c>
      <c r="F32" s="14">
        <v>187</v>
      </c>
      <c r="G32" s="55">
        <v>195</v>
      </c>
      <c r="H32" s="14">
        <v>185</v>
      </c>
      <c r="I32" s="14">
        <v>183</v>
      </c>
      <c r="J32" s="55">
        <v>193</v>
      </c>
      <c r="K32" s="15">
        <v>6</v>
      </c>
      <c r="L32" s="15">
        <v>1127</v>
      </c>
      <c r="M32" s="16">
        <v>187.83333333333334</v>
      </c>
      <c r="N32" s="17">
        <v>18</v>
      </c>
      <c r="O32" s="18">
        <v>205.83333333333334</v>
      </c>
    </row>
    <row r="33" spans="1:15">
      <c r="A33" s="10" t="s">
        <v>36</v>
      </c>
      <c r="B33" s="11" t="s">
        <v>47</v>
      </c>
      <c r="C33" s="12">
        <v>45189</v>
      </c>
      <c r="D33" s="13" t="s">
        <v>32</v>
      </c>
      <c r="E33" s="14">
        <v>187.001</v>
      </c>
      <c r="F33" s="14">
        <v>181</v>
      </c>
      <c r="G33" s="14">
        <v>182</v>
      </c>
      <c r="H33" s="14">
        <v>180</v>
      </c>
      <c r="I33" s="14"/>
      <c r="J33" s="14"/>
      <c r="K33" s="15">
        <v>4</v>
      </c>
      <c r="L33" s="15">
        <v>730.00099999999998</v>
      </c>
      <c r="M33" s="16">
        <v>182.50024999999999</v>
      </c>
      <c r="N33" s="17">
        <v>5</v>
      </c>
      <c r="O33" s="18">
        <v>187.50024999999999</v>
      </c>
    </row>
    <row r="34" spans="1:15">
      <c r="A34" s="10" t="s">
        <v>36</v>
      </c>
      <c r="B34" s="11" t="s">
        <v>47</v>
      </c>
      <c r="C34" s="12">
        <v>45203</v>
      </c>
      <c r="D34" s="13" t="s">
        <v>32</v>
      </c>
      <c r="E34" s="14">
        <v>181</v>
      </c>
      <c r="F34" s="14">
        <v>189</v>
      </c>
      <c r="G34" s="14">
        <v>188</v>
      </c>
      <c r="H34" s="14">
        <v>187</v>
      </c>
      <c r="I34" s="14"/>
      <c r="J34" s="14"/>
      <c r="K34" s="15">
        <v>4</v>
      </c>
      <c r="L34" s="15">
        <v>745</v>
      </c>
      <c r="M34" s="16">
        <v>186.25</v>
      </c>
      <c r="N34" s="17">
        <v>8</v>
      </c>
      <c r="O34" s="18">
        <v>194.25</v>
      </c>
    </row>
    <row r="35" spans="1:15">
      <c r="A35" s="10" t="s">
        <v>36</v>
      </c>
      <c r="B35" s="11" t="s">
        <v>47</v>
      </c>
      <c r="C35" s="12">
        <v>45210</v>
      </c>
      <c r="D35" s="13" t="s">
        <v>32</v>
      </c>
      <c r="E35" s="14">
        <v>177</v>
      </c>
      <c r="F35" s="14">
        <v>186</v>
      </c>
      <c r="G35" s="14">
        <v>180</v>
      </c>
      <c r="H35" s="14">
        <v>184</v>
      </c>
      <c r="I35" s="14"/>
      <c r="J35" s="14"/>
      <c r="K35" s="15">
        <v>4</v>
      </c>
      <c r="L35" s="15">
        <v>727</v>
      </c>
      <c r="M35" s="16">
        <v>181.75</v>
      </c>
      <c r="N35" s="17">
        <v>3</v>
      </c>
      <c r="O35" s="18">
        <v>184.75</v>
      </c>
    </row>
    <row r="36" spans="1:15">
      <c r="A36" s="10" t="s">
        <v>36</v>
      </c>
      <c r="B36" s="11" t="s">
        <v>47</v>
      </c>
      <c r="C36" s="12">
        <v>45217</v>
      </c>
      <c r="D36" s="13" t="s">
        <v>32</v>
      </c>
      <c r="E36" s="14">
        <v>191</v>
      </c>
      <c r="F36" s="14">
        <v>185</v>
      </c>
      <c r="G36" s="14">
        <v>187</v>
      </c>
      <c r="H36" s="14">
        <v>187</v>
      </c>
      <c r="I36" s="14"/>
      <c r="J36" s="14"/>
      <c r="K36" s="15">
        <v>4</v>
      </c>
      <c r="L36" s="15">
        <v>750</v>
      </c>
      <c r="M36" s="16">
        <v>187.5</v>
      </c>
      <c r="N36" s="17">
        <v>9</v>
      </c>
      <c r="O36" s="18">
        <v>196.5</v>
      </c>
    </row>
    <row r="37" spans="1:15">
      <c r="A37" s="10" t="s">
        <v>36</v>
      </c>
      <c r="B37" s="11" t="s">
        <v>47</v>
      </c>
      <c r="C37" s="12">
        <v>45220</v>
      </c>
      <c r="D37" s="13" t="s">
        <v>32</v>
      </c>
      <c r="E37" s="14">
        <v>189</v>
      </c>
      <c r="F37" s="14">
        <v>188</v>
      </c>
      <c r="G37" s="14">
        <v>191</v>
      </c>
      <c r="H37" s="14">
        <v>188</v>
      </c>
      <c r="I37" s="14"/>
      <c r="J37" s="14"/>
      <c r="K37" s="15">
        <v>4</v>
      </c>
      <c r="L37" s="15">
        <v>756</v>
      </c>
      <c r="M37" s="16">
        <v>189</v>
      </c>
      <c r="N37" s="17">
        <v>6</v>
      </c>
      <c r="O37" s="18">
        <v>195</v>
      </c>
    </row>
    <row r="38" spans="1:15">
      <c r="A38" s="10" t="s">
        <v>36</v>
      </c>
      <c r="B38" s="11" t="s">
        <v>47</v>
      </c>
      <c r="C38" s="12">
        <v>45231</v>
      </c>
      <c r="D38" s="13" t="s">
        <v>32</v>
      </c>
      <c r="E38" s="14">
        <v>180</v>
      </c>
      <c r="F38" s="14">
        <v>170</v>
      </c>
      <c r="G38" s="14">
        <v>189</v>
      </c>
      <c r="H38" s="14">
        <v>182</v>
      </c>
      <c r="I38" s="14"/>
      <c r="J38" s="14"/>
      <c r="K38" s="15">
        <v>4</v>
      </c>
      <c r="L38" s="15">
        <v>721</v>
      </c>
      <c r="M38" s="16">
        <v>180.25</v>
      </c>
      <c r="N38" s="17">
        <v>5</v>
      </c>
      <c r="O38" s="18">
        <v>185.25</v>
      </c>
    </row>
    <row r="39" spans="1:15">
      <c r="A39" s="10" t="s">
        <v>36</v>
      </c>
      <c r="B39" s="11" t="s">
        <v>47</v>
      </c>
      <c r="C39" s="12">
        <v>45235</v>
      </c>
      <c r="D39" s="13" t="s">
        <v>58</v>
      </c>
      <c r="E39" s="14">
        <v>182</v>
      </c>
      <c r="F39" s="14">
        <v>180</v>
      </c>
      <c r="G39" s="14">
        <v>186</v>
      </c>
      <c r="H39" s="14">
        <v>181</v>
      </c>
      <c r="I39" s="14"/>
      <c r="J39" s="14"/>
      <c r="K39" s="15">
        <v>4</v>
      </c>
      <c r="L39" s="15">
        <v>729</v>
      </c>
      <c r="M39" s="16">
        <v>182.25</v>
      </c>
      <c r="N39" s="17">
        <v>6</v>
      </c>
      <c r="O39" s="18">
        <v>188.25</v>
      </c>
    </row>
    <row r="40" spans="1:15">
      <c r="A40" s="10" t="s">
        <v>36</v>
      </c>
      <c r="B40" s="11" t="s">
        <v>47</v>
      </c>
      <c r="C40" s="12">
        <v>45238</v>
      </c>
      <c r="D40" s="13" t="s">
        <v>32</v>
      </c>
      <c r="E40" s="14">
        <v>190</v>
      </c>
      <c r="F40" s="14">
        <v>186</v>
      </c>
      <c r="G40" s="14">
        <v>185</v>
      </c>
      <c r="H40" s="14">
        <v>188</v>
      </c>
      <c r="I40" s="14"/>
      <c r="J40" s="14"/>
      <c r="K40" s="15">
        <v>4</v>
      </c>
      <c r="L40" s="15">
        <v>749</v>
      </c>
      <c r="M40" s="16">
        <v>187.25</v>
      </c>
      <c r="N40" s="17">
        <v>11</v>
      </c>
      <c r="O40" s="18">
        <v>198.25</v>
      </c>
    </row>
    <row r="41" spans="1:15">
      <c r="A41" s="10" t="s">
        <v>36</v>
      </c>
      <c r="B41" s="11" t="s">
        <v>47</v>
      </c>
      <c r="C41" s="12">
        <v>45248</v>
      </c>
      <c r="D41" s="13" t="s">
        <v>32</v>
      </c>
      <c r="E41" s="14">
        <v>184</v>
      </c>
      <c r="F41" s="14">
        <v>192</v>
      </c>
      <c r="G41" s="14">
        <v>183</v>
      </c>
      <c r="H41" s="14">
        <v>190</v>
      </c>
      <c r="I41" s="14"/>
      <c r="J41" s="14"/>
      <c r="K41" s="15">
        <v>4</v>
      </c>
      <c r="L41" s="15">
        <v>749</v>
      </c>
      <c r="M41" s="16">
        <v>187.25</v>
      </c>
      <c r="N41" s="17">
        <v>7</v>
      </c>
      <c r="O41" s="18">
        <v>194.25</v>
      </c>
    </row>
    <row r="42" spans="1:15">
      <c r="A42" s="10" t="s">
        <v>36</v>
      </c>
      <c r="B42" s="11" t="s">
        <v>47</v>
      </c>
      <c r="C42" s="12">
        <v>45259</v>
      </c>
      <c r="D42" s="13" t="s">
        <v>32</v>
      </c>
      <c r="E42" s="14">
        <v>179</v>
      </c>
      <c r="F42" s="14">
        <v>181</v>
      </c>
      <c r="G42" s="14">
        <v>187</v>
      </c>
      <c r="H42" s="14">
        <v>183</v>
      </c>
      <c r="I42" s="14"/>
      <c r="J42" s="14"/>
      <c r="K42" s="15">
        <v>4</v>
      </c>
      <c r="L42" s="15">
        <v>730</v>
      </c>
      <c r="M42" s="16">
        <v>182.5</v>
      </c>
      <c r="N42" s="17">
        <v>4</v>
      </c>
      <c r="O42" s="18">
        <v>186.5</v>
      </c>
    </row>
    <row r="44" spans="1:15">
      <c r="K44" s="8">
        <f>SUM(K2:K43)</f>
        <v>170</v>
      </c>
      <c r="L44" s="8">
        <f>SUM(L2:L43)</f>
        <v>31778.004000000001</v>
      </c>
      <c r="M44" s="7">
        <f>SUM(L44/K44)</f>
        <v>186.92943529411764</v>
      </c>
      <c r="N44" s="8">
        <f>SUM(N2:N43)</f>
        <v>359</v>
      </c>
      <c r="O44" s="9">
        <f>SUM(M44+N44)</f>
        <v>545.92943529411764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2 E2:J2" name="Range1_4"/>
    <protectedRange sqref="D2" name="Range1_1_1"/>
    <protectedRange sqref="C4 E4:J4 B2:B30" name="Range1_7"/>
    <protectedRange sqref="D4" name="Range1_1_4"/>
    <protectedRange sqref="C5 E5:J5" name="Range1_7_1"/>
    <protectedRange sqref="D5" name="Range1_1_3_1"/>
    <protectedRange sqref="C6" name="Range1_2_4"/>
    <protectedRange sqref="E6:J6" name="Range1_7_2"/>
    <protectedRange sqref="D6" name="Range1_1_3_2"/>
    <protectedRange sqref="C7 E7:J7" name="Range1_7_4"/>
    <protectedRange sqref="D7" name="Range1_1_4_1"/>
    <protectedRange sqref="C8 E8:J8" name="Range1_7_5"/>
    <protectedRange sqref="D8" name="Range1_1_4_2"/>
    <protectedRange sqref="C9 E9:J9" name="Range1_7_1_1"/>
    <protectedRange sqref="D9" name="Range1_1_5_1"/>
    <protectedRange algorithmName="SHA-512" hashValue="ON39YdpmFHfN9f47KpiRvqrKx0V9+erV1CNkpWzYhW/Qyc6aT8rEyCrvauWSYGZK2ia3o7vd3akF07acHAFpOA==" saltValue="yVW9XmDwTqEnmpSGai0KYg==" spinCount="100000" sqref="C18 E18:J18" name="Range1_11_1"/>
    <protectedRange algorithmName="SHA-512" hashValue="ON39YdpmFHfN9f47KpiRvqrKx0V9+erV1CNkpWzYhW/Qyc6aT8rEyCrvauWSYGZK2ia3o7vd3akF07acHAFpOA==" saltValue="yVW9XmDwTqEnmpSGai0KYg==" spinCount="100000" sqref="D18" name="Range1_1_7_1"/>
    <protectedRange sqref="C34 E34:J34" name="Range1_16"/>
    <protectedRange sqref="D34" name="Range1_1_11"/>
  </protectedRanges>
  <hyperlinks>
    <hyperlink ref="Q1" location="'Kentucky 2023'!A1" display="Back to Ranking" xr:uid="{CF41B4F3-8D7C-4C2B-A0D8-B78F568CA4B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2084A2-8377-45B1-9B9E-17306923AC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AFECE-A4BB-4743-BBAE-C9E5FC862565}">
  <dimension ref="A1:Q8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51" t="s">
        <v>59</v>
      </c>
      <c r="C2" s="12">
        <v>8493</v>
      </c>
      <c r="D2" s="13" t="s">
        <v>58</v>
      </c>
      <c r="E2" s="14">
        <v>193</v>
      </c>
      <c r="F2" s="14">
        <v>193</v>
      </c>
      <c r="G2" s="14">
        <v>192</v>
      </c>
      <c r="H2" s="14">
        <v>195</v>
      </c>
      <c r="I2" s="14"/>
      <c r="J2" s="14"/>
      <c r="K2" s="15">
        <v>4</v>
      </c>
      <c r="L2" s="15">
        <v>773</v>
      </c>
      <c r="M2" s="16">
        <v>193.25</v>
      </c>
      <c r="N2" s="17">
        <v>4</v>
      </c>
      <c r="O2" s="18">
        <v>197.25</v>
      </c>
    </row>
    <row r="3" spans="1:17">
      <c r="A3" s="10" t="s">
        <v>25</v>
      </c>
      <c r="B3" s="51" t="s">
        <v>59</v>
      </c>
      <c r="C3" s="12">
        <v>45098</v>
      </c>
      <c r="D3" s="13" t="s">
        <v>32</v>
      </c>
      <c r="E3" s="14">
        <v>196</v>
      </c>
      <c r="F3" s="14">
        <v>196</v>
      </c>
      <c r="G3" s="14">
        <v>188</v>
      </c>
      <c r="H3" s="14">
        <v>187</v>
      </c>
      <c r="I3" s="14"/>
      <c r="J3" s="14"/>
      <c r="K3" s="15">
        <v>4</v>
      </c>
      <c r="L3" s="15">
        <v>767</v>
      </c>
      <c r="M3" s="16">
        <v>191.75</v>
      </c>
      <c r="N3" s="17">
        <v>2</v>
      </c>
      <c r="O3" s="18">
        <v>193.75</v>
      </c>
    </row>
    <row r="4" spans="1:17">
      <c r="A4" s="10" t="s">
        <v>25</v>
      </c>
      <c r="B4" s="11" t="s">
        <v>140</v>
      </c>
      <c r="C4" s="12">
        <v>8654</v>
      </c>
      <c r="D4" s="13" t="s">
        <v>58</v>
      </c>
      <c r="E4" s="14">
        <v>191</v>
      </c>
      <c r="F4" s="14">
        <v>191</v>
      </c>
      <c r="G4" s="14">
        <v>189</v>
      </c>
      <c r="H4" s="14">
        <v>189</v>
      </c>
      <c r="I4" s="14">
        <v>194</v>
      </c>
      <c r="J4" s="14">
        <v>195</v>
      </c>
      <c r="K4" s="15">
        <v>6</v>
      </c>
      <c r="L4" s="15">
        <v>1149</v>
      </c>
      <c r="M4" s="16">
        <v>191.5</v>
      </c>
      <c r="N4" s="17">
        <v>4</v>
      </c>
      <c r="O4" s="18">
        <v>195.5</v>
      </c>
    </row>
    <row r="5" spans="1:17">
      <c r="A5" s="10" t="s">
        <v>25</v>
      </c>
      <c r="B5" s="11" t="s">
        <v>140</v>
      </c>
      <c r="C5" s="12">
        <v>45207</v>
      </c>
      <c r="D5" s="13" t="s">
        <v>58</v>
      </c>
      <c r="E5" s="14">
        <v>194</v>
      </c>
      <c r="F5" s="14">
        <v>196</v>
      </c>
      <c r="G5" s="14">
        <v>191</v>
      </c>
      <c r="H5" s="14">
        <v>192</v>
      </c>
      <c r="I5" s="14"/>
      <c r="J5" s="14"/>
      <c r="K5" s="15">
        <v>4</v>
      </c>
      <c r="L5" s="15">
        <v>773</v>
      </c>
      <c r="M5" s="16">
        <v>193.25</v>
      </c>
      <c r="N5" s="17">
        <v>3</v>
      </c>
      <c r="O5" s="18">
        <v>196.25</v>
      </c>
    </row>
    <row r="6" spans="1:17">
      <c r="A6" s="10" t="s">
        <v>25</v>
      </c>
      <c r="B6" s="11" t="s">
        <v>140</v>
      </c>
      <c r="C6" s="12">
        <v>45235</v>
      </c>
      <c r="D6" s="13" t="s">
        <v>58</v>
      </c>
      <c r="E6" s="14">
        <v>196</v>
      </c>
      <c r="F6" s="14">
        <v>195</v>
      </c>
      <c r="G6" s="14">
        <v>197</v>
      </c>
      <c r="H6" s="14">
        <v>195</v>
      </c>
      <c r="I6" s="14"/>
      <c r="J6" s="14"/>
      <c r="K6" s="15">
        <v>4</v>
      </c>
      <c r="L6" s="15">
        <v>783</v>
      </c>
      <c r="M6" s="16">
        <v>195.75</v>
      </c>
      <c r="N6" s="17">
        <v>2</v>
      </c>
      <c r="O6" s="18">
        <v>197.75</v>
      </c>
    </row>
    <row r="8" spans="1:17">
      <c r="K8" s="8">
        <f>SUM(K2:K7)</f>
        <v>22</v>
      </c>
      <c r="L8" s="8">
        <f>SUM(L2:L7)</f>
        <v>4245</v>
      </c>
      <c r="M8" s="7">
        <f>SUM(L8/K8)</f>
        <v>192.95454545454547</v>
      </c>
      <c r="N8" s="8">
        <f>SUM(N2:N7)</f>
        <v>15</v>
      </c>
      <c r="O8" s="9">
        <f>SUM(M8+N8)</f>
        <v>207.95454545454547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BEC4D981-FA31-42BF-A8A9-D52FDBC542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D508C3-7902-4019-BCAB-1F476A1360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5F304-C64E-4A5A-9DE7-FECFAD14C028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63" t="s">
        <v>35</v>
      </c>
      <c r="B2" s="51" t="s">
        <v>73</v>
      </c>
      <c r="C2" s="56">
        <v>45067</v>
      </c>
      <c r="D2" s="64" t="s">
        <v>67</v>
      </c>
      <c r="E2" s="58">
        <v>180</v>
      </c>
      <c r="F2" s="58">
        <v>185</v>
      </c>
      <c r="G2" s="58">
        <v>174</v>
      </c>
      <c r="H2" s="58">
        <v>180</v>
      </c>
      <c r="I2" s="58"/>
      <c r="J2" s="58"/>
      <c r="K2" s="59">
        <v>4</v>
      </c>
      <c r="L2" s="59">
        <v>719</v>
      </c>
      <c r="M2" s="60">
        <v>179.75</v>
      </c>
      <c r="N2" s="61">
        <v>2</v>
      </c>
      <c r="O2" s="62">
        <v>181.75</v>
      </c>
    </row>
    <row r="4" spans="1:17">
      <c r="K4" s="8">
        <f>SUM(K2:K3)</f>
        <v>4</v>
      </c>
      <c r="L4" s="8">
        <f>SUM(L2:L3)</f>
        <v>719</v>
      </c>
      <c r="M4" s="7">
        <f>SUM(L4/K4)</f>
        <v>179.75</v>
      </c>
      <c r="N4" s="8">
        <f>SUM(N2:N3)</f>
        <v>2</v>
      </c>
      <c r="O4" s="9">
        <f>SUM(M4+N4)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E173069C-BF1B-4395-9AF2-3952E41FF0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756F10-61C6-4087-9524-3D3E5B3E96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B43E6-9D47-496F-A556-CA6CFCC8BB4F}">
  <dimension ref="A1:Q5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51" t="s">
        <v>94</v>
      </c>
      <c r="C2" s="12">
        <v>45105</v>
      </c>
      <c r="D2" s="13" t="s">
        <v>58</v>
      </c>
      <c r="E2" s="55">
        <v>200</v>
      </c>
      <c r="F2" s="14">
        <v>199</v>
      </c>
      <c r="G2" s="14">
        <v>198</v>
      </c>
      <c r="H2" s="14">
        <v>182</v>
      </c>
      <c r="I2" s="14"/>
      <c r="J2" s="14"/>
      <c r="K2" s="15">
        <v>4</v>
      </c>
      <c r="L2" s="15">
        <v>779</v>
      </c>
      <c r="M2" s="16">
        <v>194.75</v>
      </c>
      <c r="N2" s="17">
        <v>2</v>
      </c>
      <c r="O2" s="18">
        <v>196.75</v>
      </c>
    </row>
    <row r="3" spans="1:17">
      <c r="A3" s="10" t="s">
        <v>25</v>
      </c>
      <c r="B3" s="11" t="s">
        <v>94</v>
      </c>
      <c r="C3" s="12">
        <v>45133</v>
      </c>
      <c r="D3" s="13" t="s">
        <v>58</v>
      </c>
      <c r="E3" s="52">
        <v>198</v>
      </c>
      <c r="F3" s="52">
        <v>198.001</v>
      </c>
      <c r="G3" s="52">
        <v>199</v>
      </c>
      <c r="H3" s="54">
        <v>200</v>
      </c>
      <c r="I3" s="14"/>
      <c r="J3" s="14"/>
      <c r="K3" s="15">
        <v>4</v>
      </c>
      <c r="L3" s="15">
        <v>795.00099999999998</v>
      </c>
      <c r="M3" s="16">
        <v>198.75024999999999</v>
      </c>
      <c r="N3" s="17">
        <v>13</v>
      </c>
      <c r="O3" s="18">
        <v>211.75024999999999</v>
      </c>
    </row>
    <row r="5" spans="1:17">
      <c r="K5" s="8">
        <f>SUM(K2:K4)</f>
        <v>8</v>
      </c>
      <c r="L5" s="8">
        <f>SUM(L2:L4)</f>
        <v>1574.001</v>
      </c>
      <c r="M5" s="7">
        <f>SUM(L5/K5)</f>
        <v>196.750125</v>
      </c>
      <c r="N5" s="8">
        <f>SUM(N2:N4)</f>
        <v>15</v>
      </c>
      <c r="O5" s="9">
        <f>SUM(M5+N5)</f>
        <v>211.750125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B14185E7-4B2A-4A5C-9086-1B137790E6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141A7A-573D-451A-8361-6AAAFB42AC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03706-1663-45C2-8C55-B7BBB67E0FDF}">
  <dimension ref="A1:Q26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89</v>
      </c>
      <c r="C2" s="56">
        <v>45101</v>
      </c>
      <c r="D2" s="57" t="s">
        <v>32</v>
      </c>
      <c r="E2" s="14">
        <v>197.001</v>
      </c>
      <c r="F2" s="14">
        <v>194</v>
      </c>
      <c r="G2" s="14">
        <v>199</v>
      </c>
      <c r="H2" s="14">
        <v>196</v>
      </c>
      <c r="I2" s="58"/>
      <c r="J2" s="58"/>
      <c r="K2" s="59">
        <v>4</v>
      </c>
      <c r="L2" s="59">
        <v>786.00099999999998</v>
      </c>
      <c r="M2" s="60">
        <v>196.50024999999999</v>
      </c>
      <c r="N2" s="61">
        <v>2</v>
      </c>
      <c r="O2" s="62">
        <v>198.50024999999999</v>
      </c>
    </row>
    <row r="3" spans="1:17">
      <c r="A3" s="10" t="s">
        <v>25</v>
      </c>
      <c r="B3" s="11" t="s">
        <v>89</v>
      </c>
      <c r="C3" s="12">
        <v>45105</v>
      </c>
      <c r="D3" s="13" t="s">
        <v>58</v>
      </c>
      <c r="E3" s="14">
        <v>195</v>
      </c>
      <c r="F3" s="14">
        <v>198</v>
      </c>
      <c r="G3" s="14">
        <v>196</v>
      </c>
      <c r="H3" s="14">
        <v>198.00200000000001</v>
      </c>
      <c r="I3" s="14"/>
      <c r="J3" s="14"/>
      <c r="K3" s="15">
        <v>4</v>
      </c>
      <c r="L3" s="15">
        <v>787.00199999999995</v>
      </c>
      <c r="M3" s="16">
        <v>196.75049999999999</v>
      </c>
      <c r="N3" s="17">
        <v>2</v>
      </c>
      <c r="O3" s="18">
        <v>198.75049999999999</v>
      </c>
    </row>
    <row r="4" spans="1:17">
      <c r="A4" s="10" t="s">
        <v>25</v>
      </c>
      <c r="B4" s="11" t="s">
        <v>89</v>
      </c>
      <c r="C4" s="12">
        <v>45140</v>
      </c>
      <c r="D4" s="13" t="s">
        <v>32</v>
      </c>
      <c r="E4" s="14">
        <v>198</v>
      </c>
      <c r="F4" s="14">
        <v>199</v>
      </c>
      <c r="G4" s="14">
        <v>199</v>
      </c>
      <c r="H4" s="55">
        <v>200</v>
      </c>
      <c r="I4" s="14"/>
      <c r="J4" s="14"/>
      <c r="K4" s="15">
        <v>4</v>
      </c>
      <c r="L4" s="15">
        <v>796</v>
      </c>
      <c r="M4" s="16">
        <v>199</v>
      </c>
      <c r="N4" s="17">
        <v>6</v>
      </c>
      <c r="O4" s="18">
        <v>205</v>
      </c>
    </row>
    <row r="5" spans="1:17">
      <c r="A5" s="10" t="s">
        <v>25</v>
      </c>
      <c r="B5" s="11" t="s">
        <v>89</v>
      </c>
      <c r="C5" s="12">
        <v>45150</v>
      </c>
      <c r="D5" s="13" t="s">
        <v>32</v>
      </c>
      <c r="E5" s="53">
        <v>197</v>
      </c>
      <c r="F5" s="53">
        <v>199</v>
      </c>
      <c r="G5" s="53">
        <v>198</v>
      </c>
      <c r="H5" s="53">
        <v>198</v>
      </c>
      <c r="I5" s="65">
        <v>197</v>
      </c>
      <c r="J5" s="65">
        <v>196</v>
      </c>
      <c r="K5" s="15">
        <v>6</v>
      </c>
      <c r="L5" s="15">
        <v>1185.001</v>
      </c>
      <c r="M5" s="16">
        <v>197.50016666666667</v>
      </c>
      <c r="N5" s="17">
        <v>4</v>
      </c>
      <c r="O5" s="18">
        <v>201.50016666666667</v>
      </c>
    </row>
    <row r="6" spans="1:17">
      <c r="A6" s="10" t="s">
        <v>25</v>
      </c>
      <c r="B6" s="11" t="s">
        <v>89</v>
      </c>
      <c r="C6" s="12">
        <v>45154</v>
      </c>
      <c r="D6" s="13" t="s">
        <v>32</v>
      </c>
      <c r="E6" s="14">
        <v>197</v>
      </c>
      <c r="F6" s="14">
        <v>197</v>
      </c>
      <c r="G6" s="14">
        <v>199</v>
      </c>
      <c r="H6" s="14">
        <v>196</v>
      </c>
      <c r="I6" s="14"/>
      <c r="J6" s="14"/>
      <c r="K6" s="15">
        <v>4</v>
      </c>
      <c r="L6" s="15">
        <v>789</v>
      </c>
      <c r="M6" s="16">
        <v>197.25</v>
      </c>
      <c r="N6" s="17">
        <v>2</v>
      </c>
      <c r="O6" s="18">
        <v>199.25</v>
      </c>
    </row>
    <row r="8" spans="1:17">
      <c r="K8" s="8">
        <f>SUM(K2:K7)</f>
        <v>22</v>
      </c>
      <c r="L8" s="8">
        <f>SUM(L2:L7)</f>
        <v>4343.0039999999999</v>
      </c>
      <c r="M8" s="7">
        <f>SUM(L8/K8)</f>
        <v>197.40927272727274</v>
      </c>
      <c r="N8" s="8">
        <f>SUM(N2:N7)</f>
        <v>16</v>
      </c>
      <c r="O8" s="9">
        <f>SUM(M8+N8)</f>
        <v>213.40927272727274</v>
      </c>
    </row>
    <row r="11" spans="1:17" ht="30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>
      <c r="A12" s="10" t="s">
        <v>21</v>
      </c>
      <c r="B12" s="11" t="s">
        <v>89</v>
      </c>
      <c r="C12" s="12">
        <v>45140</v>
      </c>
      <c r="D12" s="13" t="s">
        <v>32</v>
      </c>
      <c r="E12" s="14">
        <v>197</v>
      </c>
      <c r="F12" s="14">
        <v>195</v>
      </c>
      <c r="G12" s="14">
        <v>196</v>
      </c>
      <c r="H12" s="14">
        <v>198</v>
      </c>
      <c r="I12" s="14"/>
      <c r="J12" s="14"/>
      <c r="K12" s="15">
        <v>4</v>
      </c>
      <c r="L12" s="15">
        <v>786</v>
      </c>
      <c r="M12" s="16">
        <v>196.5</v>
      </c>
      <c r="N12" s="17">
        <v>8</v>
      </c>
      <c r="O12" s="18">
        <v>204.5</v>
      </c>
    </row>
    <row r="13" spans="1:17">
      <c r="A13" s="10" t="s">
        <v>21</v>
      </c>
      <c r="B13" s="11" t="s">
        <v>89</v>
      </c>
      <c r="C13" s="12">
        <v>45157</v>
      </c>
      <c r="D13" s="13" t="s">
        <v>32</v>
      </c>
      <c r="E13" s="14">
        <v>196</v>
      </c>
      <c r="F13" s="14">
        <v>196</v>
      </c>
      <c r="G13" s="14">
        <v>198</v>
      </c>
      <c r="H13" s="55">
        <v>200</v>
      </c>
      <c r="I13" s="14"/>
      <c r="J13" s="14"/>
      <c r="K13" s="15">
        <v>4</v>
      </c>
      <c r="L13" s="15">
        <v>790</v>
      </c>
      <c r="M13" s="16">
        <v>197.5</v>
      </c>
      <c r="N13" s="17">
        <v>13</v>
      </c>
      <c r="O13" s="18">
        <v>210.5</v>
      </c>
    </row>
    <row r="14" spans="1:17">
      <c r="A14" s="10" t="s">
        <v>21</v>
      </c>
      <c r="B14" s="11" t="s">
        <v>89</v>
      </c>
      <c r="C14" s="12">
        <v>45161</v>
      </c>
      <c r="D14" s="13" t="s">
        <v>58</v>
      </c>
      <c r="E14" s="14">
        <v>196</v>
      </c>
      <c r="F14" s="14">
        <v>199</v>
      </c>
      <c r="G14" s="14">
        <v>194</v>
      </c>
      <c r="H14" s="14">
        <v>197</v>
      </c>
      <c r="I14" s="14"/>
      <c r="J14" s="14"/>
      <c r="K14" s="15">
        <v>4</v>
      </c>
      <c r="L14" s="15">
        <v>786</v>
      </c>
      <c r="M14" s="16">
        <v>196.5</v>
      </c>
      <c r="N14" s="17">
        <v>5</v>
      </c>
      <c r="O14" s="18">
        <v>201.5</v>
      </c>
    </row>
    <row r="15" spans="1:17">
      <c r="A15" s="10" t="s">
        <v>21</v>
      </c>
      <c r="B15" s="11" t="s">
        <v>89</v>
      </c>
      <c r="C15" s="12">
        <v>8654</v>
      </c>
      <c r="D15" s="13" t="s">
        <v>58</v>
      </c>
      <c r="E15" s="14">
        <v>194</v>
      </c>
      <c r="F15" s="14">
        <v>195</v>
      </c>
      <c r="G15" s="14">
        <v>194</v>
      </c>
      <c r="H15" s="14">
        <v>198</v>
      </c>
      <c r="I15" s="14">
        <v>195</v>
      </c>
      <c r="J15" s="14">
        <v>192</v>
      </c>
      <c r="K15" s="15">
        <v>6</v>
      </c>
      <c r="L15" s="15">
        <v>1168</v>
      </c>
      <c r="M15" s="16">
        <v>194.66666666666666</v>
      </c>
      <c r="N15" s="17">
        <v>26</v>
      </c>
      <c r="O15" s="18">
        <v>220.66666666666666</v>
      </c>
    </row>
    <row r="16" spans="1:17">
      <c r="A16" s="10" t="s">
        <v>21</v>
      </c>
      <c r="B16" s="11" t="s">
        <v>89</v>
      </c>
      <c r="C16" s="12">
        <v>45185</v>
      </c>
      <c r="D16" s="13" t="s">
        <v>32</v>
      </c>
      <c r="E16" s="14">
        <v>195</v>
      </c>
      <c r="F16" s="14">
        <v>197</v>
      </c>
      <c r="G16" s="14">
        <v>196</v>
      </c>
      <c r="H16" s="14">
        <v>198</v>
      </c>
      <c r="I16" s="14">
        <v>199</v>
      </c>
      <c r="J16" s="14">
        <v>197.001</v>
      </c>
      <c r="K16" s="15">
        <v>6</v>
      </c>
      <c r="L16" s="15">
        <v>1182.001</v>
      </c>
      <c r="M16" s="16">
        <v>197.00016666666667</v>
      </c>
      <c r="N16" s="17">
        <v>16</v>
      </c>
      <c r="O16" s="18">
        <v>213.00016666666667</v>
      </c>
    </row>
    <row r="17" spans="1:15">
      <c r="A17" s="10" t="s">
        <v>21</v>
      </c>
      <c r="B17" s="11" t="s">
        <v>89</v>
      </c>
      <c r="C17" s="12">
        <v>45189</v>
      </c>
      <c r="D17" s="13" t="s">
        <v>32</v>
      </c>
      <c r="E17" s="14">
        <v>198</v>
      </c>
      <c r="F17" s="14">
        <v>197</v>
      </c>
      <c r="G17" s="14">
        <v>198</v>
      </c>
      <c r="H17" s="55">
        <v>200</v>
      </c>
      <c r="I17" s="14"/>
      <c r="J17" s="14"/>
      <c r="K17" s="15">
        <v>4</v>
      </c>
      <c r="L17" s="15">
        <v>793</v>
      </c>
      <c r="M17" s="16">
        <v>198.25</v>
      </c>
      <c r="N17" s="17">
        <v>13</v>
      </c>
      <c r="O17" s="18">
        <v>211.25</v>
      </c>
    </row>
    <row r="18" spans="1:15">
      <c r="A18" s="10" t="s">
        <v>21</v>
      </c>
      <c r="B18" s="11" t="s">
        <v>89</v>
      </c>
      <c r="C18" s="12">
        <v>45193</v>
      </c>
      <c r="D18" s="13" t="s">
        <v>62</v>
      </c>
      <c r="E18" s="14">
        <v>194</v>
      </c>
      <c r="F18" s="14">
        <v>196</v>
      </c>
      <c r="G18" s="14">
        <v>198</v>
      </c>
      <c r="H18" s="14">
        <v>198</v>
      </c>
      <c r="I18" s="14">
        <v>197</v>
      </c>
      <c r="J18" s="14">
        <v>197</v>
      </c>
      <c r="K18" s="15">
        <v>6</v>
      </c>
      <c r="L18" s="15">
        <v>1180</v>
      </c>
      <c r="M18" s="16">
        <v>196.66666666666666</v>
      </c>
      <c r="N18" s="17">
        <v>10</v>
      </c>
      <c r="O18" s="18">
        <v>206.66666666666666</v>
      </c>
    </row>
    <row r="19" spans="1:15">
      <c r="A19" s="10" t="s">
        <v>21</v>
      </c>
      <c r="B19" s="11" t="s">
        <v>89</v>
      </c>
      <c r="C19" s="12">
        <v>45196</v>
      </c>
      <c r="D19" s="13" t="s">
        <v>58</v>
      </c>
      <c r="E19" s="14">
        <v>190</v>
      </c>
      <c r="F19" s="14">
        <v>193</v>
      </c>
      <c r="G19" s="14">
        <v>198</v>
      </c>
      <c r="H19" s="14">
        <v>194</v>
      </c>
      <c r="I19" s="14"/>
      <c r="J19" s="14"/>
      <c r="K19" s="15">
        <v>4</v>
      </c>
      <c r="L19" s="15">
        <v>775</v>
      </c>
      <c r="M19" s="16">
        <v>193.75</v>
      </c>
      <c r="N19" s="17">
        <v>13</v>
      </c>
      <c r="O19" s="18">
        <v>206.75</v>
      </c>
    </row>
    <row r="20" spans="1:15">
      <c r="A20" s="10" t="s">
        <v>21</v>
      </c>
      <c r="B20" s="11" t="s">
        <v>89</v>
      </c>
      <c r="C20" s="12">
        <v>45210</v>
      </c>
      <c r="D20" s="13" t="s">
        <v>32</v>
      </c>
      <c r="E20" s="14">
        <v>191</v>
      </c>
      <c r="F20" s="14">
        <v>195</v>
      </c>
      <c r="G20" s="14">
        <v>195</v>
      </c>
      <c r="H20" s="14">
        <v>195</v>
      </c>
      <c r="I20" s="14"/>
      <c r="J20" s="14"/>
      <c r="K20" s="15">
        <v>4</v>
      </c>
      <c r="L20" s="15">
        <v>776</v>
      </c>
      <c r="M20" s="16">
        <v>194</v>
      </c>
      <c r="N20" s="17">
        <v>13</v>
      </c>
      <c r="O20" s="18">
        <v>207</v>
      </c>
    </row>
    <row r="21" spans="1:15">
      <c r="A21" s="10" t="s">
        <v>21</v>
      </c>
      <c r="B21" s="11" t="s">
        <v>89</v>
      </c>
      <c r="C21" s="12">
        <v>45224</v>
      </c>
      <c r="D21" s="13" t="s">
        <v>58</v>
      </c>
      <c r="E21" s="14">
        <v>195</v>
      </c>
      <c r="F21" s="14">
        <v>195</v>
      </c>
      <c r="G21" s="14">
        <v>195</v>
      </c>
      <c r="H21" s="14">
        <v>197</v>
      </c>
      <c r="I21" s="14"/>
      <c r="J21" s="14"/>
      <c r="K21" s="15">
        <v>4</v>
      </c>
      <c r="L21" s="15">
        <v>782</v>
      </c>
      <c r="M21" s="16">
        <v>195.5</v>
      </c>
      <c r="N21" s="17">
        <v>5</v>
      </c>
      <c r="O21" s="18">
        <v>200.5</v>
      </c>
    </row>
    <row r="22" spans="1:15">
      <c r="A22" s="10" t="s">
        <v>21</v>
      </c>
      <c r="B22" s="11" t="s">
        <v>89</v>
      </c>
      <c r="C22" s="12">
        <v>45235</v>
      </c>
      <c r="D22" s="13" t="s">
        <v>58</v>
      </c>
      <c r="E22" s="14">
        <v>194</v>
      </c>
      <c r="F22" s="14">
        <v>192</v>
      </c>
      <c r="G22" s="14">
        <v>194</v>
      </c>
      <c r="H22" s="14">
        <v>194</v>
      </c>
      <c r="I22" s="14"/>
      <c r="J22" s="14"/>
      <c r="K22" s="15">
        <v>4</v>
      </c>
      <c r="L22" s="15">
        <v>774</v>
      </c>
      <c r="M22" s="16">
        <v>193.5</v>
      </c>
      <c r="N22" s="17">
        <v>5</v>
      </c>
      <c r="O22" s="18">
        <v>198.5</v>
      </c>
    </row>
    <row r="23" spans="1:15">
      <c r="A23" s="10" t="s">
        <v>21</v>
      </c>
      <c r="B23" s="11" t="s">
        <v>89</v>
      </c>
      <c r="C23" s="12">
        <v>45245</v>
      </c>
      <c r="D23" s="13" t="s">
        <v>32</v>
      </c>
      <c r="E23" s="14">
        <v>192</v>
      </c>
      <c r="F23" s="14">
        <v>189</v>
      </c>
      <c r="G23" s="14">
        <v>190</v>
      </c>
      <c r="H23" s="14">
        <v>195</v>
      </c>
      <c r="I23" s="14"/>
      <c r="J23" s="14"/>
      <c r="K23" s="15">
        <v>4</v>
      </c>
      <c r="L23" s="15">
        <v>766</v>
      </c>
      <c r="M23" s="16">
        <v>191.5</v>
      </c>
      <c r="N23" s="17">
        <v>9</v>
      </c>
      <c r="O23" s="18">
        <v>200.5</v>
      </c>
    </row>
    <row r="24" spans="1:15">
      <c r="A24" s="10" t="s">
        <v>21</v>
      </c>
      <c r="B24" s="11" t="s">
        <v>89</v>
      </c>
      <c r="C24" s="12">
        <v>45248</v>
      </c>
      <c r="D24" s="13" t="s">
        <v>32</v>
      </c>
      <c r="E24" s="14">
        <v>196</v>
      </c>
      <c r="F24" s="14">
        <v>194</v>
      </c>
      <c r="G24" s="14">
        <v>194</v>
      </c>
      <c r="H24" s="14">
        <v>188</v>
      </c>
      <c r="I24" s="14"/>
      <c r="J24" s="14"/>
      <c r="K24" s="15">
        <v>4</v>
      </c>
      <c r="L24" s="15">
        <v>772</v>
      </c>
      <c r="M24" s="16">
        <v>193</v>
      </c>
      <c r="N24" s="17">
        <v>3</v>
      </c>
      <c r="O24" s="18">
        <v>196</v>
      </c>
    </row>
    <row r="26" spans="1:15">
      <c r="K26" s="8">
        <f>SUM(K12:K25)</f>
        <v>58</v>
      </c>
      <c r="L26" s="8">
        <f>SUM(L12:L25)</f>
        <v>11330.001</v>
      </c>
      <c r="M26" s="7">
        <f>SUM(L26/K26)</f>
        <v>195.3448448275862</v>
      </c>
      <c r="N26" s="8">
        <f>SUM(N12:N25)</f>
        <v>139</v>
      </c>
      <c r="O26" s="9">
        <f>SUM(M26+N26)</f>
        <v>334.3448448275862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</protectedRanges>
  <hyperlinks>
    <hyperlink ref="Q1" location="'Kentucky 2023'!A1" display="Back to Ranking" xr:uid="{A41AC534-4CB0-4D7F-91C5-128D04A0B8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3201F9-567B-4DFC-9FB9-656EECB3A4B8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A1220-47CA-41CD-8561-5B692E0011D4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116</v>
      </c>
      <c r="C2" s="12">
        <v>45150</v>
      </c>
      <c r="D2" s="13" t="s">
        <v>32</v>
      </c>
      <c r="E2" s="14">
        <v>194</v>
      </c>
      <c r="F2" s="14">
        <v>196</v>
      </c>
      <c r="G2" s="14">
        <v>196</v>
      </c>
      <c r="H2" s="55">
        <v>200.001</v>
      </c>
      <c r="I2" s="14">
        <v>197</v>
      </c>
      <c r="J2" s="14">
        <v>198</v>
      </c>
      <c r="K2" s="15">
        <v>6</v>
      </c>
      <c r="L2" s="15">
        <v>1181.001</v>
      </c>
      <c r="M2" s="16">
        <v>196.83349999999999</v>
      </c>
      <c r="N2" s="17">
        <v>8</v>
      </c>
      <c r="O2" s="18">
        <v>204.83349999999999</v>
      </c>
    </row>
    <row r="4" spans="1:17">
      <c r="K4" s="8">
        <f>SUM(K2:K3)</f>
        <v>6</v>
      </c>
      <c r="L4" s="8">
        <f>SUM(L2:L3)</f>
        <v>1181.001</v>
      </c>
      <c r="M4" s="7">
        <f>SUM(L4/K4)</f>
        <v>196.83349999999999</v>
      </c>
      <c r="N4" s="8">
        <f>SUM(N2:N3)</f>
        <v>8</v>
      </c>
      <c r="O4" s="9">
        <f>SUM(M4+N4)</f>
        <v>204.83349999999999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A158FFF7-82BA-4887-AF84-9189E5F338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1AFB97-9510-448A-AB28-748FE1111B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DCBD-2FC4-4743-9029-D0532255A548}">
  <dimension ref="A1:Q5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82</v>
      </c>
      <c r="C2" s="12">
        <v>45081</v>
      </c>
      <c r="D2" s="13" t="s">
        <v>58</v>
      </c>
      <c r="E2" s="14">
        <v>187</v>
      </c>
      <c r="F2" s="14">
        <v>177</v>
      </c>
      <c r="G2" s="14">
        <v>181</v>
      </c>
      <c r="H2" s="14">
        <v>182</v>
      </c>
      <c r="I2" s="14">
        <v>182</v>
      </c>
      <c r="J2" s="14">
        <v>175</v>
      </c>
      <c r="K2" s="15">
        <v>6</v>
      </c>
      <c r="L2" s="15">
        <v>1084</v>
      </c>
      <c r="M2" s="16">
        <v>180.66666666666666</v>
      </c>
      <c r="N2" s="17">
        <v>10</v>
      </c>
      <c r="O2" s="18">
        <v>190.66666666666666</v>
      </c>
    </row>
    <row r="3" spans="1:17">
      <c r="A3" s="10" t="s">
        <v>21</v>
      </c>
      <c r="B3" s="11" t="s">
        <v>82</v>
      </c>
      <c r="C3" s="12">
        <v>8654</v>
      </c>
      <c r="D3" s="13" t="s">
        <v>58</v>
      </c>
      <c r="E3" s="14">
        <v>176</v>
      </c>
      <c r="F3" s="14">
        <v>180</v>
      </c>
      <c r="G3" s="14">
        <v>185</v>
      </c>
      <c r="H3" s="14">
        <v>181</v>
      </c>
      <c r="I3" s="14">
        <v>156</v>
      </c>
      <c r="J3" s="14">
        <v>180</v>
      </c>
      <c r="K3" s="15">
        <v>6</v>
      </c>
      <c r="L3" s="15">
        <v>1058</v>
      </c>
      <c r="M3" s="16">
        <v>176.33333333333334</v>
      </c>
      <c r="N3" s="17">
        <v>6</v>
      </c>
      <c r="O3" s="18">
        <v>182.33333333333334</v>
      </c>
    </row>
    <row r="5" spans="1:17">
      <c r="K5" s="8">
        <f>SUM(K2:K4)</f>
        <v>12</v>
      </c>
      <c r="L5" s="8">
        <f>SUM(L2:L4)</f>
        <v>2142</v>
      </c>
      <c r="M5" s="7">
        <f>SUM(L5/K5)</f>
        <v>178.5</v>
      </c>
      <c r="N5" s="8">
        <f>SUM(N2:N4)</f>
        <v>16</v>
      </c>
      <c r="O5" s="9">
        <f>SUM(M5+N5)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B0F0FAC9-183A-45AD-8009-87041EE7C1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A28F33-6005-4928-9CB4-10C5CEC9FB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458C-7B83-4951-B3FA-B4F75BFA0610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115</v>
      </c>
      <c r="C2" s="12">
        <v>45150</v>
      </c>
      <c r="D2" s="13" t="s">
        <v>32</v>
      </c>
      <c r="E2" s="53">
        <v>197</v>
      </c>
      <c r="F2" s="53">
        <v>197</v>
      </c>
      <c r="G2" s="53">
        <v>198</v>
      </c>
      <c r="H2" s="53">
        <v>198</v>
      </c>
      <c r="I2" s="65">
        <v>199</v>
      </c>
      <c r="J2" s="65">
        <v>197</v>
      </c>
      <c r="K2" s="15">
        <v>6</v>
      </c>
      <c r="L2" s="15">
        <v>1186</v>
      </c>
      <c r="M2" s="16">
        <v>197.66666666666666</v>
      </c>
      <c r="N2" s="17">
        <v>4</v>
      </c>
      <c r="O2" s="18">
        <v>201.66666666666666</v>
      </c>
    </row>
    <row r="4" spans="1:17">
      <c r="K4" s="8">
        <f>SUM(K2:K3)</f>
        <v>6</v>
      </c>
      <c r="L4" s="8">
        <f>SUM(L2:L3)</f>
        <v>1186</v>
      </c>
      <c r="M4" s="7">
        <f>SUM(L4/K4)</f>
        <v>197.66666666666666</v>
      </c>
      <c r="N4" s="8">
        <f>SUM(N2:N3)</f>
        <v>4</v>
      </c>
      <c r="O4" s="9">
        <f>SUM(M4+N4)</f>
        <v>201.66666666666666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E0F93D00-6326-470B-8EF0-52DD84B707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5DFDDC-7594-43E1-8862-258F164C03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9EF6-2D02-4EEE-AE1C-3775E3422C05}">
  <dimension ref="A1:Q11"/>
  <sheetViews>
    <sheetView workbookViewId="0"/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63" t="s">
        <v>35</v>
      </c>
      <c r="B2" s="51" t="s">
        <v>72</v>
      </c>
      <c r="C2" s="56">
        <v>45067</v>
      </c>
      <c r="D2" s="64" t="s">
        <v>67</v>
      </c>
      <c r="E2" s="58">
        <v>184</v>
      </c>
      <c r="F2" s="58">
        <v>188</v>
      </c>
      <c r="G2" s="58">
        <v>190</v>
      </c>
      <c r="H2" s="58">
        <v>189</v>
      </c>
      <c r="I2" s="58"/>
      <c r="J2" s="58"/>
      <c r="K2" s="59">
        <v>4</v>
      </c>
      <c r="L2" s="59">
        <v>751</v>
      </c>
      <c r="M2" s="60">
        <v>187.75</v>
      </c>
      <c r="N2" s="61">
        <v>3</v>
      </c>
      <c r="O2" s="62">
        <v>190.75</v>
      </c>
    </row>
    <row r="3" spans="1:17">
      <c r="A3" s="10" t="s">
        <v>35</v>
      </c>
      <c r="B3" s="11" t="s">
        <v>72</v>
      </c>
      <c r="C3" s="12">
        <v>45123</v>
      </c>
      <c r="D3" s="38" t="s">
        <v>67</v>
      </c>
      <c r="E3" s="14">
        <v>188</v>
      </c>
      <c r="F3" s="14">
        <v>195</v>
      </c>
      <c r="G3" s="14">
        <v>195</v>
      </c>
      <c r="H3" s="14">
        <v>197</v>
      </c>
      <c r="I3" s="14"/>
      <c r="J3" s="14"/>
      <c r="K3" s="15">
        <v>4</v>
      </c>
      <c r="L3" s="15">
        <v>775</v>
      </c>
      <c r="M3" s="16">
        <v>193.75</v>
      </c>
      <c r="N3" s="17">
        <v>11</v>
      </c>
      <c r="O3" s="18">
        <v>204.75</v>
      </c>
    </row>
    <row r="5" spans="1:17">
      <c r="K5" s="8">
        <f>SUM(K2:K4)</f>
        <v>8</v>
      </c>
      <c r="L5" s="8">
        <f>SUM(L2:L4)</f>
        <v>1526</v>
      </c>
      <c r="M5" s="7">
        <f>SUM(L5/K5)</f>
        <v>190.75</v>
      </c>
      <c r="N5" s="8">
        <f>SUM(N2:N4)</f>
        <v>14</v>
      </c>
      <c r="O5" s="9">
        <f>SUM(M5+N5)</f>
        <v>204.75</v>
      </c>
    </row>
    <row r="8" spans="1:17" ht="30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>
      <c r="A9" s="10" t="s">
        <v>36</v>
      </c>
      <c r="B9" s="11" t="s">
        <v>72</v>
      </c>
      <c r="C9" s="12">
        <v>45158</v>
      </c>
      <c r="D9" s="13" t="s">
        <v>67</v>
      </c>
      <c r="E9" s="14">
        <v>150</v>
      </c>
      <c r="F9" s="14">
        <v>155</v>
      </c>
      <c r="G9" s="14">
        <v>152</v>
      </c>
      <c r="H9" s="14">
        <v>159</v>
      </c>
      <c r="I9" s="14"/>
      <c r="J9" s="14"/>
      <c r="K9" s="15">
        <v>4</v>
      </c>
      <c r="L9" s="15">
        <v>616</v>
      </c>
      <c r="M9" s="16">
        <v>154</v>
      </c>
      <c r="N9" s="17">
        <v>4</v>
      </c>
      <c r="O9" s="18">
        <v>158</v>
      </c>
    </row>
    <row r="11" spans="1:17">
      <c r="K11" s="8">
        <f>SUM(K9:K10)</f>
        <v>4</v>
      </c>
      <c r="L11" s="8">
        <f>SUM(L9:L10)</f>
        <v>616</v>
      </c>
      <c r="M11" s="7">
        <f>SUM(L11/K11)</f>
        <v>154</v>
      </c>
      <c r="N11" s="8">
        <f>SUM(N9:N10)</f>
        <v>4</v>
      </c>
      <c r="O11" s="9">
        <f>SUM(M11+N11)</f>
        <v>158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Kentucky 2023'!A1" display="Back to Ranking" xr:uid="{17B381F0-8B91-4E47-8393-AE7B5557A6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0F9192-FB2B-427C-BA3C-FE624F89D712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52B6-0F5F-45FA-83C6-6153D5F757ED}">
  <dimension ref="A1:Q9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51" t="s">
        <v>60</v>
      </c>
      <c r="C2" s="12">
        <v>8493</v>
      </c>
      <c r="D2" s="13" t="s">
        <v>58</v>
      </c>
      <c r="E2" s="14">
        <v>193</v>
      </c>
      <c r="F2" s="14">
        <v>190</v>
      </c>
      <c r="G2" s="14">
        <v>190</v>
      </c>
      <c r="H2" s="14">
        <v>188</v>
      </c>
      <c r="I2" s="14"/>
      <c r="J2" s="14"/>
      <c r="K2" s="15">
        <v>4</v>
      </c>
      <c r="L2" s="15">
        <v>761</v>
      </c>
      <c r="M2" s="16">
        <v>190.25</v>
      </c>
      <c r="N2" s="17">
        <v>13</v>
      </c>
      <c r="O2" s="18">
        <v>203.25</v>
      </c>
    </row>
    <row r="3" spans="1:17">
      <c r="A3" s="10" t="s">
        <v>21</v>
      </c>
      <c r="B3" s="11" t="s">
        <v>60</v>
      </c>
      <c r="C3" s="12">
        <v>45052</v>
      </c>
      <c r="D3" s="13" t="s">
        <v>62</v>
      </c>
      <c r="E3" s="14">
        <v>186</v>
      </c>
      <c r="F3" s="14">
        <v>187</v>
      </c>
      <c r="G3" s="14">
        <v>192</v>
      </c>
      <c r="H3" s="14">
        <v>194</v>
      </c>
      <c r="I3" s="14"/>
      <c r="J3" s="14"/>
      <c r="K3" s="15">
        <v>4</v>
      </c>
      <c r="L3" s="15">
        <v>759</v>
      </c>
      <c r="M3" s="16">
        <v>189.75</v>
      </c>
      <c r="N3" s="17">
        <v>5</v>
      </c>
      <c r="O3" s="18">
        <v>194.75</v>
      </c>
    </row>
    <row r="4" spans="1:17">
      <c r="A4" s="10" t="s">
        <v>21</v>
      </c>
      <c r="B4" s="11" t="s">
        <v>60</v>
      </c>
      <c r="C4" s="12">
        <v>45108</v>
      </c>
      <c r="D4" s="13" t="s">
        <v>62</v>
      </c>
      <c r="E4" s="14">
        <v>187</v>
      </c>
      <c r="F4" s="14">
        <v>184</v>
      </c>
      <c r="G4" s="14">
        <v>184</v>
      </c>
      <c r="H4" s="14">
        <v>186.001</v>
      </c>
      <c r="I4" s="14"/>
      <c r="J4" s="14"/>
      <c r="K4" s="15">
        <v>4</v>
      </c>
      <c r="L4" s="15">
        <v>741.00099999999998</v>
      </c>
      <c r="M4" s="16">
        <v>185.25024999999999</v>
      </c>
      <c r="N4" s="17">
        <v>13</v>
      </c>
      <c r="O4" s="18">
        <v>198.25024999999999</v>
      </c>
    </row>
    <row r="5" spans="1:17">
      <c r="A5" s="10" t="s">
        <v>21</v>
      </c>
      <c r="B5" s="11" t="s">
        <v>60</v>
      </c>
      <c r="C5" s="12">
        <v>45143</v>
      </c>
      <c r="D5" s="13" t="s">
        <v>62</v>
      </c>
      <c r="E5" s="14">
        <v>149</v>
      </c>
      <c r="F5" s="14">
        <v>191</v>
      </c>
      <c r="G5" s="14">
        <v>190</v>
      </c>
      <c r="H5" s="14">
        <v>192</v>
      </c>
      <c r="I5" s="14"/>
      <c r="J5" s="14"/>
      <c r="K5" s="15">
        <v>4</v>
      </c>
      <c r="L5" s="15">
        <v>722</v>
      </c>
      <c r="M5" s="16">
        <v>180.5</v>
      </c>
      <c r="N5" s="17">
        <v>3</v>
      </c>
      <c r="O5" s="18">
        <v>184.5</v>
      </c>
    </row>
    <row r="6" spans="1:17">
      <c r="A6" s="10" t="s">
        <v>21</v>
      </c>
      <c r="B6" s="11" t="s">
        <v>60</v>
      </c>
      <c r="C6" s="12">
        <v>45150</v>
      </c>
      <c r="D6" s="67" t="s">
        <v>32</v>
      </c>
      <c r="E6" s="68">
        <v>193</v>
      </c>
      <c r="F6" s="68">
        <v>188</v>
      </c>
      <c r="G6" s="68">
        <v>187</v>
      </c>
      <c r="H6" s="68">
        <v>186</v>
      </c>
      <c r="I6" s="68">
        <v>185</v>
      </c>
      <c r="J6" s="68">
        <v>194</v>
      </c>
      <c r="K6" s="69">
        <v>6</v>
      </c>
      <c r="L6" s="15">
        <v>1133</v>
      </c>
      <c r="M6" s="16">
        <v>188.83333333333334</v>
      </c>
      <c r="N6" s="17">
        <v>4</v>
      </c>
      <c r="O6" s="18">
        <v>192.83</v>
      </c>
    </row>
    <row r="7" spans="1:17">
      <c r="A7" s="10" t="s">
        <v>21</v>
      </c>
      <c r="B7" s="11" t="s">
        <v>60</v>
      </c>
      <c r="C7" s="12">
        <v>45206</v>
      </c>
      <c r="D7" s="13" t="s">
        <v>62</v>
      </c>
      <c r="E7" s="14">
        <v>191</v>
      </c>
      <c r="F7" s="14">
        <v>191</v>
      </c>
      <c r="G7" s="14">
        <v>194</v>
      </c>
      <c r="H7" s="14">
        <v>185</v>
      </c>
      <c r="I7" s="14"/>
      <c r="J7" s="14"/>
      <c r="K7" s="15">
        <v>4</v>
      </c>
      <c r="L7" s="15">
        <v>761</v>
      </c>
      <c r="M7" s="16">
        <v>190.25</v>
      </c>
      <c r="N7" s="17">
        <v>11</v>
      </c>
      <c r="O7" s="18">
        <v>201.25</v>
      </c>
    </row>
    <row r="9" spans="1:17">
      <c r="K9" s="8">
        <f>SUM(K2:K8)</f>
        <v>26</v>
      </c>
      <c r="L9" s="8">
        <f>SUM(L2:L8)</f>
        <v>4877.0010000000002</v>
      </c>
      <c r="M9" s="7">
        <f>SUM(L9/K9)</f>
        <v>187.57696153846155</v>
      </c>
      <c r="N9" s="8">
        <f>SUM(N2:N8)</f>
        <v>49</v>
      </c>
      <c r="O9" s="9">
        <f>SUM(M9+N9)</f>
        <v>236.57696153846155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7 E7:J7" name="Range1_18"/>
    <protectedRange sqref="D7" name="Range1_1_13"/>
  </protectedRanges>
  <conditionalFormatting sqref="I7">
    <cfRule type="top10" dxfId="73" priority="3" rank="1"/>
  </conditionalFormatting>
  <conditionalFormatting sqref="I7:J7">
    <cfRule type="cellIs" dxfId="72" priority="2" operator="greaterThanOrEqual">
      <formula>200</formula>
    </cfRule>
  </conditionalFormatting>
  <conditionalFormatting sqref="J7">
    <cfRule type="top10" dxfId="71" priority="7" rank="1"/>
  </conditionalFormatting>
  <hyperlinks>
    <hyperlink ref="Q1" location="'Kentucky 2023'!A1" display="Back to Ranking" xr:uid="{B4733308-1D96-4B19-9A50-4D6DC7B100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EF5CC7-9D6C-43FD-8CE8-B599FC4370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0454-F594-4534-8983-3200C4F883F8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48</v>
      </c>
      <c r="C2" s="12">
        <v>44965</v>
      </c>
      <c r="D2" s="13" t="s">
        <v>32</v>
      </c>
      <c r="E2" s="14">
        <v>192</v>
      </c>
      <c r="F2" s="14">
        <v>193</v>
      </c>
      <c r="G2" s="14">
        <v>192</v>
      </c>
      <c r="H2" s="14">
        <v>190</v>
      </c>
      <c r="I2" s="14"/>
      <c r="J2" s="14"/>
      <c r="K2" s="15">
        <v>4</v>
      </c>
      <c r="L2" s="15">
        <v>767</v>
      </c>
      <c r="M2" s="16">
        <v>191.75</v>
      </c>
      <c r="N2" s="17">
        <v>2</v>
      </c>
      <c r="O2" s="18">
        <v>193.75</v>
      </c>
    </row>
    <row r="4" spans="1:17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2</v>
      </c>
      <c r="O4" s="9">
        <f>SUM(M4+N4)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49CC0820-CCB0-4073-8E2E-77AB29C46E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BD46C5-7106-491F-8374-867EB64AB7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CB4FF-502D-48DB-9F92-21D782B0083C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51" t="s">
        <v>92</v>
      </c>
      <c r="C2" s="12">
        <v>45101</v>
      </c>
      <c r="D2" s="13" t="s">
        <v>32</v>
      </c>
      <c r="E2" s="52">
        <v>198</v>
      </c>
      <c r="F2" s="14">
        <v>196</v>
      </c>
      <c r="G2" s="55">
        <v>200</v>
      </c>
      <c r="H2" s="14">
        <v>197</v>
      </c>
      <c r="I2" s="14"/>
      <c r="J2" s="14"/>
      <c r="K2" s="15">
        <v>4</v>
      </c>
      <c r="L2" s="15">
        <v>791</v>
      </c>
      <c r="M2" s="16">
        <v>197.75</v>
      </c>
      <c r="N2" s="17">
        <v>5</v>
      </c>
      <c r="O2" s="18">
        <v>202.75</v>
      </c>
    </row>
    <row r="4" spans="1:17">
      <c r="K4" s="8">
        <f>SUM(K2:K3)</f>
        <v>4</v>
      </c>
      <c r="L4" s="8">
        <f>SUM(L2:L3)</f>
        <v>791</v>
      </c>
      <c r="M4" s="7">
        <f>SUM(L4/K4)</f>
        <v>197.75</v>
      </c>
      <c r="N4" s="8">
        <f>SUM(N2:N3)</f>
        <v>5</v>
      </c>
      <c r="O4" s="9">
        <f>SUM(M4+N4)</f>
        <v>202.75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B933873F-AC93-4684-B400-2A1F6BB02A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457116-D46E-4EDD-B8D3-D733DEC240D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7A58F-F442-4609-AA67-7916D0822905}">
  <dimension ref="A1:Q5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50</v>
      </c>
      <c r="C2" s="12">
        <v>44972</v>
      </c>
      <c r="D2" s="13" t="s">
        <v>32</v>
      </c>
      <c r="E2" s="14">
        <v>192</v>
      </c>
      <c r="F2" s="14">
        <v>195</v>
      </c>
      <c r="G2" s="14">
        <v>198</v>
      </c>
      <c r="H2" s="14">
        <v>189</v>
      </c>
      <c r="I2" s="14"/>
      <c r="J2" s="14"/>
      <c r="K2" s="15">
        <v>4</v>
      </c>
      <c r="L2" s="15">
        <v>774</v>
      </c>
      <c r="M2" s="16">
        <v>193.5</v>
      </c>
      <c r="N2" s="17">
        <v>2</v>
      </c>
      <c r="O2" s="18">
        <v>195.5</v>
      </c>
    </row>
    <row r="3" spans="1:17">
      <c r="A3" s="10" t="s">
        <v>25</v>
      </c>
      <c r="B3" s="11" t="s">
        <v>50</v>
      </c>
      <c r="C3" s="12">
        <v>44979</v>
      </c>
      <c r="D3" s="13" t="s">
        <v>32</v>
      </c>
      <c r="E3" s="14">
        <v>189</v>
      </c>
      <c r="F3" s="14">
        <v>196</v>
      </c>
      <c r="G3" s="14">
        <v>194</v>
      </c>
      <c r="H3" s="14">
        <v>189</v>
      </c>
      <c r="I3" s="14"/>
      <c r="J3" s="14"/>
      <c r="K3" s="15">
        <v>4</v>
      </c>
      <c r="L3" s="15">
        <v>768</v>
      </c>
      <c r="M3" s="16">
        <v>192</v>
      </c>
      <c r="N3" s="17">
        <v>2</v>
      </c>
      <c r="O3" s="18">
        <v>194</v>
      </c>
    </row>
    <row r="4" spans="1:17">
      <c r="A4" s="10" t="s">
        <v>25</v>
      </c>
      <c r="B4" s="11" t="s">
        <v>50</v>
      </c>
      <c r="C4" s="12">
        <v>45000</v>
      </c>
      <c r="D4" s="13" t="s">
        <v>32</v>
      </c>
      <c r="E4" s="14">
        <v>189</v>
      </c>
      <c r="F4" s="14">
        <v>193</v>
      </c>
      <c r="G4" s="14">
        <v>193</v>
      </c>
      <c r="H4" s="14">
        <v>196</v>
      </c>
      <c r="I4" s="14"/>
      <c r="J4" s="14"/>
      <c r="K4" s="15">
        <v>4</v>
      </c>
      <c r="L4" s="15">
        <v>771</v>
      </c>
      <c r="M4" s="16">
        <v>192.75</v>
      </c>
      <c r="N4" s="17">
        <v>2</v>
      </c>
      <c r="O4" s="18">
        <v>194.75</v>
      </c>
    </row>
    <row r="5" spans="1:17">
      <c r="A5" s="10" t="s">
        <v>25</v>
      </c>
      <c r="B5" s="11" t="s">
        <v>50</v>
      </c>
      <c r="C5" s="12">
        <v>45014</v>
      </c>
      <c r="D5" s="13" t="s">
        <v>32</v>
      </c>
      <c r="E5" s="14">
        <v>192</v>
      </c>
      <c r="F5" s="14">
        <v>198</v>
      </c>
      <c r="G5" s="14">
        <v>195</v>
      </c>
      <c r="H5" s="14">
        <v>190</v>
      </c>
      <c r="I5" s="14"/>
      <c r="J5" s="14"/>
      <c r="K5" s="15">
        <v>4</v>
      </c>
      <c r="L5" s="15">
        <v>775</v>
      </c>
      <c r="M5" s="16">
        <v>193.75</v>
      </c>
      <c r="N5" s="17">
        <v>4</v>
      </c>
      <c r="O5" s="18">
        <v>197.75</v>
      </c>
    </row>
    <row r="6" spans="1:17">
      <c r="A6" s="10" t="s">
        <v>25</v>
      </c>
      <c r="B6" s="11" t="s">
        <v>50</v>
      </c>
      <c r="C6" s="12">
        <v>8493</v>
      </c>
      <c r="D6" s="13" t="s">
        <v>58</v>
      </c>
      <c r="E6" s="14">
        <v>190</v>
      </c>
      <c r="F6" s="14">
        <v>187</v>
      </c>
      <c r="G6" s="14">
        <v>174</v>
      </c>
      <c r="H6" s="14">
        <v>183</v>
      </c>
      <c r="I6" s="14"/>
      <c r="J6" s="14"/>
      <c r="K6" s="15">
        <v>4</v>
      </c>
      <c r="L6" s="15">
        <v>734</v>
      </c>
      <c r="M6" s="16">
        <v>183.5</v>
      </c>
      <c r="N6" s="17">
        <v>2</v>
      </c>
      <c r="O6" s="18">
        <v>185.5</v>
      </c>
    </row>
    <row r="7" spans="1:17">
      <c r="A7" s="10" t="s">
        <v>25</v>
      </c>
      <c r="B7" s="53" t="s">
        <v>50</v>
      </c>
      <c r="C7" s="12">
        <v>45028</v>
      </c>
      <c r="D7" s="13" t="s">
        <v>32</v>
      </c>
      <c r="E7" s="14">
        <v>193</v>
      </c>
      <c r="F7" s="14">
        <v>189</v>
      </c>
      <c r="G7" s="14">
        <v>194</v>
      </c>
      <c r="H7" s="14">
        <v>191</v>
      </c>
      <c r="I7" s="14"/>
      <c r="J7" s="14"/>
      <c r="K7" s="15">
        <v>4</v>
      </c>
      <c r="L7" s="15">
        <v>767</v>
      </c>
      <c r="M7" s="16">
        <v>191.75</v>
      </c>
      <c r="N7" s="17">
        <v>2</v>
      </c>
      <c r="O7" s="18">
        <v>193.75</v>
      </c>
    </row>
    <row r="8" spans="1:17">
      <c r="A8" s="10" t="s">
        <v>25</v>
      </c>
      <c r="B8" s="11" t="s">
        <v>50</v>
      </c>
      <c r="C8" s="12">
        <v>45035</v>
      </c>
      <c r="D8" s="13" t="s">
        <v>32</v>
      </c>
      <c r="E8" s="14">
        <v>184</v>
      </c>
      <c r="F8" s="14">
        <v>194</v>
      </c>
      <c r="G8" s="14">
        <v>195</v>
      </c>
      <c r="H8" s="14">
        <v>195</v>
      </c>
      <c r="I8" s="14"/>
      <c r="J8" s="14"/>
      <c r="K8" s="15">
        <v>4</v>
      </c>
      <c r="L8" s="15">
        <v>768</v>
      </c>
      <c r="M8" s="16">
        <v>192</v>
      </c>
      <c r="N8" s="17">
        <v>2</v>
      </c>
      <c r="O8" s="18">
        <v>194</v>
      </c>
    </row>
    <row r="9" spans="1:17">
      <c r="A9" s="10" t="s">
        <v>25</v>
      </c>
      <c r="B9" s="11" t="s">
        <v>50</v>
      </c>
      <c r="C9" s="12">
        <v>8517</v>
      </c>
      <c r="D9" s="13" t="s">
        <v>58</v>
      </c>
      <c r="E9" s="14">
        <v>186</v>
      </c>
      <c r="F9" s="14">
        <v>193</v>
      </c>
      <c r="G9" s="14">
        <v>190</v>
      </c>
      <c r="H9" s="14">
        <v>195</v>
      </c>
      <c r="I9" s="14"/>
      <c r="J9" s="14"/>
      <c r="K9" s="15">
        <v>4</v>
      </c>
      <c r="L9" s="15">
        <v>764</v>
      </c>
      <c r="M9" s="16">
        <v>191</v>
      </c>
      <c r="N9" s="17">
        <v>2</v>
      </c>
      <c r="O9" s="18">
        <v>193</v>
      </c>
    </row>
    <row r="10" spans="1:17">
      <c r="A10" s="10" t="s">
        <v>25</v>
      </c>
      <c r="B10" s="11" t="s">
        <v>50</v>
      </c>
      <c r="C10" s="12">
        <v>45049</v>
      </c>
      <c r="D10" s="13" t="s">
        <v>32</v>
      </c>
      <c r="E10" s="14">
        <v>196</v>
      </c>
      <c r="F10" s="14">
        <v>194</v>
      </c>
      <c r="G10" s="14">
        <v>197</v>
      </c>
      <c r="H10" s="14">
        <v>193</v>
      </c>
      <c r="I10" s="14"/>
      <c r="J10" s="14"/>
      <c r="K10" s="15">
        <v>4</v>
      </c>
      <c r="L10" s="15">
        <v>780</v>
      </c>
      <c r="M10" s="16">
        <v>195</v>
      </c>
      <c r="N10" s="17">
        <v>2</v>
      </c>
      <c r="O10" s="18">
        <v>197</v>
      </c>
    </row>
    <row r="11" spans="1:17">
      <c r="A11" s="10" t="s">
        <v>25</v>
      </c>
      <c r="B11" s="11" t="s">
        <v>50</v>
      </c>
      <c r="C11" s="12">
        <v>45056</v>
      </c>
      <c r="D11" s="13" t="s">
        <v>32</v>
      </c>
      <c r="E11" s="14">
        <v>199</v>
      </c>
      <c r="F11" s="14">
        <v>195</v>
      </c>
      <c r="G11" s="14">
        <v>197</v>
      </c>
      <c r="H11" s="14">
        <v>195</v>
      </c>
      <c r="I11" s="14"/>
      <c r="J11" s="14"/>
      <c r="K11" s="15">
        <v>4</v>
      </c>
      <c r="L11" s="15">
        <v>786</v>
      </c>
      <c r="M11" s="16">
        <v>196.5</v>
      </c>
      <c r="N11" s="17">
        <v>5</v>
      </c>
      <c r="O11" s="18">
        <v>201.5</v>
      </c>
    </row>
    <row r="12" spans="1:17">
      <c r="A12" s="10" t="s">
        <v>25</v>
      </c>
      <c r="B12" s="11" t="s">
        <v>50</v>
      </c>
      <c r="C12" s="12">
        <v>45063</v>
      </c>
      <c r="D12" s="13" t="s">
        <v>32</v>
      </c>
      <c r="E12" s="14">
        <v>198</v>
      </c>
      <c r="F12" s="14">
        <v>194</v>
      </c>
      <c r="G12" s="14">
        <v>197</v>
      </c>
      <c r="H12" s="14">
        <v>197</v>
      </c>
      <c r="I12" s="14"/>
      <c r="J12" s="14"/>
      <c r="K12" s="15">
        <v>4</v>
      </c>
      <c r="L12" s="15">
        <v>786</v>
      </c>
      <c r="M12" s="16">
        <v>196.5</v>
      </c>
      <c r="N12" s="17">
        <v>2</v>
      </c>
      <c r="O12" s="18">
        <v>198.5</v>
      </c>
    </row>
    <row r="13" spans="1:17">
      <c r="A13" s="10" t="s">
        <v>25</v>
      </c>
      <c r="B13" s="11" t="s">
        <v>50</v>
      </c>
      <c r="C13" s="12">
        <v>45067</v>
      </c>
      <c r="D13" s="13" t="s">
        <v>67</v>
      </c>
      <c r="E13" s="14">
        <v>197</v>
      </c>
      <c r="F13" s="14">
        <v>195</v>
      </c>
      <c r="G13" s="14">
        <v>198</v>
      </c>
      <c r="H13" s="14">
        <v>196</v>
      </c>
      <c r="I13" s="14"/>
      <c r="J13" s="14"/>
      <c r="K13" s="15">
        <v>4</v>
      </c>
      <c r="L13" s="15">
        <v>786</v>
      </c>
      <c r="M13" s="16">
        <v>196.5</v>
      </c>
      <c r="N13" s="17">
        <v>9</v>
      </c>
      <c r="O13" s="18">
        <v>205.5</v>
      </c>
    </row>
    <row r="14" spans="1:17">
      <c r="A14" s="10" t="s">
        <v>25</v>
      </c>
      <c r="B14" s="11" t="s">
        <v>50</v>
      </c>
      <c r="C14" s="12">
        <v>45070</v>
      </c>
      <c r="D14" s="13" t="s">
        <v>58</v>
      </c>
      <c r="E14" s="14">
        <v>194</v>
      </c>
      <c r="F14" s="14">
        <v>197</v>
      </c>
      <c r="G14" s="14">
        <v>198</v>
      </c>
      <c r="H14" s="14">
        <v>196</v>
      </c>
      <c r="I14" s="14"/>
      <c r="J14" s="14"/>
      <c r="K14" s="15">
        <v>4</v>
      </c>
      <c r="L14" s="15">
        <v>785</v>
      </c>
      <c r="M14" s="16">
        <v>196.25</v>
      </c>
      <c r="N14" s="17">
        <v>5</v>
      </c>
      <c r="O14" s="18">
        <v>201.25</v>
      </c>
    </row>
    <row r="15" spans="1:17">
      <c r="A15" s="10" t="s">
        <v>25</v>
      </c>
      <c r="B15" s="11" t="s">
        <v>50</v>
      </c>
      <c r="C15" s="12">
        <v>45077</v>
      </c>
      <c r="D15" s="13" t="s">
        <v>32</v>
      </c>
      <c r="E15" s="14">
        <v>197</v>
      </c>
      <c r="F15" s="14">
        <v>198</v>
      </c>
      <c r="G15" s="14">
        <v>196</v>
      </c>
      <c r="H15" s="14">
        <v>199</v>
      </c>
      <c r="I15" s="14"/>
      <c r="J15" s="14"/>
      <c r="K15" s="15">
        <v>4</v>
      </c>
      <c r="L15" s="15">
        <v>790</v>
      </c>
      <c r="M15" s="16">
        <v>197.5</v>
      </c>
      <c r="N15" s="17">
        <v>2</v>
      </c>
      <c r="O15" s="18">
        <v>199.5</v>
      </c>
    </row>
    <row r="16" spans="1:17">
      <c r="A16" s="10" t="s">
        <v>25</v>
      </c>
      <c r="B16" s="11" t="s">
        <v>50</v>
      </c>
      <c r="C16" s="12">
        <v>45081</v>
      </c>
      <c r="D16" s="13" t="s">
        <v>58</v>
      </c>
      <c r="E16" s="14">
        <v>188</v>
      </c>
      <c r="F16" s="14">
        <v>192</v>
      </c>
      <c r="G16" s="14">
        <v>196</v>
      </c>
      <c r="H16" s="14">
        <v>195</v>
      </c>
      <c r="I16" s="14">
        <v>193</v>
      </c>
      <c r="J16" s="14">
        <v>193</v>
      </c>
      <c r="K16" s="15">
        <v>6</v>
      </c>
      <c r="L16" s="15">
        <v>1157</v>
      </c>
      <c r="M16" s="16">
        <v>192.83333333333334</v>
      </c>
      <c r="N16" s="17">
        <v>4</v>
      </c>
      <c r="O16" s="18">
        <v>196.83333333333334</v>
      </c>
    </row>
    <row r="17" spans="1:15">
      <c r="A17" s="10" t="s">
        <v>25</v>
      </c>
      <c r="B17" s="11" t="s">
        <v>50</v>
      </c>
      <c r="C17" s="12">
        <v>45084</v>
      </c>
      <c r="D17" s="13" t="s">
        <v>32</v>
      </c>
      <c r="E17" s="14">
        <v>194</v>
      </c>
      <c r="F17" s="55">
        <v>200</v>
      </c>
      <c r="G17" s="14">
        <v>198</v>
      </c>
      <c r="H17" s="14">
        <v>196</v>
      </c>
      <c r="I17" s="14"/>
      <c r="J17" s="14"/>
      <c r="K17" s="15">
        <v>4</v>
      </c>
      <c r="L17" s="15">
        <v>788</v>
      </c>
      <c r="M17" s="16">
        <v>197</v>
      </c>
      <c r="N17" s="17">
        <v>4</v>
      </c>
      <c r="O17" s="18">
        <v>201</v>
      </c>
    </row>
    <row r="18" spans="1:15">
      <c r="A18" s="10" t="s">
        <v>25</v>
      </c>
      <c r="B18" s="11" t="s">
        <v>50</v>
      </c>
      <c r="C18" s="12">
        <v>45091</v>
      </c>
      <c r="D18" s="13" t="s">
        <v>32</v>
      </c>
      <c r="E18" s="14">
        <v>198</v>
      </c>
      <c r="F18" s="14">
        <v>195</v>
      </c>
      <c r="G18" s="14">
        <v>197</v>
      </c>
      <c r="H18" s="14">
        <v>199</v>
      </c>
      <c r="I18" s="14"/>
      <c r="J18" s="14"/>
      <c r="K18" s="15">
        <v>4</v>
      </c>
      <c r="L18" s="15">
        <v>789</v>
      </c>
      <c r="M18" s="16">
        <v>197.25</v>
      </c>
      <c r="N18" s="17">
        <v>2</v>
      </c>
      <c r="O18" s="18">
        <v>199.25</v>
      </c>
    </row>
    <row r="19" spans="1:15">
      <c r="A19" s="10" t="s">
        <v>25</v>
      </c>
      <c r="B19" s="11" t="s">
        <v>50</v>
      </c>
      <c r="C19" s="12">
        <v>45098</v>
      </c>
      <c r="D19" s="13" t="s">
        <v>32</v>
      </c>
      <c r="E19" s="14">
        <v>199</v>
      </c>
      <c r="F19" s="14">
        <v>196</v>
      </c>
      <c r="G19" s="14">
        <v>193</v>
      </c>
      <c r="H19" s="14">
        <v>199</v>
      </c>
      <c r="I19" s="14"/>
      <c r="J19" s="14"/>
      <c r="K19" s="15">
        <v>4</v>
      </c>
      <c r="L19" s="15">
        <v>787</v>
      </c>
      <c r="M19" s="16">
        <v>196.75</v>
      </c>
      <c r="N19" s="17">
        <v>6</v>
      </c>
      <c r="O19" s="18">
        <v>202.75</v>
      </c>
    </row>
    <row r="20" spans="1:15">
      <c r="A20" s="10" t="s">
        <v>25</v>
      </c>
      <c r="B20" s="11" t="s">
        <v>50</v>
      </c>
      <c r="C20" s="12">
        <v>45101</v>
      </c>
      <c r="D20" s="13" t="s">
        <v>32</v>
      </c>
      <c r="E20" s="14">
        <v>194</v>
      </c>
      <c r="F20" s="14">
        <v>196</v>
      </c>
      <c r="G20" s="14">
        <v>194</v>
      </c>
      <c r="H20" s="14">
        <v>196</v>
      </c>
      <c r="I20" s="14"/>
      <c r="J20" s="14"/>
      <c r="K20" s="15">
        <v>4</v>
      </c>
      <c r="L20" s="15">
        <v>780</v>
      </c>
      <c r="M20" s="16">
        <v>195</v>
      </c>
      <c r="N20" s="17">
        <v>2</v>
      </c>
      <c r="O20" s="18">
        <v>197</v>
      </c>
    </row>
    <row r="21" spans="1:15">
      <c r="A21" s="10" t="s">
        <v>25</v>
      </c>
      <c r="B21" s="11" t="s">
        <v>50</v>
      </c>
      <c r="C21" s="12">
        <v>45105</v>
      </c>
      <c r="D21" s="13" t="s">
        <v>58</v>
      </c>
      <c r="E21" s="14">
        <v>196</v>
      </c>
      <c r="F21" s="14">
        <v>194</v>
      </c>
      <c r="G21" s="14">
        <v>198</v>
      </c>
      <c r="H21" s="14">
        <v>190.001</v>
      </c>
      <c r="I21" s="14"/>
      <c r="J21" s="14"/>
      <c r="K21" s="15">
        <v>4</v>
      </c>
      <c r="L21" s="15">
        <v>778.00099999999998</v>
      </c>
      <c r="M21" s="16">
        <v>194.50024999999999</v>
      </c>
      <c r="N21" s="17">
        <v>2</v>
      </c>
      <c r="O21" s="18">
        <v>196.50024999999999</v>
      </c>
    </row>
    <row r="22" spans="1:15">
      <c r="A22" s="10" t="s">
        <v>25</v>
      </c>
      <c r="B22" s="11" t="s">
        <v>50</v>
      </c>
      <c r="C22" s="12">
        <v>45112</v>
      </c>
      <c r="D22" s="13" t="s">
        <v>32</v>
      </c>
      <c r="E22" s="14">
        <v>193</v>
      </c>
      <c r="F22" s="14">
        <v>193</v>
      </c>
      <c r="G22" s="14">
        <v>195</v>
      </c>
      <c r="H22" s="14">
        <v>192</v>
      </c>
      <c r="I22" s="14"/>
      <c r="J22" s="14"/>
      <c r="K22" s="15">
        <v>4</v>
      </c>
      <c r="L22" s="15">
        <v>773</v>
      </c>
      <c r="M22" s="16">
        <v>193.25</v>
      </c>
      <c r="N22" s="17">
        <v>2</v>
      </c>
      <c r="O22" s="18">
        <v>195.25</v>
      </c>
    </row>
    <row r="23" spans="1:15">
      <c r="A23" s="10" t="s">
        <v>25</v>
      </c>
      <c r="B23" s="11" t="s">
        <v>50</v>
      </c>
      <c r="C23" s="12">
        <v>45116</v>
      </c>
      <c r="D23" s="13" t="s">
        <v>58</v>
      </c>
      <c r="E23" s="14">
        <v>194</v>
      </c>
      <c r="F23" s="14">
        <v>197</v>
      </c>
      <c r="G23" s="14">
        <v>198</v>
      </c>
      <c r="H23" s="14">
        <v>194</v>
      </c>
      <c r="I23" s="14"/>
      <c r="J23" s="14"/>
      <c r="K23" s="15">
        <v>4</v>
      </c>
      <c r="L23" s="15">
        <v>783</v>
      </c>
      <c r="M23" s="16">
        <v>195.75</v>
      </c>
      <c r="N23" s="17">
        <v>4</v>
      </c>
      <c r="O23" s="18">
        <v>199.75</v>
      </c>
    </row>
    <row r="24" spans="1:15">
      <c r="A24" s="10" t="s">
        <v>25</v>
      </c>
      <c r="B24" s="11" t="s">
        <v>50</v>
      </c>
      <c r="C24" s="12">
        <v>45119</v>
      </c>
      <c r="D24" s="13" t="s">
        <v>32</v>
      </c>
      <c r="E24" s="14">
        <v>196</v>
      </c>
      <c r="F24" s="14">
        <v>198</v>
      </c>
      <c r="G24" s="14">
        <v>199</v>
      </c>
      <c r="H24" s="14">
        <v>195</v>
      </c>
      <c r="I24" s="14"/>
      <c r="J24" s="14"/>
      <c r="K24" s="15">
        <v>4</v>
      </c>
      <c r="L24" s="15">
        <v>788</v>
      </c>
      <c r="M24" s="16">
        <v>197</v>
      </c>
      <c r="N24" s="17">
        <v>2</v>
      </c>
      <c r="O24" s="18">
        <v>199</v>
      </c>
    </row>
    <row r="25" spans="1:15">
      <c r="A25" s="10" t="s">
        <v>25</v>
      </c>
      <c r="B25" s="11" t="s">
        <v>50</v>
      </c>
      <c r="C25" s="12">
        <v>45122</v>
      </c>
      <c r="D25" s="13" t="s">
        <v>32</v>
      </c>
      <c r="E25" s="14">
        <v>194</v>
      </c>
      <c r="F25" s="14">
        <v>197</v>
      </c>
      <c r="G25" s="14">
        <v>193</v>
      </c>
      <c r="H25" s="14">
        <v>192</v>
      </c>
      <c r="I25" s="14"/>
      <c r="J25" s="14"/>
      <c r="K25" s="15">
        <v>4</v>
      </c>
      <c r="L25" s="15">
        <v>776</v>
      </c>
      <c r="M25" s="16">
        <v>194</v>
      </c>
      <c r="N25" s="17">
        <v>2</v>
      </c>
      <c r="O25" s="18">
        <v>196</v>
      </c>
    </row>
    <row r="26" spans="1:15">
      <c r="A26" s="10" t="s">
        <v>25</v>
      </c>
      <c r="B26" s="11" t="s">
        <v>50</v>
      </c>
      <c r="C26" s="12">
        <v>45126</v>
      </c>
      <c r="D26" s="13" t="s">
        <v>32</v>
      </c>
      <c r="E26" s="14">
        <v>194</v>
      </c>
      <c r="F26" s="14">
        <v>195</v>
      </c>
      <c r="G26" s="14">
        <v>196</v>
      </c>
      <c r="H26" s="14">
        <v>197</v>
      </c>
      <c r="I26" s="14"/>
      <c r="J26" s="14"/>
      <c r="K26" s="15">
        <v>4</v>
      </c>
      <c r="L26" s="15">
        <v>782</v>
      </c>
      <c r="M26" s="16">
        <v>195.5</v>
      </c>
      <c r="N26" s="17">
        <v>3</v>
      </c>
      <c r="O26" s="18">
        <v>198.5</v>
      </c>
    </row>
    <row r="27" spans="1:15">
      <c r="A27" s="10" t="s">
        <v>25</v>
      </c>
      <c r="B27" s="11" t="s">
        <v>50</v>
      </c>
      <c r="C27" s="12">
        <v>45133</v>
      </c>
      <c r="D27" s="13" t="s">
        <v>58</v>
      </c>
      <c r="E27" s="14">
        <v>196</v>
      </c>
      <c r="F27" s="14">
        <v>193.00200000000001</v>
      </c>
      <c r="G27" s="14">
        <v>196</v>
      </c>
      <c r="H27" s="14">
        <v>199</v>
      </c>
      <c r="I27" s="14"/>
      <c r="J27" s="14"/>
      <c r="K27" s="15">
        <v>4</v>
      </c>
      <c r="L27" s="15">
        <v>784.00199999999995</v>
      </c>
      <c r="M27" s="16">
        <v>196.00049999999999</v>
      </c>
      <c r="N27" s="17">
        <v>2</v>
      </c>
      <c r="O27" s="18">
        <v>198.00049999999999</v>
      </c>
    </row>
    <row r="28" spans="1:15">
      <c r="A28" s="10" t="s">
        <v>25</v>
      </c>
      <c r="B28" s="11" t="s">
        <v>50</v>
      </c>
      <c r="C28" s="12">
        <v>45147</v>
      </c>
      <c r="D28" s="13" t="s">
        <v>32</v>
      </c>
      <c r="E28" s="14">
        <v>199.001</v>
      </c>
      <c r="F28" s="55">
        <v>200</v>
      </c>
      <c r="G28" s="14">
        <v>199</v>
      </c>
      <c r="H28" s="14">
        <v>198</v>
      </c>
      <c r="I28" s="14"/>
      <c r="J28" s="14"/>
      <c r="K28" s="15">
        <v>4</v>
      </c>
      <c r="L28" s="15">
        <v>796.00099999999998</v>
      </c>
      <c r="M28" s="16">
        <v>199.00024999999999</v>
      </c>
      <c r="N28" s="17">
        <v>4</v>
      </c>
      <c r="O28" s="18">
        <v>203.00024999999999</v>
      </c>
    </row>
    <row r="29" spans="1:15">
      <c r="A29" s="10" t="s">
        <v>25</v>
      </c>
      <c r="B29" s="11" t="s">
        <v>50</v>
      </c>
      <c r="C29" s="12">
        <v>45150</v>
      </c>
      <c r="D29" s="13" t="s">
        <v>32</v>
      </c>
      <c r="E29" s="53">
        <v>199</v>
      </c>
      <c r="F29" s="53">
        <v>198</v>
      </c>
      <c r="G29" s="53">
        <v>198</v>
      </c>
      <c r="H29" s="53">
        <v>198</v>
      </c>
      <c r="I29" s="65">
        <v>197</v>
      </c>
      <c r="J29" s="66">
        <v>200</v>
      </c>
      <c r="K29" s="15">
        <v>6</v>
      </c>
      <c r="L29" s="15">
        <v>1190</v>
      </c>
      <c r="M29" s="16">
        <v>198.33333333333334</v>
      </c>
      <c r="N29" s="17">
        <v>8</v>
      </c>
      <c r="O29" s="18">
        <v>206.33333333333334</v>
      </c>
    </row>
    <row r="30" spans="1:15">
      <c r="A30" s="10" t="s">
        <v>25</v>
      </c>
      <c r="B30" s="11" t="s">
        <v>50</v>
      </c>
      <c r="C30" s="12">
        <v>45154</v>
      </c>
      <c r="D30" s="13" t="s">
        <v>32</v>
      </c>
      <c r="E30" s="14">
        <v>197</v>
      </c>
      <c r="F30" s="14">
        <v>199</v>
      </c>
      <c r="G30" s="14">
        <v>198</v>
      </c>
      <c r="H30" s="14">
        <v>198</v>
      </c>
      <c r="I30" s="14"/>
      <c r="J30" s="14"/>
      <c r="K30" s="15">
        <v>4</v>
      </c>
      <c r="L30" s="15">
        <v>792</v>
      </c>
      <c r="M30" s="16">
        <v>198</v>
      </c>
      <c r="N30" s="17">
        <v>3</v>
      </c>
      <c r="O30" s="18">
        <v>201</v>
      </c>
    </row>
    <row r="31" spans="1:15">
      <c r="A31" s="10" t="s">
        <v>25</v>
      </c>
      <c r="B31" s="11" t="s">
        <v>50</v>
      </c>
      <c r="C31" s="12">
        <v>45157</v>
      </c>
      <c r="D31" s="13" t="s">
        <v>32</v>
      </c>
      <c r="E31" s="14">
        <v>198</v>
      </c>
      <c r="F31" s="14">
        <v>199</v>
      </c>
      <c r="G31" s="14">
        <v>199</v>
      </c>
      <c r="H31" s="14">
        <v>199</v>
      </c>
      <c r="I31" s="14"/>
      <c r="J31" s="14"/>
      <c r="K31" s="15">
        <v>4</v>
      </c>
      <c r="L31" s="15">
        <v>795</v>
      </c>
      <c r="M31" s="16">
        <v>198.75</v>
      </c>
      <c r="N31" s="17">
        <v>4</v>
      </c>
      <c r="O31" s="18">
        <v>202.75</v>
      </c>
    </row>
    <row r="32" spans="1:15">
      <c r="A32" s="10" t="s">
        <v>25</v>
      </c>
      <c r="B32" s="11" t="s">
        <v>50</v>
      </c>
      <c r="C32" s="12">
        <v>45175</v>
      </c>
      <c r="D32" s="13" t="s">
        <v>32</v>
      </c>
      <c r="E32" s="14">
        <v>192</v>
      </c>
      <c r="F32" s="14">
        <v>198</v>
      </c>
      <c r="G32" s="14">
        <v>197</v>
      </c>
      <c r="H32" s="14">
        <v>197</v>
      </c>
      <c r="I32" s="14"/>
      <c r="J32" s="14"/>
      <c r="K32" s="15">
        <v>4</v>
      </c>
      <c r="L32" s="15">
        <v>784</v>
      </c>
      <c r="M32" s="16">
        <v>196</v>
      </c>
      <c r="N32" s="17">
        <v>2</v>
      </c>
      <c r="O32" s="18">
        <v>198</v>
      </c>
    </row>
    <row r="33" spans="1:15">
      <c r="A33" s="10" t="s">
        <v>25</v>
      </c>
      <c r="B33" s="11" t="s">
        <v>50</v>
      </c>
      <c r="C33" s="12">
        <v>8654</v>
      </c>
      <c r="D33" s="13" t="s">
        <v>58</v>
      </c>
      <c r="E33" s="14">
        <v>196</v>
      </c>
      <c r="F33" s="14">
        <v>199</v>
      </c>
      <c r="G33" s="14">
        <v>197</v>
      </c>
      <c r="H33" s="14">
        <v>196</v>
      </c>
      <c r="I33" s="14">
        <v>183.001</v>
      </c>
      <c r="J33" s="14">
        <v>190</v>
      </c>
      <c r="K33" s="15">
        <v>6</v>
      </c>
      <c r="L33" s="15">
        <v>1161.001</v>
      </c>
      <c r="M33" s="16">
        <v>193.50016666666667</v>
      </c>
      <c r="N33" s="17">
        <v>8</v>
      </c>
      <c r="O33" s="18">
        <v>201.50016666666667</v>
      </c>
    </row>
    <row r="34" spans="1:15">
      <c r="A34" s="10" t="s">
        <v>25</v>
      </c>
      <c r="B34" s="11" t="s">
        <v>50</v>
      </c>
      <c r="C34" s="12">
        <v>45182</v>
      </c>
      <c r="D34" s="13" t="s">
        <v>32</v>
      </c>
      <c r="E34" s="14">
        <v>198</v>
      </c>
      <c r="F34" s="14">
        <v>197</v>
      </c>
      <c r="G34" s="14">
        <v>195</v>
      </c>
      <c r="H34" s="14">
        <v>197</v>
      </c>
      <c r="I34" s="14"/>
      <c r="J34" s="14"/>
      <c r="K34" s="15">
        <v>4</v>
      </c>
      <c r="L34" s="15">
        <v>787</v>
      </c>
      <c r="M34" s="16">
        <v>196.75</v>
      </c>
      <c r="N34" s="17">
        <v>2</v>
      </c>
      <c r="O34" s="18">
        <v>198.75</v>
      </c>
    </row>
    <row r="35" spans="1:15">
      <c r="A35" s="10" t="s">
        <v>25</v>
      </c>
      <c r="B35" s="11" t="s">
        <v>50</v>
      </c>
      <c r="C35" s="12">
        <v>45185</v>
      </c>
      <c r="D35" s="13" t="s">
        <v>32</v>
      </c>
      <c r="E35" s="14">
        <v>199</v>
      </c>
      <c r="F35" s="14">
        <v>199</v>
      </c>
      <c r="G35" s="14">
        <v>198</v>
      </c>
      <c r="H35" s="14">
        <v>196</v>
      </c>
      <c r="I35" s="14">
        <v>198</v>
      </c>
      <c r="J35" s="14">
        <v>199</v>
      </c>
      <c r="K35" s="15">
        <v>6</v>
      </c>
      <c r="L35" s="15">
        <v>1189</v>
      </c>
      <c r="M35" s="16">
        <v>198.16666666666666</v>
      </c>
      <c r="N35" s="17">
        <v>8</v>
      </c>
      <c r="O35" s="18">
        <v>206.16666666666666</v>
      </c>
    </row>
    <row r="36" spans="1:15">
      <c r="A36" s="10" t="s">
        <v>25</v>
      </c>
      <c r="B36" s="11" t="s">
        <v>50</v>
      </c>
      <c r="C36" s="12">
        <v>45189</v>
      </c>
      <c r="D36" s="13" t="s">
        <v>32</v>
      </c>
      <c r="E36" s="14">
        <v>193</v>
      </c>
      <c r="F36" s="14">
        <v>198</v>
      </c>
      <c r="G36" s="14">
        <v>198</v>
      </c>
      <c r="H36" s="55">
        <v>200.001</v>
      </c>
      <c r="I36" s="14"/>
      <c r="J36" s="14"/>
      <c r="K36" s="15">
        <v>4</v>
      </c>
      <c r="L36" s="15">
        <v>789.00099999999998</v>
      </c>
      <c r="M36" s="16">
        <v>197.25024999999999</v>
      </c>
      <c r="N36" s="17">
        <v>4</v>
      </c>
      <c r="O36" s="18">
        <v>201.25024999999999</v>
      </c>
    </row>
    <row r="37" spans="1:15">
      <c r="A37" s="10" t="s">
        <v>25</v>
      </c>
      <c r="B37" s="11" t="s">
        <v>50</v>
      </c>
      <c r="C37" s="12">
        <v>45196</v>
      </c>
      <c r="D37" s="13" t="s">
        <v>58</v>
      </c>
      <c r="E37" s="14">
        <v>195</v>
      </c>
      <c r="F37" s="14">
        <v>198</v>
      </c>
      <c r="G37" s="14">
        <v>196</v>
      </c>
      <c r="H37" s="14">
        <v>196</v>
      </c>
      <c r="I37" s="14"/>
      <c r="J37" s="14"/>
      <c r="K37" s="15">
        <v>4</v>
      </c>
      <c r="L37" s="15">
        <v>785</v>
      </c>
      <c r="M37" s="16">
        <v>196.25</v>
      </c>
      <c r="N37" s="17">
        <v>9</v>
      </c>
      <c r="O37" s="18">
        <v>205.25</v>
      </c>
    </row>
    <row r="38" spans="1:15">
      <c r="A38" s="10" t="s">
        <v>25</v>
      </c>
      <c r="B38" s="11" t="s">
        <v>50</v>
      </c>
      <c r="C38" s="12">
        <v>45203</v>
      </c>
      <c r="D38" s="13" t="s">
        <v>32</v>
      </c>
      <c r="E38" s="14">
        <v>199</v>
      </c>
      <c r="F38" s="55">
        <v>200</v>
      </c>
      <c r="G38" s="14">
        <v>196</v>
      </c>
      <c r="H38" s="14">
        <v>198</v>
      </c>
      <c r="I38" s="14"/>
      <c r="J38" s="14"/>
      <c r="K38" s="15">
        <v>4</v>
      </c>
      <c r="L38" s="15">
        <v>793</v>
      </c>
      <c r="M38" s="16">
        <v>198.25</v>
      </c>
      <c r="N38" s="17">
        <v>4</v>
      </c>
      <c r="O38" s="18">
        <v>202.25</v>
      </c>
    </row>
    <row r="39" spans="1:15">
      <c r="A39" s="10" t="s">
        <v>25</v>
      </c>
      <c r="B39" s="11" t="s">
        <v>50</v>
      </c>
      <c r="C39" s="12">
        <v>45210</v>
      </c>
      <c r="D39" s="13" t="s">
        <v>32</v>
      </c>
      <c r="E39" s="14">
        <v>197</v>
      </c>
      <c r="F39" s="14">
        <v>198.01</v>
      </c>
      <c r="G39" s="14">
        <v>198</v>
      </c>
      <c r="H39" s="14">
        <v>198</v>
      </c>
      <c r="I39" s="14"/>
      <c r="J39" s="14"/>
      <c r="K39" s="15">
        <v>4</v>
      </c>
      <c r="L39" s="15">
        <v>791.01</v>
      </c>
      <c r="M39" s="16">
        <v>197.7525</v>
      </c>
      <c r="N39" s="17">
        <v>3</v>
      </c>
      <c r="O39" s="18">
        <v>200.7525</v>
      </c>
    </row>
    <row r="40" spans="1:15">
      <c r="A40" s="10" t="s">
        <v>25</v>
      </c>
      <c r="B40" s="11" t="s">
        <v>50</v>
      </c>
      <c r="C40" s="12">
        <v>45217</v>
      </c>
      <c r="D40" s="13" t="s">
        <v>32</v>
      </c>
      <c r="E40" s="14">
        <v>198</v>
      </c>
      <c r="F40" s="14">
        <v>197</v>
      </c>
      <c r="G40" s="14">
        <v>197</v>
      </c>
      <c r="H40" s="14">
        <v>197</v>
      </c>
      <c r="I40" s="14"/>
      <c r="J40" s="14"/>
      <c r="K40" s="15">
        <v>4</v>
      </c>
      <c r="L40" s="15">
        <v>789</v>
      </c>
      <c r="M40" s="16">
        <v>197.25</v>
      </c>
      <c r="N40" s="17">
        <v>2</v>
      </c>
      <c r="O40" s="18">
        <v>199.25</v>
      </c>
    </row>
    <row r="41" spans="1:15">
      <c r="A41" s="10" t="s">
        <v>25</v>
      </c>
      <c r="B41" s="11" t="s">
        <v>50</v>
      </c>
      <c r="C41" s="12">
        <v>45220</v>
      </c>
      <c r="D41" s="13" t="s">
        <v>32</v>
      </c>
      <c r="E41" s="14">
        <v>198</v>
      </c>
      <c r="F41" s="14">
        <v>199</v>
      </c>
      <c r="G41" s="14">
        <v>199</v>
      </c>
      <c r="H41" s="14">
        <v>197</v>
      </c>
      <c r="I41" s="14"/>
      <c r="J41" s="14"/>
      <c r="K41" s="15">
        <v>4</v>
      </c>
      <c r="L41" s="15">
        <v>793</v>
      </c>
      <c r="M41" s="16">
        <v>198.25</v>
      </c>
      <c r="N41" s="17">
        <v>2</v>
      </c>
      <c r="O41" s="18">
        <v>200.25</v>
      </c>
    </row>
    <row r="42" spans="1:15">
      <c r="A42" s="10" t="s">
        <v>25</v>
      </c>
      <c r="B42" s="11" t="s">
        <v>50</v>
      </c>
      <c r="C42" s="12">
        <v>45231</v>
      </c>
      <c r="D42" s="13" t="s">
        <v>32</v>
      </c>
      <c r="E42" s="14">
        <v>196</v>
      </c>
      <c r="F42" s="14">
        <v>193</v>
      </c>
      <c r="G42" s="14">
        <v>194</v>
      </c>
      <c r="H42" s="14">
        <v>198</v>
      </c>
      <c r="I42" s="14"/>
      <c r="J42" s="14"/>
      <c r="K42" s="15">
        <v>4</v>
      </c>
      <c r="L42" s="15">
        <v>781</v>
      </c>
      <c r="M42" s="16">
        <v>195.25</v>
      </c>
      <c r="N42" s="17">
        <v>2</v>
      </c>
      <c r="O42" s="18">
        <v>197.25</v>
      </c>
    </row>
    <row r="43" spans="1:15">
      <c r="A43" s="10" t="s">
        <v>25</v>
      </c>
      <c r="B43" s="11" t="s">
        <v>50</v>
      </c>
      <c r="C43" s="12">
        <v>45235</v>
      </c>
      <c r="D43" s="13" t="s">
        <v>58</v>
      </c>
      <c r="E43" s="14">
        <v>196</v>
      </c>
      <c r="F43" s="14">
        <v>188</v>
      </c>
      <c r="G43" s="14">
        <v>196</v>
      </c>
      <c r="H43" s="14">
        <v>197</v>
      </c>
      <c r="I43" s="14"/>
      <c r="J43" s="14"/>
      <c r="K43" s="15">
        <v>4</v>
      </c>
      <c r="L43" s="15">
        <v>777</v>
      </c>
      <c r="M43" s="16">
        <v>194.25</v>
      </c>
      <c r="N43" s="17">
        <v>2</v>
      </c>
      <c r="O43" s="18">
        <v>196.25</v>
      </c>
    </row>
    <row r="44" spans="1:15">
      <c r="A44" s="10" t="s">
        <v>25</v>
      </c>
      <c r="B44" s="11" t="s">
        <v>50</v>
      </c>
      <c r="C44" s="12">
        <v>45238</v>
      </c>
      <c r="D44" s="13" t="s">
        <v>32</v>
      </c>
      <c r="E44" s="14">
        <v>198</v>
      </c>
      <c r="F44" s="14">
        <v>198</v>
      </c>
      <c r="G44" s="14">
        <v>197</v>
      </c>
      <c r="H44" s="14">
        <v>198</v>
      </c>
      <c r="I44" s="14"/>
      <c r="J44" s="14"/>
      <c r="K44" s="15">
        <v>4</v>
      </c>
      <c r="L44" s="15">
        <v>791</v>
      </c>
      <c r="M44" s="16">
        <v>197.75</v>
      </c>
      <c r="N44" s="17">
        <v>7</v>
      </c>
      <c r="O44" s="18">
        <v>204.75</v>
      </c>
    </row>
    <row r="45" spans="1:15">
      <c r="A45" s="10" t="s">
        <v>25</v>
      </c>
      <c r="B45" s="11" t="s">
        <v>50</v>
      </c>
      <c r="C45" s="12">
        <v>45245</v>
      </c>
      <c r="D45" s="13" t="s">
        <v>32</v>
      </c>
      <c r="E45" s="14">
        <v>196</v>
      </c>
      <c r="F45" s="14">
        <v>197</v>
      </c>
      <c r="G45" s="14">
        <v>179</v>
      </c>
      <c r="H45" s="14">
        <v>197</v>
      </c>
      <c r="I45" s="14"/>
      <c r="J45" s="14"/>
      <c r="K45" s="15">
        <v>4</v>
      </c>
      <c r="L45" s="15">
        <v>769</v>
      </c>
      <c r="M45" s="16">
        <v>192.25</v>
      </c>
      <c r="N45" s="17">
        <v>2</v>
      </c>
      <c r="O45" s="18">
        <v>194.25</v>
      </c>
    </row>
    <row r="46" spans="1:15">
      <c r="A46" s="10" t="s">
        <v>25</v>
      </c>
      <c r="B46" s="11" t="s">
        <v>50</v>
      </c>
      <c r="C46" s="12">
        <v>45248</v>
      </c>
      <c r="D46" s="13" t="s">
        <v>32</v>
      </c>
      <c r="E46" s="14">
        <v>195</v>
      </c>
      <c r="F46" s="14">
        <v>194</v>
      </c>
      <c r="G46" s="14">
        <v>195</v>
      </c>
      <c r="H46" s="14">
        <v>199</v>
      </c>
      <c r="I46" s="14"/>
      <c r="J46" s="14"/>
      <c r="K46" s="15">
        <v>4</v>
      </c>
      <c r="L46" s="15">
        <v>783</v>
      </c>
      <c r="M46" s="16">
        <v>195.75</v>
      </c>
      <c r="N46" s="17">
        <v>2</v>
      </c>
      <c r="O46" s="18">
        <v>197.75</v>
      </c>
    </row>
    <row r="48" spans="1:15">
      <c r="K48" s="8">
        <f>SUM(K2:K47)</f>
        <v>188</v>
      </c>
      <c r="L48" s="8">
        <f>SUM(L2:L47)</f>
        <v>36734.016000000003</v>
      </c>
      <c r="M48" s="7">
        <f>SUM(L48/K48)</f>
        <v>195.39370212765959</v>
      </c>
      <c r="N48" s="8">
        <f>SUM(N2:N47)</f>
        <v>156</v>
      </c>
      <c r="O48" s="9">
        <f>SUM(M48+N48)</f>
        <v>351.39370212765959</v>
      </c>
    </row>
    <row r="51" spans="1:15" ht="30">
      <c r="A51" s="1" t="s">
        <v>1</v>
      </c>
      <c r="B51" s="2" t="s">
        <v>2</v>
      </c>
      <c r="C51" s="2" t="s">
        <v>3</v>
      </c>
      <c r="D51" s="3" t="s">
        <v>4</v>
      </c>
      <c r="E51" s="4" t="s">
        <v>5</v>
      </c>
      <c r="F51" s="4" t="s">
        <v>6</v>
      </c>
      <c r="G51" s="4" t="s">
        <v>7</v>
      </c>
      <c r="H51" s="4" t="s">
        <v>8</v>
      </c>
      <c r="I51" s="4" t="s">
        <v>9</v>
      </c>
      <c r="J51" s="4" t="s">
        <v>10</v>
      </c>
      <c r="K51" s="4" t="s">
        <v>11</v>
      </c>
      <c r="L51" s="3" t="s">
        <v>12</v>
      </c>
      <c r="M51" s="5" t="s">
        <v>13</v>
      </c>
      <c r="N51" s="2" t="s">
        <v>14</v>
      </c>
      <c r="O51" s="6" t="s">
        <v>15</v>
      </c>
    </row>
    <row r="52" spans="1:15">
      <c r="A52" s="10" t="s">
        <v>21</v>
      </c>
      <c r="B52" s="11" t="s">
        <v>50</v>
      </c>
      <c r="C52" s="12">
        <v>45207</v>
      </c>
      <c r="D52" s="13" t="s">
        <v>58</v>
      </c>
      <c r="E52" s="14">
        <v>194</v>
      </c>
      <c r="F52" s="14">
        <v>195</v>
      </c>
      <c r="G52" s="14">
        <v>198</v>
      </c>
      <c r="H52" s="14">
        <v>194</v>
      </c>
      <c r="I52" s="14"/>
      <c r="J52" s="14"/>
      <c r="K52" s="15">
        <v>4</v>
      </c>
      <c r="L52" s="15">
        <v>781</v>
      </c>
      <c r="M52" s="16">
        <v>195.25</v>
      </c>
      <c r="N52" s="17">
        <v>5</v>
      </c>
      <c r="O52" s="18">
        <v>200.25</v>
      </c>
    </row>
    <row r="54" spans="1:15">
      <c r="K54" s="8">
        <f>SUM(K52:K53)</f>
        <v>4</v>
      </c>
      <c r="L54" s="8">
        <f>SUM(L52:L53)</f>
        <v>781</v>
      </c>
      <c r="M54" s="7">
        <f>SUM(L54/K54)</f>
        <v>195.25</v>
      </c>
      <c r="N54" s="8">
        <f>SUM(N52:N53)</f>
        <v>5</v>
      </c>
      <c r="O54" s="9">
        <f>SUM(M54+N54)</f>
        <v>200.25</v>
      </c>
    </row>
  </sheetData>
  <protectedRanges>
    <protectedRange algorithmName="SHA-512" hashValue="ON39YdpmFHfN9f47KpiRvqrKx0V9+erV1CNkpWzYhW/Qyc6aT8rEyCrvauWSYGZK2ia3o7vd3akF07acHAFpOA==" saltValue="yVW9XmDwTqEnmpSGai0KYg==" spinCount="100000" sqref="B1 B51" name="Range1_2"/>
    <protectedRange sqref="B2:C2 B17:B32" name="Range1_2_1_1"/>
    <protectedRange sqref="D2" name="Range1_1_1_1_1"/>
    <protectedRange sqref="E2:J2" name="Range1_3_1_1"/>
    <protectedRange sqref="B3:C3" name="Range1_2_2"/>
    <protectedRange sqref="D3" name="Range1_1_1_2"/>
    <protectedRange sqref="E3:J3" name="Range1_3_1"/>
    <protectedRange sqref="B4:C4" name="Range1_2_6"/>
    <protectedRange sqref="D4" name="Range1_1_1_6"/>
    <protectedRange sqref="E4:J4" name="Range1_3_1_4"/>
    <protectedRange sqref="B5:C5" name="Range1_2_3"/>
    <protectedRange sqref="D5" name="Range1_1_1_3"/>
    <protectedRange sqref="E5:J5" name="Range1_3_1_1_1"/>
    <protectedRange sqref="C17" name="Range1_2_2_1"/>
    <protectedRange sqref="D17" name="Range1_1_1_2_1"/>
    <protectedRange sqref="E17:J17" name="Range1_3_1_2"/>
    <protectedRange sqref="C38" name="Range1_12"/>
    <protectedRange sqref="D38" name="Range1_1_8"/>
    <protectedRange sqref="E38:J38" name="Range1_3_3"/>
  </protectedRanges>
  <conditionalFormatting sqref="I2">
    <cfRule type="top10" dxfId="70" priority="69" rank="1"/>
  </conditionalFormatting>
  <conditionalFormatting sqref="I3">
    <cfRule type="top10" dxfId="69" priority="62" rank="1"/>
  </conditionalFormatting>
  <conditionalFormatting sqref="I4">
    <cfRule type="top10" dxfId="68" priority="55" rank="1"/>
  </conditionalFormatting>
  <conditionalFormatting sqref="I5">
    <cfRule type="top10" dxfId="67" priority="38" rank="1"/>
    <cfRule type="top10" dxfId="66" priority="48" rank="1"/>
  </conditionalFormatting>
  <conditionalFormatting sqref="I17">
    <cfRule type="top10" dxfId="65" priority="24" rank="1"/>
    <cfRule type="top10" dxfId="64" priority="34" rank="1"/>
  </conditionalFormatting>
  <conditionalFormatting sqref="I2:J5">
    <cfRule type="cellIs" dxfId="63" priority="40" operator="greaterThanOrEqual">
      <formula>200</formula>
    </cfRule>
  </conditionalFormatting>
  <conditionalFormatting sqref="I17:J17">
    <cfRule type="cellIs" dxfId="62" priority="26" operator="greaterThanOrEqual">
      <formula>200</formula>
    </cfRule>
  </conditionalFormatting>
  <conditionalFormatting sqref="J2">
    <cfRule type="top10" dxfId="61" priority="68" rank="1"/>
  </conditionalFormatting>
  <conditionalFormatting sqref="J3">
    <cfRule type="top10" dxfId="60" priority="61" rank="1"/>
  </conditionalFormatting>
  <conditionalFormatting sqref="J4">
    <cfRule type="top10" dxfId="59" priority="54" rank="1"/>
  </conditionalFormatting>
  <conditionalFormatting sqref="J5">
    <cfRule type="top10" dxfId="58" priority="41" rank="1"/>
    <cfRule type="top10" dxfId="57" priority="47" rank="1"/>
  </conditionalFormatting>
  <conditionalFormatting sqref="J17">
    <cfRule type="top10" dxfId="56" priority="27" rank="1"/>
    <cfRule type="top10" dxfId="55" priority="33" rank="1"/>
  </conditionalFormatting>
  <hyperlinks>
    <hyperlink ref="Q1" location="'Kentucky 2023'!A1" display="Back to Ranking" xr:uid="{F75C8B6E-61F6-4FA5-B0D4-AB55F49F58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B121E5-D1F8-4D23-B3B4-4AA075FE0389}">
          <x14:formula1>
            <xm:f>'C:\Users\abra2\Desktop\ABRA Files and More\AUTO BENCH REST ASSOCIATION FILE\ABRA 2019\Georgia\[Georgia Results 01 19 20.xlsm]DATA SHEET'!#REF!</xm:f>
          </x14:formula1>
          <xm:sqref>B1 B51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43D6-0CF7-4E82-BC6F-BFD3E3C43BAD}">
  <sheetPr codeName="Sheet21"/>
  <dimension ref="A1:Q31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53" t="s">
        <v>38</v>
      </c>
      <c r="C2" s="12">
        <v>44965</v>
      </c>
      <c r="D2" s="13" t="s">
        <v>32</v>
      </c>
      <c r="E2" s="14">
        <v>190</v>
      </c>
      <c r="F2" s="14">
        <v>194</v>
      </c>
      <c r="G2" s="14">
        <v>189</v>
      </c>
      <c r="H2" s="14">
        <v>193</v>
      </c>
      <c r="I2" s="14"/>
      <c r="J2" s="14"/>
      <c r="K2" s="15">
        <v>4</v>
      </c>
      <c r="L2" s="15">
        <v>766</v>
      </c>
      <c r="M2" s="16">
        <v>191.5</v>
      </c>
      <c r="N2" s="17">
        <v>2</v>
      </c>
      <c r="O2" s="18">
        <v>193.5</v>
      </c>
    </row>
    <row r="3" spans="1:17">
      <c r="A3" s="10" t="s">
        <v>25</v>
      </c>
      <c r="B3" s="53" t="s">
        <v>38</v>
      </c>
      <c r="C3" s="12">
        <v>45028</v>
      </c>
      <c r="D3" s="13" t="s">
        <v>32</v>
      </c>
      <c r="E3" s="14">
        <v>182</v>
      </c>
      <c r="F3" s="14">
        <v>186</v>
      </c>
      <c r="G3" s="14">
        <v>186</v>
      </c>
      <c r="H3" s="14">
        <v>191</v>
      </c>
      <c r="I3" s="14"/>
      <c r="J3" s="14"/>
      <c r="K3" s="15">
        <v>4</v>
      </c>
      <c r="L3" s="15">
        <v>745</v>
      </c>
      <c r="M3" s="16">
        <v>186.25</v>
      </c>
      <c r="N3" s="17">
        <v>2</v>
      </c>
      <c r="O3" s="18">
        <v>188.25</v>
      </c>
    </row>
    <row r="4" spans="1:17">
      <c r="A4" s="10" t="s">
        <v>25</v>
      </c>
      <c r="B4" s="53" t="s">
        <v>38</v>
      </c>
      <c r="C4" s="12">
        <v>45035</v>
      </c>
      <c r="D4" s="13" t="s">
        <v>32</v>
      </c>
      <c r="E4" s="14">
        <v>192</v>
      </c>
      <c r="F4" s="14">
        <v>197.001</v>
      </c>
      <c r="G4" s="14">
        <v>191</v>
      </c>
      <c r="H4" s="14">
        <v>193</v>
      </c>
      <c r="I4" s="14"/>
      <c r="J4" s="14"/>
      <c r="K4" s="15">
        <v>4</v>
      </c>
      <c r="L4" s="15">
        <v>773.00099999999998</v>
      </c>
      <c r="M4" s="16">
        <v>193.25024999999999</v>
      </c>
      <c r="N4" s="17">
        <v>2</v>
      </c>
      <c r="O4" s="18">
        <v>195.25024999999999</v>
      </c>
    </row>
    <row r="5" spans="1:17">
      <c r="A5" s="10" t="s">
        <v>25</v>
      </c>
      <c r="B5" s="53" t="s">
        <v>38</v>
      </c>
      <c r="C5" s="12">
        <v>8517</v>
      </c>
      <c r="D5" s="13" t="s">
        <v>58</v>
      </c>
      <c r="E5" s="14">
        <v>192</v>
      </c>
      <c r="F5" s="14">
        <v>195</v>
      </c>
      <c r="G5" s="14">
        <v>194</v>
      </c>
      <c r="H5" s="14">
        <v>191</v>
      </c>
      <c r="I5" s="14"/>
      <c r="J5" s="14"/>
      <c r="K5" s="15">
        <v>4</v>
      </c>
      <c r="L5" s="15">
        <v>772</v>
      </c>
      <c r="M5" s="16">
        <v>193</v>
      </c>
      <c r="N5" s="17">
        <v>2</v>
      </c>
      <c r="O5" s="18">
        <v>195</v>
      </c>
    </row>
    <row r="6" spans="1:17">
      <c r="A6" s="10" t="s">
        <v>25</v>
      </c>
      <c r="B6" s="53" t="s">
        <v>38</v>
      </c>
      <c r="C6" s="12">
        <v>45070</v>
      </c>
      <c r="D6" s="13" t="s">
        <v>58</v>
      </c>
      <c r="E6" s="14">
        <v>193</v>
      </c>
      <c r="F6" s="14">
        <v>186</v>
      </c>
      <c r="G6" s="14">
        <v>193</v>
      </c>
      <c r="H6" s="14">
        <v>194</v>
      </c>
      <c r="I6" s="14"/>
      <c r="J6" s="14"/>
      <c r="K6" s="15">
        <v>4</v>
      </c>
      <c r="L6" s="15">
        <v>766</v>
      </c>
      <c r="M6" s="16">
        <v>191.5</v>
      </c>
      <c r="N6" s="17">
        <v>2</v>
      </c>
      <c r="O6" s="18">
        <v>193.5</v>
      </c>
    </row>
    <row r="7" spans="1:17">
      <c r="A7" s="10" t="s">
        <v>25</v>
      </c>
      <c r="B7" s="53" t="s">
        <v>38</v>
      </c>
      <c r="C7" s="12">
        <v>45081</v>
      </c>
      <c r="D7" s="13" t="s">
        <v>58</v>
      </c>
      <c r="E7" s="14">
        <v>190</v>
      </c>
      <c r="F7" s="14">
        <v>191</v>
      </c>
      <c r="G7" s="14">
        <v>196</v>
      </c>
      <c r="H7" s="14">
        <v>190</v>
      </c>
      <c r="I7" s="14">
        <v>190</v>
      </c>
      <c r="J7" s="14">
        <v>192</v>
      </c>
      <c r="K7" s="15">
        <v>6</v>
      </c>
      <c r="L7" s="15">
        <v>1149</v>
      </c>
      <c r="M7" s="16">
        <v>191.5</v>
      </c>
      <c r="N7" s="17">
        <v>4</v>
      </c>
      <c r="O7" s="18">
        <v>195.5</v>
      </c>
    </row>
    <row r="8" spans="1:17">
      <c r="A8" s="10" t="s">
        <v>25</v>
      </c>
      <c r="B8" s="53" t="s">
        <v>38</v>
      </c>
      <c r="C8" s="12">
        <v>45105</v>
      </c>
      <c r="D8" s="13" t="s">
        <v>58</v>
      </c>
      <c r="E8" s="14">
        <v>196</v>
      </c>
      <c r="F8" s="14">
        <v>199</v>
      </c>
      <c r="G8" s="14">
        <v>195</v>
      </c>
      <c r="H8" s="14">
        <v>195.001</v>
      </c>
      <c r="I8" s="14"/>
      <c r="J8" s="14"/>
      <c r="K8" s="15">
        <v>4</v>
      </c>
      <c r="L8" s="15">
        <v>785.00099999999998</v>
      </c>
      <c r="M8" s="16">
        <v>196.25024999999999</v>
      </c>
      <c r="N8" s="17">
        <v>2</v>
      </c>
      <c r="O8" s="18">
        <v>198.25024999999999</v>
      </c>
    </row>
    <row r="9" spans="1:17">
      <c r="A9" s="10" t="s">
        <v>25</v>
      </c>
      <c r="B9" s="53" t="s">
        <v>38</v>
      </c>
      <c r="C9" s="12">
        <v>45112</v>
      </c>
      <c r="D9" s="13" t="s">
        <v>32</v>
      </c>
      <c r="E9" s="14">
        <v>195</v>
      </c>
      <c r="F9" s="14">
        <v>194</v>
      </c>
      <c r="G9" s="14">
        <v>198</v>
      </c>
      <c r="H9" s="14">
        <v>196</v>
      </c>
      <c r="I9" s="14"/>
      <c r="J9" s="14"/>
      <c r="K9" s="15">
        <v>4</v>
      </c>
      <c r="L9" s="15">
        <v>783</v>
      </c>
      <c r="M9" s="16">
        <v>195.75</v>
      </c>
      <c r="N9" s="17">
        <v>2</v>
      </c>
      <c r="O9" s="18">
        <v>197.75</v>
      </c>
    </row>
    <row r="10" spans="1:17">
      <c r="A10" s="10" t="s">
        <v>25</v>
      </c>
      <c r="B10" s="53" t="s">
        <v>38</v>
      </c>
      <c r="C10" s="12">
        <v>45116</v>
      </c>
      <c r="D10" s="13" t="s">
        <v>58</v>
      </c>
      <c r="E10" s="14">
        <v>193</v>
      </c>
      <c r="F10" s="14">
        <v>199</v>
      </c>
      <c r="G10" s="14">
        <v>196</v>
      </c>
      <c r="H10" s="14">
        <v>197</v>
      </c>
      <c r="I10" s="14"/>
      <c r="J10" s="14"/>
      <c r="K10" s="15">
        <v>4</v>
      </c>
      <c r="L10" s="15">
        <v>785</v>
      </c>
      <c r="M10" s="16">
        <v>196.25</v>
      </c>
      <c r="N10" s="17">
        <v>7</v>
      </c>
      <c r="O10" s="18">
        <v>203.25</v>
      </c>
    </row>
    <row r="11" spans="1:17">
      <c r="A11" s="10" t="s">
        <v>25</v>
      </c>
      <c r="B11" s="53" t="s">
        <v>38</v>
      </c>
      <c r="C11" s="12">
        <v>45123</v>
      </c>
      <c r="D11" s="13" t="s">
        <v>67</v>
      </c>
      <c r="E11" s="14">
        <v>195</v>
      </c>
      <c r="F11" s="14">
        <v>194</v>
      </c>
      <c r="G11" s="14">
        <v>197</v>
      </c>
      <c r="H11" s="14">
        <v>193</v>
      </c>
      <c r="I11" s="14"/>
      <c r="J11" s="14"/>
      <c r="K11" s="15">
        <v>4</v>
      </c>
      <c r="L11" s="15">
        <v>779</v>
      </c>
      <c r="M11" s="16">
        <v>194.75</v>
      </c>
      <c r="N11" s="17">
        <v>2</v>
      </c>
      <c r="O11" s="18">
        <v>196.75</v>
      </c>
    </row>
    <row r="12" spans="1:17">
      <c r="A12" s="10" t="s">
        <v>25</v>
      </c>
      <c r="B12" s="53" t="s">
        <v>38</v>
      </c>
      <c r="C12" s="12">
        <v>45133</v>
      </c>
      <c r="D12" s="13" t="s">
        <v>58</v>
      </c>
      <c r="E12" s="14">
        <v>190</v>
      </c>
      <c r="F12" s="14">
        <v>192</v>
      </c>
      <c r="G12" s="14">
        <v>193</v>
      </c>
      <c r="H12" s="14">
        <v>191</v>
      </c>
      <c r="I12" s="14"/>
      <c r="J12" s="14"/>
      <c r="K12" s="15">
        <v>4</v>
      </c>
      <c r="L12" s="15">
        <v>766</v>
      </c>
      <c r="M12" s="16">
        <v>191.5</v>
      </c>
      <c r="N12" s="17">
        <v>2</v>
      </c>
      <c r="O12" s="18">
        <v>193.5</v>
      </c>
    </row>
    <row r="13" spans="1:17">
      <c r="A13" s="10" t="s">
        <v>25</v>
      </c>
      <c r="B13" s="53" t="s">
        <v>38</v>
      </c>
      <c r="C13" s="12">
        <v>45140</v>
      </c>
      <c r="D13" s="13" t="s">
        <v>32</v>
      </c>
      <c r="E13" s="14">
        <v>195</v>
      </c>
      <c r="F13" s="14">
        <v>194</v>
      </c>
      <c r="G13" s="14">
        <v>196</v>
      </c>
      <c r="H13" s="14">
        <v>198</v>
      </c>
      <c r="I13" s="14"/>
      <c r="J13" s="14"/>
      <c r="K13" s="15">
        <v>4</v>
      </c>
      <c r="L13" s="15">
        <v>783</v>
      </c>
      <c r="M13" s="16">
        <v>195.75</v>
      </c>
      <c r="N13" s="17">
        <v>2</v>
      </c>
      <c r="O13" s="18">
        <v>197.75</v>
      </c>
    </row>
    <row r="14" spans="1:17">
      <c r="A14" s="10" t="s">
        <v>25</v>
      </c>
      <c r="B14" s="53" t="s">
        <v>38</v>
      </c>
      <c r="C14" s="12">
        <v>45150</v>
      </c>
      <c r="D14" s="13" t="s">
        <v>32</v>
      </c>
      <c r="E14" s="14">
        <v>196.001</v>
      </c>
      <c r="F14" s="14">
        <v>195</v>
      </c>
      <c r="G14" s="14">
        <v>196</v>
      </c>
      <c r="H14" s="14">
        <v>191</v>
      </c>
      <c r="I14" s="14">
        <v>196</v>
      </c>
      <c r="J14" s="14">
        <v>195</v>
      </c>
      <c r="K14" s="15">
        <v>6</v>
      </c>
      <c r="L14" s="15">
        <v>1169.001</v>
      </c>
      <c r="M14" s="16">
        <v>194.83349999999999</v>
      </c>
      <c r="N14" s="17">
        <v>4</v>
      </c>
      <c r="O14" s="18">
        <v>198.83349999999999</v>
      </c>
    </row>
    <row r="15" spans="1:17">
      <c r="A15" s="10" t="s">
        <v>25</v>
      </c>
      <c r="B15" s="53" t="s">
        <v>38</v>
      </c>
      <c r="C15" s="12">
        <v>45154</v>
      </c>
      <c r="D15" s="13" t="s">
        <v>32</v>
      </c>
      <c r="E15" s="14">
        <v>194</v>
      </c>
      <c r="F15" s="14">
        <v>198</v>
      </c>
      <c r="G15" s="14">
        <v>197</v>
      </c>
      <c r="H15" s="14">
        <v>195</v>
      </c>
      <c r="I15" s="14"/>
      <c r="J15" s="14"/>
      <c r="K15" s="15">
        <v>4</v>
      </c>
      <c r="L15" s="15">
        <v>784</v>
      </c>
      <c r="M15" s="16">
        <v>196</v>
      </c>
      <c r="N15" s="17">
        <v>2</v>
      </c>
      <c r="O15" s="18">
        <v>198</v>
      </c>
    </row>
    <row r="16" spans="1:17">
      <c r="A16" s="10" t="s">
        <v>25</v>
      </c>
      <c r="B16" s="53" t="s">
        <v>38</v>
      </c>
      <c r="C16" s="12">
        <v>45157</v>
      </c>
      <c r="D16" s="13" t="s">
        <v>32</v>
      </c>
      <c r="E16" s="14">
        <v>195</v>
      </c>
      <c r="F16" s="14">
        <v>197</v>
      </c>
      <c r="G16" s="14">
        <v>192</v>
      </c>
      <c r="H16" s="14">
        <v>193</v>
      </c>
      <c r="I16" s="14"/>
      <c r="J16" s="14"/>
      <c r="K16" s="15">
        <v>4</v>
      </c>
      <c r="L16" s="15">
        <v>777</v>
      </c>
      <c r="M16" s="16">
        <v>194.25</v>
      </c>
      <c r="N16" s="17">
        <v>2</v>
      </c>
      <c r="O16" s="18">
        <v>196.25</v>
      </c>
    </row>
    <row r="17" spans="1:15">
      <c r="A17" s="10" t="s">
        <v>25</v>
      </c>
      <c r="B17" s="11" t="s">
        <v>38</v>
      </c>
      <c r="C17" s="12">
        <v>45161</v>
      </c>
      <c r="D17" s="13" t="s">
        <v>58</v>
      </c>
      <c r="E17" s="14">
        <v>197</v>
      </c>
      <c r="F17" s="14">
        <v>196</v>
      </c>
      <c r="G17" s="14">
        <v>195</v>
      </c>
      <c r="H17" s="14">
        <v>194</v>
      </c>
      <c r="I17" s="14"/>
      <c r="J17" s="14"/>
      <c r="K17" s="15">
        <v>4</v>
      </c>
      <c r="L17" s="15">
        <v>782</v>
      </c>
      <c r="M17" s="16">
        <v>195.5</v>
      </c>
      <c r="N17" s="17">
        <v>2</v>
      </c>
      <c r="O17" s="18">
        <v>197.5</v>
      </c>
    </row>
    <row r="18" spans="1:15">
      <c r="A18" s="10" t="s">
        <v>25</v>
      </c>
      <c r="B18" s="11" t="s">
        <v>38</v>
      </c>
      <c r="C18" s="12">
        <v>8654</v>
      </c>
      <c r="D18" s="13" t="s">
        <v>58</v>
      </c>
      <c r="E18" s="14">
        <v>187</v>
      </c>
      <c r="F18" s="14">
        <v>191</v>
      </c>
      <c r="G18" s="14">
        <v>191</v>
      </c>
      <c r="H18" s="14">
        <v>192</v>
      </c>
      <c r="I18" s="14">
        <v>191</v>
      </c>
      <c r="J18" s="14">
        <v>194</v>
      </c>
      <c r="K18" s="15">
        <v>6</v>
      </c>
      <c r="L18" s="15">
        <v>1146</v>
      </c>
      <c r="M18" s="16">
        <v>191</v>
      </c>
      <c r="N18" s="17">
        <v>4</v>
      </c>
      <c r="O18" s="18">
        <v>195</v>
      </c>
    </row>
    <row r="19" spans="1:15">
      <c r="A19" s="10" t="s">
        <v>25</v>
      </c>
      <c r="B19" s="11" t="s">
        <v>38</v>
      </c>
      <c r="C19" s="12">
        <v>45185</v>
      </c>
      <c r="D19" s="13" t="s">
        <v>32</v>
      </c>
      <c r="E19" s="14">
        <v>198</v>
      </c>
      <c r="F19" s="14">
        <v>199</v>
      </c>
      <c r="G19" s="14">
        <v>195</v>
      </c>
      <c r="H19" s="14">
        <v>194</v>
      </c>
      <c r="I19" s="14">
        <v>199</v>
      </c>
      <c r="J19" s="14">
        <v>197</v>
      </c>
      <c r="K19" s="15">
        <v>6</v>
      </c>
      <c r="L19" s="15">
        <v>1182</v>
      </c>
      <c r="M19" s="16">
        <v>197</v>
      </c>
      <c r="N19" s="17">
        <v>4</v>
      </c>
      <c r="O19" s="18">
        <v>201</v>
      </c>
    </row>
    <row r="20" spans="1:15">
      <c r="A20" s="10" t="s">
        <v>25</v>
      </c>
      <c r="B20" s="11" t="s">
        <v>38</v>
      </c>
      <c r="C20" s="12">
        <v>45220</v>
      </c>
      <c r="D20" s="13" t="s">
        <v>32</v>
      </c>
      <c r="E20" s="14">
        <v>199</v>
      </c>
      <c r="F20" s="14">
        <v>199</v>
      </c>
      <c r="G20" s="14">
        <v>198</v>
      </c>
      <c r="H20" s="14">
        <v>199.001</v>
      </c>
      <c r="I20" s="14"/>
      <c r="J20" s="14"/>
      <c r="K20" s="15">
        <v>4</v>
      </c>
      <c r="L20" s="15">
        <v>795.00099999999998</v>
      </c>
      <c r="M20" s="16">
        <v>198.75024999999999</v>
      </c>
      <c r="N20" s="17">
        <v>6</v>
      </c>
      <c r="O20" s="18">
        <v>204.75024999999999</v>
      </c>
    </row>
    <row r="21" spans="1:15">
      <c r="A21" s="10" t="s">
        <v>25</v>
      </c>
      <c r="B21" s="11" t="s">
        <v>38</v>
      </c>
      <c r="C21" s="12">
        <v>45224</v>
      </c>
      <c r="D21" s="13" t="s">
        <v>58</v>
      </c>
      <c r="E21" s="14">
        <v>195</v>
      </c>
      <c r="F21" s="14">
        <v>199</v>
      </c>
      <c r="G21" s="14">
        <v>196</v>
      </c>
      <c r="H21" s="14">
        <v>194</v>
      </c>
      <c r="I21" s="14"/>
      <c r="J21" s="14"/>
      <c r="K21" s="15">
        <v>4</v>
      </c>
      <c r="L21" s="15">
        <v>784</v>
      </c>
      <c r="M21" s="16">
        <v>196</v>
      </c>
      <c r="N21" s="17">
        <v>3</v>
      </c>
      <c r="O21" s="18">
        <v>199</v>
      </c>
    </row>
    <row r="22" spans="1:15">
      <c r="A22" s="10" t="s">
        <v>25</v>
      </c>
      <c r="B22" s="11" t="s">
        <v>38</v>
      </c>
      <c r="C22" s="12">
        <v>45235</v>
      </c>
      <c r="D22" s="13" t="s">
        <v>58</v>
      </c>
      <c r="E22" s="14">
        <v>195</v>
      </c>
      <c r="F22" s="14">
        <v>195</v>
      </c>
      <c r="G22" s="14">
        <v>197</v>
      </c>
      <c r="H22" s="14">
        <v>198</v>
      </c>
      <c r="I22" s="14"/>
      <c r="J22" s="14"/>
      <c r="K22" s="15">
        <v>4</v>
      </c>
      <c r="L22" s="15">
        <v>785</v>
      </c>
      <c r="M22" s="16">
        <v>196.25</v>
      </c>
      <c r="N22" s="17">
        <v>3</v>
      </c>
      <c r="O22" s="18">
        <v>199.25</v>
      </c>
    </row>
    <row r="23" spans="1:15">
      <c r="A23" s="10" t="s">
        <v>25</v>
      </c>
      <c r="B23" s="11" t="s">
        <v>38</v>
      </c>
      <c r="C23" s="12">
        <v>45245</v>
      </c>
      <c r="D23" s="13" t="s">
        <v>32</v>
      </c>
      <c r="E23" s="14">
        <v>199</v>
      </c>
      <c r="F23" s="14">
        <v>196</v>
      </c>
      <c r="G23" s="14">
        <v>198</v>
      </c>
      <c r="H23" s="14">
        <v>197</v>
      </c>
      <c r="I23" s="14"/>
      <c r="J23" s="14"/>
      <c r="K23" s="15">
        <v>4</v>
      </c>
      <c r="L23" s="15">
        <v>790</v>
      </c>
      <c r="M23" s="16">
        <v>197.5</v>
      </c>
      <c r="N23" s="17">
        <v>2</v>
      </c>
      <c r="O23" s="18">
        <v>199.5</v>
      </c>
    </row>
    <row r="25" spans="1:15">
      <c r="K25" s="8">
        <f>SUM(K2:K24)</f>
        <v>96</v>
      </c>
      <c r="L25" s="8">
        <f>SUM(L2:L24)</f>
        <v>18646.004000000001</v>
      </c>
      <c r="M25" s="7">
        <f>SUM(L25/K25)</f>
        <v>194.22920833333333</v>
      </c>
      <c r="N25" s="8">
        <f>SUM(N2:N24)</f>
        <v>63</v>
      </c>
      <c r="O25" s="9">
        <f>SUM(M25+N25)</f>
        <v>257.2292083333333</v>
      </c>
    </row>
    <row r="28" spans="1:15" ht="30">
      <c r="A28" s="1" t="s">
        <v>1</v>
      </c>
      <c r="B28" s="2" t="s">
        <v>2</v>
      </c>
      <c r="C28" s="2" t="s">
        <v>3</v>
      </c>
      <c r="D28" s="3" t="s">
        <v>4</v>
      </c>
      <c r="E28" s="4" t="s">
        <v>5</v>
      </c>
      <c r="F28" s="4" t="s">
        <v>6</v>
      </c>
      <c r="G28" s="4" t="s">
        <v>7</v>
      </c>
      <c r="H28" s="4" t="s">
        <v>8</v>
      </c>
      <c r="I28" s="4" t="s">
        <v>9</v>
      </c>
      <c r="J28" s="4" t="s">
        <v>10</v>
      </c>
      <c r="K28" s="4" t="s">
        <v>11</v>
      </c>
      <c r="L28" s="3" t="s">
        <v>12</v>
      </c>
      <c r="M28" s="5" t="s">
        <v>13</v>
      </c>
      <c r="N28" s="2" t="s">
        <v>14</v>
      </c>
      <c r="O28" s="6" t="s">
        <v>15</v>
      </c>
    </row>
    <row r="29" spans="1:15">
      <c r="A29" s="10" t="s">
        <v>21</v>
      </c>
      <c r="B29" s="11" t="s">
        <v>38</v>
      </c>
      <c r="C29" s="12">
        <v>8493</v>
      </c>
      <c r="D29" s="13" t="s">
        <v>58</v>
      </c>
      <c r="E29" s="14">
        <v>184</v>
      </c>
      <c r="F29" s="14">
        <v>186</v>
      </c>
      <c r="G29" s="14">
        <v>171</v>
      </c>
      <c r="H29" s="14">
        <v>178</v>
      </c>
      <c r="I29" s="14"/>
      <c r="J29" s="14"/>
      <c r="K29" s="15">
        <v>4</v>
      </c>
      <c r="L29" s="15">
        <v>719</v>
      </c>
      <c r="M29" s="16">
        <v>179.75</v>
      </c>
      <c r="N29" s="17">
        <v>4</v>
      </c>
      <c r="O29" s="18">
        <v>183.75</v>
      </c>
    </row>
    <row r="31" spans="1:15">
      <c r="K31" s="8">
        <f>SUM(K29:K30)</f>
        <v>4</v>
      </c>
      <c r="L31" s="8">
        <f>SUM(L29:L30)</f>
        <v>719</v>
      </c>
      <c r="M31" s="7">
        <f>SUM(L31/K31)</f>
        <v>179.75</v>
      </c>
      <c r="N31" s="8">
        <f>SUM(N29:N30)</f>
        <v>4</v>
      </c>
      <c r="O31" s="9">
        <f>SUM(M31+N31)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 B28" name="Range1_2"/>
  </protectedRanges>
  <sortState xmlns:xlrd2="http://schemas.microsoft.com/office/spreadsheetml/2017/richdata2" ref="B2:O2">
    <sortCondition ref="C2"/>
  </sortState>
  <hyperlinks>
    <hyperlink ref="Q1" location="'Kentucky 2023'!A1" display="Back to Ranking" xr:uid="{D0EB4D0F-7725-44E0-97CE-CC4E327CFC5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9102D8-A6BA-4BC2-BE95-99C411361FD2}">
          <x14:formula1>
            <xm:f>'C:\Users\abra2\Desktop\ABRA Files and More\AUTO BENCH REST ASSOCIATION FILE\ABRA 2019\Georgia\[Georgia Results 01 19 20.xlsm]DATA SHEET'!#REF!</xm:f>
          </x14:formula1>
          <xm:sqref>B1 B28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70BB5-4936-41A0-BC91-2AE76131DE8A}">
  <dimension ref="A1:Q6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51" t="s">
        <v>86</v>
      </c>
      <c r="C2" s="56">
        <v>45095</v>
      </c>
      <c r="D2" s="57" t="s">
        <v>67</v>
      </c>
      <c r="E2" s="14">
        <v>194</v>
      </c>
      <c r="F2" s="14">
        <v>195</v>
      </c>
      <c r="G2" s="14">
        <v>197</v>
      </c>
      <c r="H2" s="14">
        <v>195</v>
      </c>
      <c r="I2" s="14"/>
      <c r="J2" s="58"/>
      <c r="K2" s="59">
        <v>4</v>
      </c>
      <c r="L2" s="59">
        <v>781</v>
      </c>
      <c r="M2" s="60">
        <v>195.25</v>
      </c>
      <c r="N2" s="61">
        <v>3</v>
      </c>
      <c r="O2" s="62">
        <v>198.25</v>
      </c>
    </row>
    <row r="3" spans="1:17">
      <c r="A3" s="10" t="s">
        <v>25</v>
      </c>
      <c r="B3" s="11" t="s">
        <v>86</v>
      </c>
      <c r="C3" s="12">
        <v>45123</v>
      </c>
      <c r="D3" s="13" t="s">
        <v>67</v>
      </c>
      <c r="E3" s="14">
        <v>198</v>
      </c>
      <c r="F3" s="14">
        <v>198.001</v>
      </c>
      <c r="G3" s="14">
        <v>198.001</v>
      </c>
      <c r="H3" s="14">
        <v>195</v>
      </c>
      <c r="I3" s="14"/>
      <c r="J3" s="14"/>
      <c r="K3" s="15">
        <v>4</v>
      </c>
      <c r="L3" s="15">
        <v>789.00199999999995</v>
      </c>
      <c r="M3" s="16">
        <v>197.25049999999999</v>
      </c>
      <c r="N3" s="17">
        <v>11</v>
      </c>
      <c r="O3" s="18">
        <v>208.25049999999999</v>
      </c>
    </row>
    <row r="4" spans="1:17">
      <c r="A4" s="10" t="s">
        <v>25</v>
      </c>
      <c r="B4" s="11" t="s">
        <v>86</v>
      </c>
      <c r="C4" s="12">
        <v>45158</v>
      </c>
      <c r="D4" s="13" t="s">
        <v>67</v>
      </c>
      <c r="E4" s="14">
        <v>196</v>
      </c>
      <c r="F4" s="14">
        <v>196</v>
      </c>
      <c r="G4" s="14">
        <v>195</v>
      </c>
      <c r="H4" s="14">
        <v>196</v>
      </c>
      <c r="I4" s="14"/>
      <c r="J4" s="14"/>
      <c r="K4" s="15">
        <v>4</v>
      </c>
      <c r="L4" s="15">
        <v>783</v>
      </c>
      <c r="M4" s="16">
        <v>195.75</v>
      </c>
      <c r="N4" s="17">
        <v>3</v>
      </c>
      <c r="O4" s="18">
        <v>198.75</v>
      </c>
    </row>
    <row r="6" spans="1:17">
      <c r="K6" s="8">
        <f>SUM(K2:K5)</f>
        <v>12</v>
      </c>
      <c r="L6" s="8">
        <f>SUM(L2:L5)</f>
        <v>2353.002</v>
      </c>
      <c r="M6" s="7">
        <f>SUM(L6/K6)</f>
        <v>196.08349999999999</v>
      </c>
      <c r="N6" s="8">
        <f>SUM(N2:N5)</f>
        <v>17</v>
      </c>
      <c r="O6" s="9">
        <f>SUM(M6+N6)</f>
        <v>213.08349999999999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J2">
    <cfRule type="cellIs" dxfId="54" priority="2" operator="greaterThanOrEqual">
      <formula>200</formula>
    </cfRule>
    <cfRule type="top10" dxfId="53" priority="3" rank="1"/>
  </conditionalFormatting>
  <hyperlinks>
    <hyperlink ref="Q1" location="'Kentucky 2023'!A1" display="Back to Ranking" xr:uid="{DFAE9F28-0E49-4428-AD83-29FEA95EE6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CFD847-F855-4AA0-903E-4D36C0627A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67D5D-D2D6-4D2A-AF44-65AAAA3BDB35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120</v>
      </c>
      <c r="C2" s="12">
        <v>45150</v>
      </c>
      <c r="D2" s="13" t="s">
        <v>32</v>
      </c>
      <c r="E2" s="53">
        <v>195</v>
      </c>
      <c r="F2" s="53">
        <v>194</v>
      </c>
      <c r="G2" s="53">
        <v>190</v>
      </c>
      <c r="H2" s="53">
        <v>194</v>
      </c>
      <c r="I2" s="65">
        <v>193</v>
      </c>
      <c r="J2" s="65">
        <v>198</v>
      </c>
      <c r="K2" s="15">
        <v>6</v>
      </c>
      <c r="L2" s="15">
        <v>1164</v>
      </c>
      <c r="M2" s="16">
        <v>194</v>
      </c>
      <c r="N2" s="17">
        <v>4</v>
      </c>
      <c r="O2" s="18">
        <v>198</v>
      </c>
    </row>
    <row r="4" spans="1:17">
      <c r="K4" s="8">
        <f>SUM(K2:K3)</f>
        <v>6</v>
      </c>
      <c r="L4" s="8">
        <f>SUM(L2:L3)</f>
        <v>1164</v>
      </c>
      <c r="M4" s="7">
        <f>SUM(L4/K4)</f>
        <v>194</v>
      </c>
      <c r="N4" s="8">
        <f>SUM(N2:N3)</f>
        <v>4</v>
      </c>
      <c r="O4" s="9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949A7CCC-BB3C-4FAA-8662-D28576D400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604F2B-565F-4D0F-AFE9-F2BFEB707AE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40062-D248-43CD-B6CB-4F626585C999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156</v>
      </c>
      <c r="C2" s="12">
        <v>45248</v>
      </c>
      <c r="D2" s="13" t="s">
        <v>32</v>
      </c>
      <c r="E2" s="14">
        <v>174</v>
      </c>
      <c r="F2" s="14">
        <v>177</v>
      </c>
      <c r="G2" s="14">
        <v>182</v>
      </c>
      <c r="H2" s="14">
        <v>175</v>
      </c>
      <c r="I2" s="14"/>
      <c r="J2" s="14"/>
      <c r="K2" s="15">
        <v>4</v>
      </c>
      <c r="L2" s="15">
        <v>708</v>
      </c>
      <c r="M2" s="16">
        <v>177</v>
      </c>
      <c r="N2" s="17">
        <v>2</v>
      </c>
      <c r="O2" s="18">
        <v>179</v>
      </c>
    </row>
    <row r="4" spans="1:17">
      <c r="K4" s="8">
        <f>SUM(K2:K3)</f>
        <v>4</v>
      </c>
      <c r="L4" s="8">
        <f>SUM(L2:L3)</f>
        <v>708</v>
      </c>
      <c r="M4" s="7">
        <f>SUM(L4/K4)</f>
        <v>177</v>
      </c>
      <c r="N4" s="8">
        <f>SUM(N2:N3)</f>
        <v>2</v>
      </c>
      <c r="O4" s="9">
        <f>SUM(M4+N4)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6EE7F308-D6A9-4B27-A919-176BFD83B4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6FE19F-B9FE-4D73-9526-334B9E6AEB2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40896-EFEB-4F60-AD5A-D33F3BF459F5}">
  <dimension ref="A1:Q6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77</v>
      </c>
      <c r="C2" s="12">
        <v>45077</v>
      </c>
      <c r="D2" s="13" t="s">
        <v>32</v>
      </c>
      <c r="E2" s="14">
        <v>184</v>
      </c>
      <c r="F2" s="14">
        <v>182</v>
      </c>
      <c r="G2" s="14">
        <v>174</v>
      </c>
      <c r="H2" s="14">
        <v>185</v>
      </c>
      <c r="I2" s="14"/>
      <c r="J2" s="14"/>
      <c r="K2" s="15">
        <v>4</v>
      </c>
      <c r="L2" s="15">
        <v>725</v>
      </c>
      <c r="M2" s="16">
        <v>181.25</v>
      </c>
      <c r="N2" s="17">
        <v>4</v>
      </c>
      <c r="O2" s="18">
        <v>185.25</v>
      </c>
    </row>
    <row r="3" spans="1:17">
      <c r="A3" s="10" t="s">
        <v>21</v>
      </c>
      <c r="B3" s="11" t="s">
        <v>77</v>
      </c>
      <c r="C3" s="12">
        <v>45084</v>
      </c>
      <c r="D3" s="13" t="s">
        <v>32</v>
      </c>
      <c r="E3" s="14">
        <v>182</v>
      </c>
      <c r="F3" s="14">
        <v>196</v>
      </c>
      <c r="G3" s="14">
        <v>190</v>
      </c>
      <c r="H3" s="14">
        <v>188</v>
      </c>
      <c r="I3" s="14"/>
      <c r="J3" s="14"/>
      <c r="K3" s="15">
        <v>4</v>
      </c>
      <c r="L3" s="15">
        <v>756</v>
      </c>
      <c r="M3" s="16">
        <v>189</v>
      </c>
      <c r="N3" s="17">
        <v>8</v>
      </c>
      <c r="O3" s="18">
        <v>197</v>
      </c>
    </row>
    <row r="4" spans="1:17">
      <c r="A4" s="10" t="s">
        <v>21</v>
      </c>
      <c r="B4" s="11" t="s">
        <v>77</v>
      </c>
      <c r="C4" s="12">
        <v>45150</v>
      </c>
      <c r="D4" s="67" t="s">
        <v>32</v>
      </c>
      <c r="E4" s="68">
        <v>191</v>
      </c>
      <c r="F4" s="68">
        <v>194</v>
      </c>
      <c r="G4" s="68">
        <v>190</v>
      </c>
      <c r="H4" s="68">
        <v>188</v>
      </c>
      <c r="I4" s="68">
        <v>0</v>
      </c>
      <c r="J4" s="68">
        <v>0</v>
      </c>
      <c r="K4" s="69">
        <v>6</v>
      </c>
      <c r="L4" s="15">
        <v>763</v>
      </c>
      <c r="M4" s="16">
        <v>127.16666666666667</v>
      </c>
      <c r="N4" s="17">
        <v>4</v>
      </c>
      <c r="O4" s="18">
        <v>131.16999999999999</v>
      </c>
    </row>
    <row r="6" spans="1:17">
      <c r="K6" s="8">
        <f>SUM(K2:K5)</f>
        <v>14</v>
      </c>
      <c r="L6" s="8">
        <f>SUM(L2:L5)</f>
        <v>2244</v>
      </c>
      <c r="M6" s="7">
        <f>SUM(L6/K6)</f>
        <v>160.28571428571428</v>
      </c>
      <c r="N6" s="8">
        <f>SUM(N2:N5)</f>
        <v>16</v>
      </c>
      <c r="O6" s="9">
        <f>SUM(M6+N6)</f>
        <v>176.28571428571428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3 E3:J3" name="Range1_5"/>
    <protectedRange sqref="D3" name="Range1_1_3"/>
  </protectedRanges>
  <conditionalFormatting sqref="I3">
    <cfRule type="top10" dxfId="52" priority="7" rank="1"/>
    <cfRule type="top10" dxfId="51" priority="11" rank="1"/>
  </conditionalFormatting>
  <conditionalFormatting sqref="I3:J3">
    <cfRule type="cellIs" dxfId="50" priority="2" operator="greaterThanOrEqual">
      <formula>200</formula>
    </cfRule>
  </conditionalFormatting>
  <conditionalFormatting sqref="J3">
    <cfRule type="top10" dxfId="49" priority="3" rank="1"/>
    <cfRule type="top10" dxfId="48" priority="10" rank="1"/>
  </conditionalFormatting>
  <hyperlinks>
    <hyperlink ref="Q1" location="'Kentucky 2023'!A1" display="Back to Ranking" xr:uid="{3CE28521-9CCB-4B65-A005-E884EB68AA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F518AD-FF3D-46CF-8F3C-978003CD0E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7E53D-CE76-4AA4-B01F-71432905AA98}">
  <dimension ref="A1:Q11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51" t="s">
        <v>64</v>
      </c>
      <c r="C2" s="56">
        <v>45052</v>
      </c>
      <c r="D2" s="57" t="s">
        <v>62</v>
      </c>
      <c r="E2" s="58">
        <v>188</v>
      </c>
      <c r="F2" s="58">
        <v>192</v>
      </c>
      <c r="G2" s="58">
        <v>197.001</v>
      </c>
      <c r="H2" s="58">
        <v>195</v>
      </c>
      <c r="I2" s="58"/>
      <c r="J2" s="58"/>
      <c r="K2" s="59">
        <v>4</v>
      </c>
      <c r="L2" s="59">
        <v>772.00099999999998</v>
      </c>
      <c r="M2" s="60">
        <v>193.00024999999999</v>
      </c>
      <c r="N2" s="61">
        <v>2</v>
      </c>
      <c r="O2" s="62">
        <v>195.00024999999999</v>
      </c>
    </row>
    <row r="3" spans="1:17">
      <c r="A3" s="10" t="s">
        <v>25</v>
      </c>
      <c r="B3" s="11" t="s">
        <v>64</v>
      </c>
      <c r="C3" s="12">
        <v>45080</v>
      </c>
      <c r="D3" s="13" t="s">
        <v>62</v>
      </c>
      <c r="E3" s="14">
        <v>195</v>
      </c>
      <c r="F3" s="14">
        <v>192</v>
      </c>
      <c r="G3" s="14">
        <v>198</v>
      </c>
      <c r="H3" s="14">
        <v>199</v>
      </c>
      <c r="I3" s="14"/>
      <c r="J3" s="14"/>
      <c r="K3" s="15">
        <v>4</v>
      </c>
      <c r="L3" s="15">
        <v>784</v>
      </c>
      <c r="M3" s="16">
        <v>196</v>
      </c>
      <c r="N3" s="17">
        <v>8</v>
      </c>
      <c r="O3" s="18">
        <v>204</v>
      </c>
    </row>
    <row r="4" spans="1:17">
      <c r="A4" s="10" t="s">
        <v>25</v>
      </c>
      <c r="B4" s="51" t="s">
        <v>64</v>
      </c>
      <c r="C4" s="12">
        <v>45108</v>
      </c>
      <c r="D4" s="13" t="s">
        <v>62</v>
      </c>
      <c r="E4" s="14">
        <v>196</v>
      </c>
      <c r="F4" s="14">
        <v>192</v>
      </c>
      <c r="G4" s="14">
        <v>196</v>
      </c>
      <c r="H4" s="14">
        <v>197</v>
      </c>
      <c r="I4" s="14"/>
      <c r="J4" s="14"/>
      <c r="K4" s="15">
        <v>4</v>
      </c>
      <c r="L4" s="15">
        <v>781</v>
      </c>
      <c r="M4" s="16">
        <v>195.25</v>
      </c>
      <c r="N4" s="17">
        <v>2</v>
      </c>
      <c r="O4" s="18">
        <v>197.25</v>
      </c>
    </row>
    <row r="5" spans="1:17">
      <c r="A5" s="10" t="s">
        <v>25</v>
      </c>
      <c r="B5" s="11" t="s">
        <v>64</v>
      </c>
      <c r="C5" s="12">
        <v>45143</v>
      </c>
      <c r="D5" s="13" t="s">
        <v>62</v>
      </c>
      <c r="E5" s="14">
        <v>195</v>
      </c>
      <c r="F5" s="14">
        <v>196</v>
      </c>
      <c r="G5" s="14">
        <v>196</v>
      </c>
      <c r="H5" s="14">
        <v>198</v>
      </c>
      <c r="I5" s="14"/>
      <c r="J5" s="14"/>
      <c r="K5" s="15">
        <v>4</v>
      </c>
      <c r="L5" s="15">
        <v>785</v>
      </c>
      <c r="M5" s="16">
        <v>196.25</v>
      </c>
      <c r="N5" s="17">
        <v>2</v>
      </c>
      <c r="O5" s="18">
        <v>198.25</v>
      </c>
    </row>
    <row r="6" spans="1:17">
      <c r="A6" s="10" t="s">
        <v>25</v>
      </c>
      <c r="B6" s="11" t="s">
        <v>64</v>
      </c>
      <c r="C6" s="12">
        <v>45150</v>
      </c>
      <c r="D6" s="13" t="s">
        <v>32</v>
      </c>
      <c r="E6" s="14">
        <v>193</v>
      </c>
      <c r="F6" s="14">
        <v>198</v>
      </c>
      <c r="G6" s="14">
        <v>199</v>
      </c>
      <c r="H6" s="14">
        <v>197</v>
      </c>
      <c r="I6" s="14">
        <v>192</v>
      </c>
      <c r="J6" s="14">
        <v>194</v>
      </c>
      <c r="K6" s="15">
        <v>6</v>
      </c>
      <c r="L6" s="15">
        <v>1173</v>
      </c>
      <c r="M6" s="16">
        <v>195.5</v>
      </c>
      <c r="N6" s="17">
        <v>4</v>
      </c>
      <c r="O6" s="18">
        <v>199.5</v>
      </c>
    </row>
    <row r="7" spans="1:17">
      <c r="A7" s="10" t="s">
        <v>25</v>
      </c>
      <c r="B7" s="11" t="s">
        <v>64</v>
      </c>
      <c r="C7" s="12">
        <v>45193</v>
      </c>
      <c r="D7" s="13" t="s">
        <v>62</v>
      </c>
      <c r="E7" s="14">
        <v>193</v>
      </c>
      <c r="F7" s="14">
        <v>189</v>
      </c>
      <c r="G7" s="14">
        <v>197.00299999999999</v>
      </c>
      <c r="H7" s="14">
        <v>199</v>
      </c>
      <c r="I7" s="14">
        <v>195</v>
      </c>
      <c r="J7" s="14">
        <v>196</v>
      </c>
      <c r="K7" s="15">
        <v>6</v>
      </c>
      <c r="L7" s="15">
        <v>1169.0029999999999</v>
      </c>
      <c r="M7" s="16">
        <v>194.83383333333333</v>
      </c>
      <c r="N7" s="17">
        <v>12</v>
      </c>
      <c r="O7" s="18">
        <v>206.83383333333333</v>
      </c>
    </row>
    <row r="8" spans="1:17">
      <c r="A8" s="10" t="s">
        <v>25</v>
      </c>
      <c r="B8" s="11" t="s">
        <v>64</v>
      </c>
      <c r="C8" s="12">
        <v>45206</v>
      </c>
      <c r="D8" s="13" t="s">
        <v>62</v>
      </c>
      <c r="E8" s="14">
        <v>194</v>
      </c>
      <c r="F8" s="14">
        <v>188</v>
      </c>
      <c r="G8" s="14">
        <v>191</v>
      </c>
      <c r="H8" s="14">
        <v>195</v>
      </c>
      <c r="I8" s="14"/>
      <c r="J8" s="14"/>
      <c r="K8" s="15">
        <v>4</v>
      </c>
      <c r="L8" s="15">
        <v>768</v>
      </c>
      <c r="M8" s="16">
        <v>192</v>
      </c>
      <c r="N8" s="17">
        <v>4</v>
      </c>
      <c r="O8" s="18">
        <v>196</v>
      </c>
    </row>
    <row r="9" spans="1:17">
      <c r="A9" s="10" t="s">
        <v>25</v>
      </c>
      <c r="B9" s="11" t="s">
        <v>64</v>
      </c>
      <c r="C9" s="12">
        <v>45234</v>
      </c>
      <c r="D9" s="13" t="s">
        <v>62</v>
      </c>
      <c r="E9" s="14">
        <v>194</v>
      </c>
      <c r="F9" s="14">
        <v>198</v>
      </c>
      <c r="G9" s="14">
        <v>196</v>
      </c>
      <c r="H9" s="14">
        <v>197</v>
      </c>
      <c r="I9" s="14"/>
      <c r="J9" s="14"/>
      <c r="K9" s="15">
        <v>4</v>
      </c>
      <c r="L9" s="15">
        <v>785</v>
      </c>
      <c r="M9" s="16">
        <v>196.25</v>
      </c>
      <c r="N9" s="17">
        <v>2</v>
      </c>
      <c r="O9" s="18">
        <v>198.25</v>
      </c>
    </row>
    <row r="11" spans="1:17">
      <c r="K11" s="8">
        <f>SUM(K2:K10)</f>
        <v>36</v>
      </c>
      <c r="L11" s="8">
        <f>SUM(L2:L10)</f>
        <v>7017.0039999999999</v>
      </c>
      <c r="M11" s="7">
        <f>SUM(L11/K11)</f>
        <v>194.91677777777778</v>
      </c>
      <c r="N11" s="8">
        <f>SUM(N2:N10)</f>
        <v>36</v>
      </c>
      <c r="O11" s="9">
        <f>SUM(M11+N11)</f>
        <v>230.91677777777778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8" name="Range1_17"/>
    <protectedRange sqref="D8" name="Range1_1_12"/>
    <protectedRange sqref="E8:J8" name="Range1_3_4"/>
  </protectedRanges>
  <conditionalFormatting sqref="I8">
    <cfRule type="top10" dxfId="47" priority="4" rank="1"/>
  </conditionalFormatting>
  <conditionalFormatting sqref="I8:J8">
    <cfRule type="cellIs" dxfId="46" priority="2" operator="greaterThanOrEqual">
      <formula>200</formula>
    </cfRule>
  </conditionalFormatting>
  <conditionalFormatting sqref="J8">
    <cfRule type="top10" dxfId="45" priority="3" rank="1"/>
  </conditionalFormatting>
  <hyperlinks>
    <hyperlink ref="Q1" location="'Kentucky 2023'!A1" display="Back to Ranking" xr:uid="{68E9EB3C-AB34-47FE-A9AD-A5F604FAAB5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829670-1D33-4CD2-B552-F913089014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09285-A979-4B9C-A9FF-622A3CAA6F6F}">
  <sheetPr codeName="Sheet25"/>
  <dimension ref="A1:Q66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33</v>
      </c>
      <c r="C2" s="12">
        <v>44958</v>
      </c>
      <c r="D2" s="13" t="s">
        <v>32</v>
      </c>
      <c r="E2" s="14">
        <v>199</v>
      </c>
      <c r="F2" s="14">
        <v>193</v>
      </c>
      <c r="G2" s="14">
        <v>199.001</v>
      </c>
      <c r="H2" s="14">
        <v>199</v>
      </c>
      <c r="I2" s="14"/>
      <c r="J2" s="14"/>
      <c r="K2" s="15">
        <v>4</v>
      </c>
      <c r="L2" s="15">
        <v>790.00099999999998</v>
      </c>
      <c r="M2" s="16">
        <v>197.50024999999999</v>
      </c>
      <c r="N2" s="17">
        <v>11</v>
      </c>
      <c r="O2" s="18">
        <v>208.50024999999999</v>
      </c>
    </row>
    <row r="3" spans="1:17">
      <c r="A3" s="10" t="s">
        <v>25</v>
      </c>
      <c r="B3" s="11" t="s">
        <v>33</v>
      </c>
      <c r="C3" s="12">
        <v>44965</v>
      </c>
      <c r="D3" s="13" t="s">
        <v>32</v>
      </c>
      <c r="E3" s="14">
        <v>196</v>
      </c>
      <c r="F3" s="14">
        <v>198.001</v>
      </c>
      <c r="G3" s="55">
        <v>200</v>
      </c>
      <c r="H3" s="14">
        <v>198</v>
      </c>
      <c r="I3" s="14"/>
      <c r="J3" s="14"/>
      <c r="K3" s="15">
        <v>4</v>
      </c>
      <c r="L3" s="15">
        <v>792.00099999999998</v>
      </c>
      <c r="M3" s="16">
        <v>198.00024999999999</v>
      </c>
      <c r="N3" s="17">
        <v>6</v>
      </c>
      <c r="O3" s="18">
        <v>204.00024999999999</v>
      </c>
    </row>
    <row r="4" spans="1:17">
      <c r="A4" s="10" t="s">
        <v>25</v>
      </c>
      <c r="B4" s="11" t="s">
        <v>33</v>
      </c>
      <c r="C4" s="12">
        <v>44972</v>
      </c>
      <c r="D4" s="13" t="s">
        <v>32</v>
      </c>
      <c r="E4" s="14">
        <v>197</v>
      </c>
      <c r="F4" s="14">
        <v>198</v>
      </c>
      <c r="G4" s="14">
        <v>198.001</v>
      </c>
      <c r="H4" s="14">
        <v>199</v>
      </c>
      <c r="I4" s="14"/>
      <c r="J4" s="14"/>
      <c r="K4" s="15">
        <v>4</v>
      </c>
      <c r="L4" s="15">
        <v>792.00099999999998</v>
      </c>
      <c r="M4" s="16">
        <v>198.00024999999999</v>
      </c>
      <c r="N4" s="17">
        <v>9</v>
      </c>
      <c r="O4" s="18">
        <v>207.00024999999999</v>
      </c>
    </row>
    <row r="5" spans="1:17">
      <c r="A5" s="10" t="s">
        <v>25</v>
      </c>
      <c r="B5" s="11" t="s">
        <v>33</v>
      </c>
      <c r="C5" s="12">
        <v>44979</v>
      </c>
      <c r="D5" s="13" t="s">
        <v>32</v>
      </c>
      <c r="E5" s="14">
        <v>197</v>
      </c>
      <c r="F5" s="14">
        <v>194</v>
      </c>
      <c r="G5" s="14">
        <v>196</v>
      </c>
      <c r="H5" s="14">
        <v>194</v>
      </c>
      <c r="I5" s="14"/>
      <c r="J5" s="14"/>
      <c r="K5" s="15">
        <v>4</v>
      </c>
      <c r="L5" s="15">
        <v>781</v>
      </c>
      <c r="M5" s="16">
        <v>195.25</v>
      </c>
      <c r="N5" s="17">
        <v>7</v>
      </c>
      <c r="O5" s="18">
        <v>202.25</v>
      </c>
    </row>
    <row r="6" spans="1:17">
      <c r="A6" s="10" t="s">
        <v>25</v>
      </c>
      <c r="B6" s="11" t="s">
        <v>33</v>
      </c>
      <c r="C6" s="12">
        <v>44986</v>
      </c>
      <c r="D6" s="13" t="s">
        <v>32</v>
      </c>
      <c r="E6" s="14">
        <v>194</v>
      </c>
      <c r="F6" s="14">
        <v>196</v>
      </c>
      <c r="G6" s="14">
        <v>192</v>
      </c>
      <c r="H6" s="14">
        <v>198</v>
      </c>
      <c r="I6" s="14"/>
      <c r="J6" s="14"/>
      <c r="K6" s="15">
        <v>4</v>
      </c>
      <c r="L6" s="15">
        <v>780</v>
      </c>
      <c r="M6" s="16">
        <v>195</v>
      </c>
      <c r="N6" s="17">
        <v>2</v>
      </c>
      <c r="O6" s="18">
        <v>197</v>
      </c>
    </row>
    <row r="7" spans="1:17">
      <c r="A7" s="10" t="s">
        <v>25</v>
      </c>
      <c r="B7" s="11" t="s">
        <v>33</v>
      </c>
      <c r="C7" s="12">
        <v>44993</v>
      </c>
      <c r="D7" s="13" t="s">
        <v>32</v>
      </c>
      <c r="E7" s="14">
        <v>198</v>
      </c>
      <c r="F7" s="14">
        <v>197</v>
      </c>
      <c r="G7" s="14">
        <v>196</v>
      </c>
      <c r="H7" s="14">
        <v>187</v>
      </c>
      <c r="I7" s="14"/>
      <c r="J7" s="14"/>
      <c r="K7" s="15">
        <v>4</v>
      </c>
      <c r="L7" s="15">
        <v>778</v>
      </c>
      <c r="M7" s="16">
        <v>194.5</v>
      </c>
      <c r="N7" s="17">
        <v>6</v>
      </c>
      <c r="O7" s="18">
        <v>200.5</v>
      </c>
    </row>
    <row r="8" spans="1:17">
      <c r="A8" s="10" t="s">
        <v>25</v>
      </c>
      <c r="B8" s="11" t="s">
        <v>33</v>
      </c>
      <c r="C8" s="12">
        <v>45000</v>
      </c>
      <c r="D8" s="13" t="s">
        <v>32</v>
      </c>
      <c r="E8" s="14">
        <v>198.001</v>
      </c>
      <c r="F8" s="14">
        <v>198</v>
      </c>
      <c r="G8" s="14">
        <v>197</v>
      </c>
      <c r="H8" s="14">
        <v>197.001</v>
      </c>
      <c r="I8" s="14"/>
      <c r="J8" s="14"/>
      <c r="K8" s="15">
        <v>4</v>
      </c>
      <c r="L8" s="15">
        <v>790.00199999999995</v>
      </c>
      <c r="M8" s="16">
        <v>197.50049999999999</v>
      </c>
      <c r="N8" s="17">
        <v>11</v>
      </c>
      <c r="O8" s="18">
        <v>208.50049999999999</v>
      </c>
    </row>
    <row r="9" spans="1:17">
      <c r="A9" s="10" t="s">
        <v>25</v>
      </c>
      <c r="B9" s="11" t="s">
        <v>33</v>
      </c>
      <c r="C9" s="12">
        <v>45007</v>
      </c>
      <c r="D9" s="13" t="s">
        <v>32</v>
      </c>
      <c r="E9" s="14">
        <v>198</v>
      </c>
      <c r="F9" s="14">
        <v>197</v>
      </c>
      <c r="G9" s="14">
        <v>193</v>
      </c>
      <c r="H9" s="14">
        <v>194</v>
      </c>
      <c r="I9" s="14"/>
      <c r="J9" s="14"/>
      <c r="K9" s="15">
        <v>4</v>
      </c>
      <c r="L9" s="15">
        <v>782</v>
      </c>
      <c r="M9" s="16">
        <v>195.5</v>
      </c>
      <c r="N9" s="17">
        <v>4</v>
      </c>
      <c r="O9" s="18">
        <v>199.5</v>
      </c>
    </row>
    <row r="10" spans="1:17">
      <c r="A10" s="10" t="s">
        <v>25</v>
      </c>
      <c r="B10" s="11" t="s">
        <v>33</v>
      </c>
      <c r="C10" s="12">
        <v>45014</v>
      </c>
      <c r="D10" s="13" t="s">
        <v>32</v>
      </c>
      <c r="E10" s="14">
        <v>199</v>
      </c>
      <c r="F10" s="14">
        <v>196</v>
      </c>
      <c r="G10" s="14">
        <v>197</v>
      </c>
      <c r="H10" s="14">
        <v>196</v>
      </c>
      <c r="I10" s="14"/>
      <c r="J10" s="14"/>
      <c r="K10" s="15">
        <v>4</v>
      </c>
      <c r="L10" s="15">
        <v>788</v>
      </c>
      <c r="M10" s="16">
        <v>197</v>
      </c>
      <c r="N10" s="17">
        <v>6</v>
      </c>
      <c r="O10" s="18">
        <v>203</v>
      </c>
    </row>
    <row r="11" spans="1:17">
      <c r="A11" s="10" t="s">
        <v>25</v>
      </c>
      <c r="B11" s="11" t="s">
        <v>33</v>
      </c>
      <c r="C11" s="12">
        <v>8493</v>
      </c>
      <c r="D11" s="13" t="s">
        <v>58</v>
      </c>
      <c r="E11" s="14">
        <v>193</v>
      </c>
      <c r="F11" s="14">
        <v>188</v>
      </c>
      <c r="G11" s="14">
        <v>194</v>
      </c>
      <c r="H11" s="14">
        <v>194</v>
      </c>
      <c r="I11" s="14"/>
      <c r="J11" s="14"/>
      <c r="K11" s="15">
        <v>4</v>
      </c>
      <c r="L11" s="15">
        <v>769</v>
      </c>
      <c r="M11" s="16">
        <v>192.25</v>
      </c>
      <c r="N11" s="17">
        <v>3</v>
      </c>
      <c r="O11" s="18">
        <v>195.25</v>
      </c>
    </row>
    <row r="12" spans="1:17">
      <c r="A12" s="10" t="s">
        <v>25</v>
      </c>
      <c r="B12" s="11" t="s">
        <v>33</v>
      </c>
      <c r="C12" s="12">
        <v>45021</v>
      </c>
      <c r="D12" s="13" t="s">
        <v>32</v>
      </c>
      <c r="E12" s="14">
        <v>182</v>
      </c>
      <c r="F12" s="14">
        <v>189</v>
      </c>
      <c r="G12" s="14">
        <v>193</v>
      </c>
      <c r="H12" s="14">
        <v>195</v>
      </c>
      <c r="I12" s="14"/>
      <c r="J12" s="14"/>
      <c r="K12" s="15">
        <v>4</v>
      </c>
      <c r="L12" s="15">
        <v>759</v>
      </c>
      <c r="M12" s="16">
        <v>189.75</v>
      </c>
      <c r="N12" s="17">
        <v>2</v>
      </c>
      <c r="O12" s="18">
        <v>191.75</v>
      </c>
    </row>
    <row r="13" spans="1:17">
      <c r="A13" s="10" t="s">
        <v>25</v>
      </c>
      <c r="B13" s="53" t="s">
        <v>33</v>
      </c>
      <c r="C13" s="12">
        <v>45028</v>
      </c>
      <c r="D13" s="13" t="s">
        <v>32</v>
      </c>
      <c r="E13" s="14">
        <v>197</v>
      </c>
      <c r="F13" s="55">
        <v>200</v>
      </c>
      <c r="G13" s="14">
        <v>195</v>
      </c>
      <c r="H13" s="14">
        <v>196</v>
      </c>
      <c r="I13" s="14"/>
      <c r="J13" s="14"/>
      <c r="K13" s="15">
        <v>4</v>
      </c>
      <c r="L13" s="15">
        <v>788</v>
      </c>
      <c r="M13" s="16">
        <v>197</v>
      </c>
      <c r="N13" s="17">
        <v>3</v>
      </c>
      <c r="O13" s="18">
        <v>200</v>
      </c>
    </row>
    <row r="14" spans="1:17">
      <c r="A14" s="10" t="s">
        <v>25</v>
      </c>
      <c r="B14" s="11" t="s">
        <v>33</v>
      </c>
      <c r="C14" s="12">
        <v>45035</v>
      </c>
      <c r="D14" s="13" t="s">
        <v>32</v>
      </c>
      <c r="E14" s="14">
        <v>198</v>
      </c>
      <c r="F14" s="14">
        <v>196</v>
      </c>
      <c r="G14" s="14">
        <v>196</v>
      </c>
      <c r="H14" s="14">
        <v>198</v>
      </c>
      <c r="I14" s="14"/>
      <c r="J14" s="14"/>
      <c r="K14" s="15">
        <v>4</v>
      </c>
      <c r="L14" s="15">
        <v>788</v>
      </c>
      <c r="M14" s="16">
        <v>197</v>
      </c>
      <c r="N14" s="17">
        <v>6</v>
      </c>
      <c r="O14" s="18">
        <v>203</v>
      </c>
    </row>
    <row r="15" spans="1:17">
      <c r="A15" s="10" t="s">
        <v>25</v>
      </c>
      <c r="B15" s="11" t="s">
        <v>33</v>
      </c>
      <c r="C15" s="12">
        <v>8517</v>
      </c>
      <c r="D15" s="13" t="s">
        <v>58</v>
      </c>
      <c r="E15" s="14">
        <v>195</v>
      </c>
      <c r="F15" s="14">
        <v>198</v>
      </c>
      <c r="G15" s="14">
        <v>194</v>
      </c>
      <c r="H15" s="14">
        <v>197.001</v>
      </c>
      <c r="I15" s="14"/>
      <c r="J15" s="14"/>
      <c r="K15" s="15">
        <v>4</v>
      </c>
      <c r="L15" s="15">
        <v>784.00099999999998</v>
      </c>
      <c r="M15" s="16">
        <v>196.00024999999999</v>
      </c>
      <c r="N15" s="17">
        <v>6</v>
      </c>
      <c r="O15" s="18">
        <v>202.00024999999999</v>
      </c>
    </row>
    <row r="16" spans="1:17">
      <c r="A16" s="10" t="s">
        <v>25</v>
      </c>
      <c r="B16" s="11" t="s">
        <v>33</v>
      </c>
      <c r="C16" s="12">
        <v>45049</v>
      </c>
      <c r="D16" s="13" t="s">
        <v>32</v>
      </c>
      <c r="E16" s="14">
        <v>197</v>
      </c>
      <c r="F16" s="14">
        <v>194</v>
      </c>
      <c r="G16" s="14">
        <v>197</v>
      </c>
      <c r="H16" s="14">
        <v>197</v>
      </c>
      <c r="I16" s="14"/>
      <c r="J16" s="14"/>
      <c r="K16" s="15">
        <v>4</v>
      </c>
      <c r="L16" s="15">
        <v>785</v>
      </c>
      <c r="M16" s="16">
        <v>196.25</v>
      </c>
      <c r="N16" s="17">
        <v>4</v>
      </c>
      <c r="O16" s="18">
        <v>200.25</v>
      </c>
    </row>
    <row r="17" spans="1:15">
      <c r="A17" s="10" t="s">
        <v>25</v>
      </c>
      <c r="B17" s="11" t="s">
        <v>33</v>
      </c>
      <c r="C17" s="12">
        <v>45052</v>
      </c>
      <c r="D17" s="13" t="s">
        <v>62</v>
      </c>
      <c r="E17" s="14">
        <v>190</v>
      </c>
      <c r="F17" s="14">
        <v>196</v>
      </c>
      <c r="G17" s="14">
        <v>196</v>
      </c>
      <c r="H17" s="14">
        <v>196</v>
      </c>
      <c r="I17" s="14"/>
      <c r="J17" s="14"/>
      <c r="K17" s="15">
        <v>4</v>
      </c>
      <c r="L17" s="15">
        <v>778</v>
      </c>
      <c r="M17" s="16">
        <v>194.5</v>
      </c>
      <c r="N17" s="17">
        <v>2</v>
      </c>
      <c r="O17" s="18">
        <v>196.5</v>
      </c>
    </row>
    <row r="18" spans="1:15">
      <c r="A18" s="10" t="s">
        <v>25</v>
      </c>
      <c r="B18" s="11" t="s">
        <v>33</v>
      </c>
      <c r="C18" s="12">
        <v>45056</v>
      </c>
      <c r="D18" s="13" t="s">
        <v>32</v>
      </c>
      <c r="E18" s="14">
        <v>198</v>
      </c>
      <c r="F18" s="14">
        <v>197</v>
      </c>
      <c r="G18" s="55">
        <v>200.001</v>
      </c>
      <c r="H18" s="14">
        <v>197</v>
      </c>
      <c r="I18" s="14"/>
      <c r="J18" s="14"/>
      <c r="K18" s="15">
        <v>4</v>
      </c>
      <c r="L18" s="15">
        <v>792.00099999999998</v>
      </c>
      <c r="M18" s="16">
        <v>198.00024999999999</v>
      </c>
      <c r="N18" s="17">
        <v>6</v>
      </c>
      <c r="O18" s="18">
        <v>204.00024999999999</v>
      </c>
    </row>
    <row r="19" spans="1:15">
      <c r="A19" s="10" t="s">
        <v>25</v>
      </c>
      <c r="B19" s="11" t="s">
        <v>33</v>
      </c>
      <c r="C19" s="12">
        <v>45063</v>
      </c>
      <c r="D19" s="13" t="s">
        <v>32</v>
      </c>
      <c r="E19" s="14">
        <v>198.001</v>
      </c>
      <c r="F19" s="14">
        <v>197</v>
      </c>
      <c r="G19" s="14">
        <v>198</v>
      </c>
      <c r="H19" s="14">
        <v>198</v>
      </c>
      <c r="I19" s="14"/>
      <c r="J19" s="14"/>
      <c r="K19" s="15">
        <v>4</v>
      </c>
      <c r="L19" s="15">
        <v>791.00099999999998</v>
      </c>
      <c r="M19" s="16">
        <v>197.75024999999999</v>
      </c>
      <c r="N19" s="17">
        <v>6</v>
      </c>
      <c r="O19" s="18">
        <v>203.75024999999999</v>
      </c>
    </row>
    <row r="20" spans="1:15">
      <c r="A20" s="10" t="s">
        <v>25</v>
      </c>
      <c r="B20" s="11" t="s">
        <v>33</v>
      </c>
      <c r="C20" s="12">
        <v>45067</v>
      </c>
      <c r="D20" s="13" t="s">
        <v>67</v>
      </c>
      <c r="E20" s="14">
        <v>199</v>
      </c>
      <c r="F20" s="14">
        <v>193</v>
      </c>
      <c r="G20" s="14">
        <v>196</v>
      </c>
      <c r="H20" s="14">
        <v>196</v>
      </c>
      <c r="I20" s="14"/>
      <c r="J20" s="14"/>
      <c r="K20" s="15">
        <v>4</v>
      </c>
      <c r="L20" s="15">
        <v>784</v>
      </c>
      <c r="M20" s="16">
        <v>196</v>
      </c>
      <c r="N20" s="17">
        <v>8</v>
      </c>
      <c r="O20" s="18">
        <v>204</v>
      </c>
    </row>
    <row r="21" spans="1:15">
      <c r="A21" s="10" t="s">
        <v>25</v>
      </c>
      <c r="B21" s="11" t="s">
        <v>33</v>
      </c>
      <c r="C21" s="12">
        <v>45070</v>
      </c>
      <c r="D21" s="13" t="s">
        <v>58</v>
      </c>
      <c r="E21" s="14">
        <v>196</v>
      </c>
      <c r="F21" s="14">
        <v>199.001</v>
      </c>
      <c r="G21" s="14">
        <v>195</v>
      </c>
      <c r="H21" s="14">
        <v>198</v>
      </c>
      <c r="I21" s="14"/>
      <c r="J21" s="14"/>
      <c r="K21" s="15">
        <v>4</v>
      </c>
      <c r="L21" s="15">
        <v>788.00099999999998</v>
      </c>
      <c r="M21" s="16">
        <v>197.00024999999999</v>
      </c>
      <c r="N21" s="17">
        <v>7</v>
      </c>
      <c r="O21" s="18">
        <v>204.00024999999999</v>
      </c>
    </row>
    <row r="22" spans="1:15">
      <c r="A22" s="10" t="s">
        <v>25</v>
      </c>
      <c r="B22" s="11" t="s">
        <v>33</v>
      </c>
      <c r="C22" s="12">
        <v>45077</v>
      </c>
      <c r="D22" s="13" t="s">
        <v>32</v>
      </c>
      <c r="E22" s="14">
        <v>198.001</v>
      </c>
      <c r="F22" s="55">
        <v>200</v>
      </c>
      <c r="G22" s="14">
        <v>199</v>
      </c>
      <c r="H22" s="55">
        <v>200</v>
      </c>
      <c r="I22" s="14"/>
      <c r="J22" s="14"/>
      <c r="K22" s="15">
        <v>4</v>
      </c>
      <c r="L22" s="15">
        <v>797.00099999999998</v>
      </c>
      <c r="M22" s="16">
        <v>199.25024999999999</v>
      </c>
      <c r="N22" s="17">
        <v>11</v>
      </c>
      <c r="O22" s="18">
        <v>210.25024999999999</v>
      </c>
    </row>
    <row r="23" spans="1:15">
      <c r="A23" s="10" t="s">
        <v>25</v>
      </c>
      <c r="B23" s="11" t="s">
        <v>33</v>
      </c>
      <c r="C23" s="12">
        <v>45080</v>
      </c>
      <c r="D23" s="13" t="s">
        <v>62</v>
      </c>
      <c r="E23" s="14">
        <v>198</v>
      </c>
      <c r="F23" s="14">
        <v>191</v>
      </c>
      <c r="G23" s="14">
        <v>194</v>
      </c>
      <c r="H23" s="14">
        <v>198</v>
      </c>
      <c r="I23" s="14"/>
      <c r="J23" s="14"/>
      <c r="K23" s="15">
        <v>4</v>
      </c>
      <c r="L23" s="15">
        <v>781</v>
      </c>
      <c r="M23" s="16">
        <v>195.25</v>
      </c>
      <c r="N23" s="17">
        <v>4</v>
      </c>
      <c r="O23" s="18">
        <v>199.25</v>
      </c>
    </row>
    <row r="24" spans="1:15">
      <c r="A24" s="10" t="s">
        <v>25</v>
      </c>
      <c r="B24" s="11" t="s">
        <v>33</v>
      </c>
      <c r="C24" s="12">
        <v>45081</v>
      </c>
      <c r="D24" s="13" t="s">
        <v>58</v>
      </c>
      <c r="E24" s="14">
        <v>199.001</v>
      </c>
      <c r="F24" s="14">
        <v>196.001</v>
      </c>
      <c r="G24" s="14">
        <v>198</v>
      </c>
      <c r="H24" s="14">
        <v>196</v>
      </c>
      <c r="I24" s="14">
        <v>191</v>
      </c>
      <c r="J24" s="14">
        <v>196</v>
      </c>
      <c r="K24" s="15">
        <v>6</v>
      </c>
      <c r="L24" s="15">
        <v>1176.002</v>
      </c>
      <c r="M24" s="16">
        <v>196.00033333333332</v>
      </c>
      <c r="N24" s="17">
        <v>24</v>
      </c>
      <c r="O24" s="18">
        <v>220.00033333333332</v>
      </c>
    </row>
    <row r="25" spans="1:15">
      <c r="A25" s="10" t="s">
        <v>25</v>
      </c>
      <c r="B25" s="11" t="s">
        <v>33</v>
      </c>
      <c r="C25" s="12">
        <v>45084</v>
      </c>
      <c r="D25" s="13" t="s">
        <v>32</v>
      </c>
      <c r="E25" s="14">
        <v>197</v>
      </c>
      <c r="F25" s="14">
        <v>197.001</v>
      </c>
      <c r="G25" s="14">
        <v>198</v>
      </c>
      <c r="H25" s="55">
        <v>200</v>
      </c>
      <c r="I25" s="14"/>
      <c r="J25" s="14"/>
      <c r="K25" s="15">
        <v>4</v>
      </c>
      <c r="L25" s="15">
        <v>792.00099999999998</v>
      </c>
      <c r="M25" s="16">
        <v>198.00024999999999</v>
      </c>
      <c r="N25" s="17">
        <v>4</v>
      </c>
      <c r="O25" s="18">
        <v>202.00024999999999</v>
      </c>
    </row>
    <row r="26" spans="1:15">
      <c r="A26" s="10" t="s">
        <v>25</v>
      </c>
      <c r="B26" s="11" t="s">
        <v>33</v>
      </c>
      <c r="C26" s="12">
        <v>45091</v>
      </c>
      <c r="D26" s="13" t="s">
        <v>32</v>
      </c>
      <c r="E26" s="14">
        <v>197</v>
      </c>
      <c r="F26" s="14">
        <v>199</v>
      </c>
      <c r="G26" s="14">
        <v>197</v>
      </c>
      <c r="H26" s="14">
        <v>197</v>
      </c>
      <c r="I26" s="14"/>
      <c r="J26" s="14"/>
      <c r="K26" s="15">
        <v>4</v>
      </c>
      <c r="L26" s="15">
        <v>790</v>
      </c>
      <c r="M26" s="16">
        <v>197.5</v>
      </c>
      <c r="N26" s="17">
        <v>3</v>
      </c>
      <c r="O26" s="18">
        <v>200.5</v>
      </c>
    </row>
    <row r="27" spans="1:15">
      <c r="A27" s="10" t="s">
        <v>25</v>
      </c>
      <c r="B27" s="11" t="s">
        <v>33</v>
      </c>
      <c r="C27" s="12">
        <v>45095</v>
      </c>
      <c r="D27" s="13" t="s">
        <v>67</v>
      </c>
      <c r="E27" s="14">
        <v>196</v>
      </c>
      <c r="F27" s="14">
        <v>197</v>
      </c>
      <c r="G27" s="14">
        <v>198</v>
      </c>
      <c r="H27" s="14">
        <v>196.001</v>
      </c>
      <c r="I27" s="14"/>
      <c r="J27" s="14"/>
      <c r="K27" s="15">
        <v>4</v>
      </c>
      <c r="L27" s="15">
        <v>787.00099999999998</v>
      </c>
      <c r="M27" s="16">
        <v>196.75024999999999</v>
      </c>
      <c r="N27" s="17">
        <v>8</v>
      </c>
      <c r="O27" s="18">
        <v>204.75024999999999</v>
      </c>
    </row>
    <row r="28" spans="1:15">
      <c r="A28" s="10" t="s">
        <v>25</v>
      </c>
      <c r="B28" s="11" t="s">
        <v>33</v>
      </c>
      <c r="C28" s="12">
        <v>45098</v>
      </c>
      <c r="D28" s="13" t="s">
        <v>32</v>
      </c>
      <c r="E28" s="14">
        <v>195</v>
      </c>
      <c r="F28" s="14">
        <v>195</v>
      </c>
      <c r="G28" s="14">
        <v>196</v>
      </c>
      <c r="H28" s="14">
        <v>198</v>
      </c>
      <c r="I28" s="14"/>
      <c r="J28" s="14"/>
      <c r="K28" s="15">
        <v>4</v>
      </c>
      <c r="L28" s="15">
        <v>784</v>
      </c>
      <c r="M28" s="16">
        <v>196</v>
      </c>
      <c r="N28" s="17">
        <v>5</v>
      </c>
      <c r="O28" s="18">
        <v>201</v>
      </c>
    </row>
    <row r="29" spans="1:15">
      <c r="A29" s="10" t="s">
        <v>25</v>
      </c>
      <c r="B29" s="11" t="s">
        <v>33</v>
      </c>
      <c r="C29" s="12">
        <v>45105</v>
      </c>
      <c r="D29" s="13" t="s">
        <v>58</v>
      </c>
      <c r="E29" s="55">
        <v>200.001</v>
      </c>
      <c r="F29" s="14">
        <v>199</v>
      </c>
      <c r="G29" s="14">
        <v>198</v>
      </c>
      <c r="H29" s="14">
        <v>198.00399999999999</v>
      </c>
      <c r="I29" s="14"/>
      <c r="J29" s="14"/>
      <c r="K29" s="15">
        <v>4</v>
      </c>
      <c r="L29" s="15">
        <v>795.005</v>
      </c>
      <c r="M29" s="16">
        <v>198.75125</v>
      </c>
      <c r="N29" s="17">
        <v>9</v>
      </c>
      <c r="O29" s="18">
        <v>207.75125</v>
      </c>
    </row>
    <row r="30" spans="1:15">
      <c r="A30" s="10" t="s">
        <v>25</v>
      </c>
      <c r="B30" s="11" t="s">
        <v>33</v>
      </c>
      <c r="C30" s="12">
        <v>45108</v>
      </c>
      <c r="D30" s="13" t="s">
        <v>62</v>
      </c>
      <c r="E30" s="14">
        <v>199</v>
      </c>
      <c r="F30" s="14">
        <v>194</v>
      </c>
      <c r="G30" s="14">
        <v>198.001</v>
      </c>
      <c r="H30" s="14">
        <v>195</v>
      </c>
      <c r="I30" s="14"/>
      <c r="J30" s="14"/>
      <c r="K30" s="15">
        <v>4</v>
      </c>
      <c r="L30" s="15">
        <v>786.00099999999998</v>
      </c>
      <c r="M30" s="16">
        <v>196.50024999999999</v>
      </c>
      <c r="N30" s="17">
        <v>7</v>
      </c>
      <c r="O30" s="18">
        <v>203.50024999999999</v>
      </c>
    </row>
    <row r="31" spans="1:15">
      <c r="A31" s="10" t="s">
        <v>25</v>
      </c>
      <c r="B31" s="11" t="s">
        <v>33</v>
      </c>
      <c r="C31" s="12">
        <v>45112</v>
      </c>
      <c r="D31" s="13" t="s">
        <v>32</v>
      </c>
      <c r="E31" s="14">
        <v>196</v>
      </c>
      <c r="F31" s="14">
        <v>197</v>
      </c>
      <c r="G31" s="14">
        <v>199.001</v>
      </c>
      <c r="H31" s="14">
        <v>198</v>
      </c>
      <c r="I31" s="14"/>
      <c r="J31" s="14"/>
      <c r="K31" s="15">
        <v>4</v>
      </c>
      <c r="L31" s="15">
        <v>790.00099999999998</v>
      </c>
      <c r="M31" s="16">
        <v>197.50024999999999</v>
      </c>
      <c r="N31" s="17">
        <v>5</v>
      </c>
      <c r="O31" s="18">
        <v>202.50024999999999</v>
      </c>
    </row>
    <row r="32" spans="1:15">
      <c r="A32" s="10" t="s">
        <v>25</v>
      </c>
      <c r="B32" s="11" t="s">
        <v>33</v>
      </c>
      <c r="C32" s="12">
        <v>45116</v>
      </c>
      <c r="D32" s="13" t="s">
        <v>58</v>
      </c>
      <c r="E32" s="14">
        <v>192</v>
      </c>
      <c r="F32" s="14">
        <v>193</v>
      </c>
      <c r="G32" s="14">
        <v>197</v>
      </c>
      <c r="H32" s="14">
        <v>199</v>
      </c>
      <c r="I32" s="14"/>
      <c r="J32" s="14"/>
      <c r="K32" s="15">
        <v>4</v>
      </c>
      <c r="L32" s="15">
        <v>781</v>
      </c>
      <c r="M32" s="16">
        <v>195.25</v>
      </c>
      <c r="N32" s="17">
        <v>4</v>
      </c>
      <c r="O32" s="18">
        <v>199.25</v>
      </c>
    </row>
    <row r="33" spans="1:15">
      <c r="A33" s="10" t="s">
        <v>25</v>
      </c>
      <c r="B33" s="11" t="s">
        <v>33</v>
      </c>
      <c r="C33" s="12">
        <v>45119</v>
      </c>
      <c r="D33" s="13" t="s">
        <v>32</v>
      </c>
      <c r="E33" s="14">
        <v>196</v>
      </c>
      <c r="F33" s="14">
        <v>195</v>
      </c>
      <c r="G33" s="14">
        <v>198</v>
      </c>
      <c r="H33" s="14">
        <v>198.0001</v>
      </c>
      <c r="I33" s="14"/>
      <c r="J33" s="14"/>
      <c r="K33" s="15">
        <v>4</v>
      </c>
      <c r="L33" s="15">
        <v>787.00009999999997</v>
      </c>
      <c r="M33" s="16">
        <v>196.75002499999999</v>
      </c>
      <c r="N33" s="17">
        <v>2</v>
      </c>
      <c r="O33" s="18">
        <v>198.75002499999999</v>
      </c>
    </row>
    <row r="34" spans="1:15">
      <c r="A34" s="10" t="s">
        <v>25</v>
      </c>
      <c r="B34" s="11" t="s">
        <v>33</v>
      </c>
      <c r="C34" s="12">
        <v>45122</v>
      </c>
      <c r="D34" s="13" t="s">
        <v>32</v>
      </c>
      <c r="E34" s="14">
        <v>199.01</v>
      </c>
      <c r="F34" s="14">
        <v>198</v>
      </c>
      <c r="G34" s="14">
        <v>198</v>
      </c>
      <c r="H34" s="14">
        <v>196</v>
      </c>
      <c r="I34" s="14"/>
      <c r="J34" s="14"/>
      <c r="K34" s="15">
        <v>4</v>
      </c>
      <c r="L34" s="15">
        <v>791.01</v>
      </c>
      <c r="M34" s="16">
        <v>197.7525</v>
      </c>
      <c r="N34" s="17">
        <v>6</v>
      </c>
      <c r="O34" s="18">
        <v>203.7525</v>
      </c>
    </row>
    <row r="35" spans="1:15">
      <c r="A35" s="10" t="s">
        <v>25</v>
      </c>
      <c r="B35" s="11" t="s">
        <v>33</v>
      </c>
      <c r="C35" s="12">
        <v>45123</v>
      </c>
      <c r="D35" s="13" t="s">
        <v>67</v>
      </c>
      <c r="E35" s="14">
        <v>196</v>
      </c>
      <c r="F35" s="14">
        <v>192</v>
      </c>
      <c r="G35" s="14">
        <v>198</v>
      </c>
      <c r="H35" s="14">
        <v>198.001</v>
      </c>
      <c r="I35" s="14"/>
      <c r="J35" s="14"/>
      <c r="K35" s="15">
        <v>4</v>
      </c>
      <c r="L35" s="15">
        <v>784.00099999999998</v>
      </c>
      <c r="M35" s="16">
        <v>196.00024999999999</v>
      </c>
      <c r="N35" s="17">
        <v>5</v>
      </c>
      <c r="O35" s="18">
        <v>201.00024999999999</v>
      </c>
    </row>
    <row r="36" spans="1:15">
      <c r="A36" s="10" t="s">
        <v>25</v>
      </c>
      <c r="B36" s="11" t="s">
        <v>33</v>
      </c>
      <c r="C36" s="12">
        <v>45126</v>
      </c>
      <c r="D36" s="13" t="s">
        <v>32</v>
      </c>
      <c r="E36" s="14">
        <v>194</v>
      </c>
      <c r="F36" s="14">
        <v>197</v>
      </c>
      <c r="G36" s="14">
        <v>195</v>
      </c>
      <c r="H36" s="14">
        <v>195</v>
      </c>
      <c r="I36" s="14"/>
      <c r="J36" s="14"/>
      <c r="K36" s="15">
        <v>4</v>
      </c>
      <c r="L36" s="15">
        <v>781</v>
      </c>
      <c r="M36" s="16">
        <v>195.25</v>
      </c>
      <c r="N36" s="17">
        <v>2</v>
      </c>
      <c r="O36" s="18">
        <v>197.25</v>
      </c>
    </row>
    <row r="37" spans="1:15">
      <c r="A37" s="10" t="s">
        <v>25</v>
      </c>
      <c r="B37" s="11" t="s">
        <v>33</v>
      </c>
      <c r="C37" s="12">
        <v>45133</v>
      </c>
      <c r="D37" s="13" t="s">
        <v>58</v>
      </c>
      <c r="E37" s="14">
        <v>191</v>
      </c>
      <c r="F37" s="14">
        <v>194</v>
      </c>
      <c r="G37" s="14">
        <v>196</v>
      </c>
      <c r="H37" s="14">
        <v>195</v>
      </c>
      <c r="I37" s="14"/>
      <c r="J37" s="14"/>
      <c r="K37" s="15">
        <v>4</v>
      </c>
      <c r="L37" s="15">
        <v>776</v>
      </c>
      <c r="M37" s="16">
        <v>194</v>
      </c>
      <c r="N37" s="17">
        <v>2</v>
      </c>
      <c r="O37" s="18">
        <v>196</v>
      </c>
    </row>
    <row r="38" spans="1:15">
      <c r="A38" s="10" t="s">
        <v>25</v>
      </c>
      <c r="B38" s="11" t="s">
        <v>33</v>
      </c>
      <c r="C38" s="12">
        <v>45140</v>
      </c>
      <c r="D38" s="13" t="s">
        <v>32</v>
      </c>
      <c r="E38" s="14">
        <v>199.0001</v>
      </c>
      <c r="F38" s="14">
        <v>195</v>
      </c>
      <c r="G38" s="14">
        <v>198</v>
      </c>
      <c r="H38" s="14">
        <v>198</v>
      </c>
      <c r="I38" s="14"/>
      <c r="J38" s="14"/>
      <c r="K38" s="15">
        <v>4</v>
      </c>
      <c r="L38" s="15">
        <v>790.00009999999997</v>
      </c>
      <c r="M38" s="16">
        <v>197.50002499999999</v>
      </c>
      <c r="N38" s="17">
        <v>2</v>
      </c>
      <c r="O38" s="18">
        <v>199.50002499999999</v>
      </c>
    </row>
    <row r="39" spans="1:15">
      <c r="A39" s="10" t="s">
        <v>25</v>
      </c>
      <c r="B39" s="11" t="s">
        <v>33</v>
      </c>
      <c r="C39" s="12">
        <v>45143</v>
      </c>
      <c r="D39" s="13" t="s">
        <v>62</v>
      </c>
      <c r="E39" s="14">
        <v>199</v>
      </c>
      <c r="F39" s="14">
        <v>196</v>
      </c>
      <c r="G39" s="14">
        <v>199</v>
      </c>
      <c r="H39" s="14">
        <v>198.001</v>
      </c>
      <c r="I39" s="14"/>
      <c r="J39" s="14"/>
      <c r="K39" s="15">
        <v>4</v>
      </c>
      <c r="L39" s="15">
        <v>792.00099999999998</v>
      </c>
      <c r="M39" s="16">
        <v>198.00024999999999</v>
      </c>
      <c r="N39" s="17">
        <v>6</v>
      </c>
      <c r="O39" s="18">
        <v>204.00024999999999</v>
      </c>
    </row>
    <row r="40" spans="1:15">
      <c r="A40" s="10" t="s">
        <v>25</v>
      </c>
      <c r="B40" s="11" t="s">
        <v>33</v>
      </c>
      <c r="C40" s="12">
        <v>45144</v>
      </c>
      <c r="D40" s="13" t="s">
        <v>58</v>
      </c>
      <c r="E40" s="14">
        <v>198</v>
      </c>
      <c r="F40" s="14">
        <v>198</v>
      </c>
      <c r="G40" s="14">
        <v>197</v>
      </c>
      <c r="H40" s="14">
        <v>199</v>
      </c>
      <c r="I40" s="14"/>
      <c r="J40" s="14"/>
      <c r="K40" s="15">
        <v>4</v>
      </c>
      <c r="L40" s="15">
        <v>792</v>
      </c>
      <c r="M40" s="16">
        <v>198</v>
      </c>
      <c r="N40" s="17">
        <v>13</v>
      </c>
      <c r="O40" s="18">
        <v>211</v>
      </c>
    </row>
    <row r="41" spans="1:15">
      <c r="A41" s="10" t="s">
        <v>25</v>
      </c>
      <c r="B41" s="11" t="s">
        <v>33</v>
      </c>
      <c r="C41" s="12">
        <v>45150</v>
      </c>
      <c r="D41" s="13" t="s">
        <v>32</v>
      </c>
      <c r="E41" s="14">
        <v>196</v>
      </c>
      <c r="F41" s="14">
        <v>199</v>
      </c>
      <c r="G41" s="14">
        <v>199</v>
      </c>
      <c r="H41" s="55">
        <v>200</v>
      </c>
      <c r="I41" s="14">
        <v>193</v>
      </c>
      <c r="J41" s="14">
        <v>197</v>
      </c>
      <c r="K41" s="15">
        <v>6</v>
      </c>
      <c r="L41" s="15">
        <v>1184</v>
      </c>
      <c r="M41" s="16">
        <v>197.33333333333334</v>
      </c>
      <c r="N41" s="17">
        <v>4</v>
      </c>
      <c r="O41" s="18">
        <v>201.33333333333334</v>
      </c>
    </row>
    <row r="42" spans="1:15">
      <c r="A42" s="10" t="s">
        <v>25</v>
      </c>
      <c r="B42" s="11" t="s">
        <v>33</v>
      </c>
      <c r="C42" s="12">
        <v>45154</v>
      </c>
      <c r="D42" s="13" t="s">
        <v>32</v>
      </c>
      <c r="E42" s="14">
        <v>198</v>
      </c>
      <c r="F42" s="14">
        <v>199.001</v>
      </c>
      <c r="G42" s="14">
        <v>199</v>
      </c>
      <c r="H42" s="14">
        <v>199</v>
      </c>
      <c r="I42" s="14"/>
      <c r="J42" s="14"/>
      <c r="K42" s="15">
        <v>4</v>
      </c>
      <c r="L42" s="15">
        <v>795.00099999999998</v>
      </c>
      <c r="M42" s="16">
        <v>198.75024999999999</v>
      </c>
      <c r="N42" s="17">
        <v>6</v>
      </c>
      <c r="O42" s="18">
        <v>204.75024999999999</v>
      </c>
    </row>
    <row r="43" spans="1:15">
      <c r="A43" s="10" t="s">
        <v>25</v>
      </c>
      <c r="B43" s="11" t="s">
        <v>33</v>
      </c>
      <c r="C43" s="12">
        <v>45157</v>
      </c>
      <c r="D43" s="13" t="s">
        <v>32</v>
      </c>
      <c r="E43" s="14">
        <v>195</v>
      </c>
      <c r="F43" s="14">
        <v>198</v>
      </c>
      <c r="G43" s="14">
        <v>196</v>
      </c>
      <c r="H43" s="14">
        <v>199</v>
      </c>
      <c r="I43" s="14"/>
      <c r="J43" s="14"/>
      <c r="K43" s="15">
        <v>4</v>
      </c>
      <c r="L43" s="15">
        <v>788</v>
      </c>
      <c r="M43" s="16">
        <v>197</v>
      </c>
      <c r="N43" s="17">
        <v>2</v>
      </c>
      <c r="O43" s="18">
        <v>199</v>
      </c>
    </row>
    <row r="44" spans="1:15">
      <c r="A44" s="10" t="s">
        <v>25</v>
      </c>
      <c r="B44" s="11" t="s">
        <v>33</v>
      </c>
      <c r="C44" s="12">
        <v>45158</v>
      </c>
      <c r="D44" s="13" t="s">
        <v>67</v>
      </c>
      <c r="E44" s="14">
        <v>198.001</v>
      </c>
      <c r="F44" s="14">
        <v>197</v>
      </c>
      <c r="G44" s="14">
        <v>196.01</v>
      </c>
      <c r="H44" s="14">
        <v>196.01</v>
      </c>
      <c r="I44" s="14"/>
      <c r="J44" s="14"/>
      <c r="K44" s="15">
        <v>4</v>
      </c>
      <c r="L44" s="15">
        <v>787.02099999999996</v>
      </c>
      <c r="M44" s="16">
        <v>196.75524999999999</v>
      </c>
      <c r="N44" s="17">
        <v>13</v>
      </c>
      <c r="O44" s="18">
        <v>209.75524999999999</v>
      </c>
    </row>
    <row r="45" spans="1:15">
      <c r="A45" s="10" t="s">
        <v>25</v>
      </c>
      <c r="B45" s="11" t="s">
        <v>33</v>
      </c>
      <c r="C45" s="12">
        <v>45161</v>
      </c>
      <c r="D45" s="13" t="s">
        <v>58</v>
      </c>
      <c r="E45" s="14">
        <v>197</v>
      </c>
      <c r="F45" s="14">
        <v>196</v>
      </c>
      <c r="G45" s="14">
        <v>197.001</v>
      </c>
      <c r="H45" s="14">
        <v>196</v>
      </c>
      <c r="I45" s="14"/>
      <c r="J45" s="14"/>
      <c r="K45" s="15">
        <v>4</v>
      </c>
      <c r="L45" s="15">
        <v>786.00099999999998</v>
      </c>
      <c r="M45" s="16">
        <v>196.50024999999999</v>
      </c>
      <c r="N45" s="17">
        <v>5</v>
      </c>
      <c r="O45" s="18">
        <v>201.50024999999999</v>
      </c>
    </row>
    <row r="46" spans="1:15">
      <c r="A46" s="10" t="s">
        <v>25</v>
      </c>
      <c r="B46" s="11" t="s">
        <v>33</v>
      </c>
      <c r="C46" s="12">
        <v>45168</v>
      </c>
      <c r="D46" s="13" t="s">
        <v>32</v>
      </c>
      <c r="E46" s="14">
        <v>194</v>
      </c>
      <c r="F46" s="14">
        <v>198</v>
      </c>
      <c r="G46" s="14">
        <v>196</v>
      </c>
      <c r="H46" s="14">
        <v>196</v>
      </c>
      <c r="I46" s="14"/>
      <c r="J46" s="14"/>
      <c r="K46" s="15">
        <v>4</v>
      </c>
      <c r="L46" s="15">
        <v>784</v>
      </c>
      <c r="M46" s="16">
        <v>196</v>
      </c>
      <c r="N46" s="17">
        <v>5</v>
      </c>
      <c r="O46" s="18">
        <v>201</v>
      </c>
    </row>
    <row r="47" spans="1:15">
      <c r="A47" s="10" t="s">
        <v>25</v>
      </c>
      <c r="B47" s="11" t="s">
        <v>33</v>
      </c>
      <c r="C47" s="12">
        <v>45175</v>
      </c>
      <c r="D47" s="13" t="s">
        <v>32</v>
      </c>
      <c r="E47" s="14">
        <v>193</v>
      </c>
      <c r="F47" s="14">
        <v>194</v>
      </c>
      <c r="G47" s="14">
        <v>196</v>
      </c>
      <c r="H47" s="14">
        <v>197</v>
      </c>
      <c r="I47" s="14"/>
      <c r="J47" s="14"/>
      <c r="K47" s="15">
        <v>4</v>
      </c>
      <c r="L47" s="15">
        <v>780</v>
      </c>
      <c r="M47" s="16">
        <v>195</v>
      </c>
      <c r="N47" s="17">
        <v>2</v>
      </c>
      <c r="O47" s="18">
        <v>197</v>
      </c>
    </row>
    <row r="48" spans="1:15">
      <c r="A48" s="10" t="s">
        <v>25</v>
      </c>
      <c r="B48" s="11" t="s">
        <v>33</v>
      </c>
      <c r="C48" s="12">
        <v>8654</v>
      </c>
      <c r="D48" s="13" t="s">
        <v>58</v>
      </c>
      <c r="E48" s="14">
        <v>195</v>
      </c>
      <c r="F48" s="14">
        <v>195</v>
      </c>
      <c r="G48" s="14">
        <v>198</v>
      </c>
      <c r="H48" s="14">
        <v>197</v>
      </c>
      <c r="I48" s="14">
        <v>197</v>
      </c>
      <c r="J48" s="14">
        <v>197</v>
      </c>
      <c r="K48" s="15">
        <v>6</v>
      </c>
      <c r="L48" s="15">
        <v>1179</v>
      </c>
      <c r="M48" s="16">
        <v>196.5</v>
      </c>
      <c r="N48" s="17">
        <v>8</v>
      </c>
      <c r="O48" s="18">
        <v>204.5</v>
      </c>
    </row>
    <row r="49" spans="1:15">
      <c r="A49" s="10" t="s">
        <v>25</v>
      </c>
      <c r="B49" s="11" t="s">
        <v>33</v>
      </c>
      <c r="C49" s="12">
        <v>45182</v>
      </c>
      <c r="D49" s="13" t="s">
        <v>32</v>
      </c>
      <c r="E49" s="14">
        <v>197</v>
      </c>
      <c r="F49" s="55">
        <v>200</v>
      </c>
      <c r="G49" s="55">
        <v>200</v>
      </c>
      <c r="H49" s="14">
        <v>199</v>
      </c>
      <c r="I49" s="14"/>
      <c r="J49" s="14"/>
      <c r="K49" s="15">
        <v>4</v>
      </c>
      <c r="L49" s="15">
        <v>796</v>
      </c>
      <c r="M49" s="16">
        <v>199</v>
      </c>
      <c r="N49" s="17">
        <v>7</v>
      </c>
      <c r="O49" s="18">
        <v>206</v>
      </c>
    </row>
    <row r="50" spans="1:15">
      <c r="A50" s="10" t="s">
        <v>25</v>
      </c>
      <c r="B50" s="11" t="s">
        <v>33</v>
      </c>
      <c r="C50" s="12">
        <v>45185</v>
      </c>
      <c r="D50" s="13" t="s">
        <v>32</v>
      </c>
      <c r="E50" s="14">
        <v>198</v>
      </c>
      <c r="F50" s="14">
        <v>197</v>
      </c>
      <c r="G50" s="14">
        <v>198</v>
      </c>
      <c r="H50" s="14">
        <v>199</v>
      </c>
      <c r="I50" s="55">
        <v>200.001</v>
      </c>
      <c r="J50" s="14">
        <v>199</v>
      </c>
      <c r="K50" s="15">
        <v>6</v>
      </c>
      <c r="L50" s="15">
        <v>1191.001</v>
      </c>
      <c r="M50" s="16">
        <v>198.50016666666667</v>
      </c>
      <c r="N50" s="17">
        <v>12</v>
      </c>
      <c r="O50" s="18">
        <v>210.50016666666667</v>
      </c>
    </row>
    <row r="51" spans="1:15">
      <c r="A51" s="10" t="s">
        <v>25</v>
      </c>
      <c r="B51" s="11" t="s">
        <v>33</v>
      </c>
      <c r="C51" s="12">
        <v>45186</v>
      </c>
      <c r="D51" s="13" t="s">
        <v>67</v>
      </c>
      <c r="E51" s="14">
        <v>196</v>
      </c>
      <c r="F51" s="14">
        <v>198</v>
      </c>
      <c r="G51" s="14">
        <v>195</v>
      </c>
      <c r="H51" s="14">
        <v>198</v>
      </c>
      <c r="I51" s="14"/>
      <c r="J51" s="14"/>
      <c r="K51" s="15">
        <v>4</v>
      </c>
      <c r="L51" s="15">
        <v>787</v>
      </c>
      <c r="M51" s="16">
        <v>196.75</v>
      </c>
      <c r="N51" s="17">
        <v>11</v>
      </c>
      <c r="O51" s="18">
        <v>207.75</v>
      </c>
    </row>
    <row r="52" spans="1:15">
      <c r="A52" s="10" t="s">
        <v>25</v>
      </c>
      <c r="B52" s="11" t="s">
        <v>33</v>
      </c>
      <c r="C52" s="12">
        <v>45189</v>
      </c>
      <c r="D52" s="13" t="s">
        <v>32</v>
      </c>
      <c r="E52" s="14">
        <v>199</v>
      </c>
      <c r="F52" s="14">
        <v>195</v>
      </c>
      <c r="G52" s="14">
        <v>196</v>
      </c>
      <c r="H52" s="14">
        <v>197</v>
      </c>
      <c r="I52" s="14"/>
      <c r="J52" s="14"/>
      <c r="K52" s="15">
        <v>4</v>
      </c>
      <c r="L52" s="15">
        <v>787</v>
      </c>
      <c r="M52" s="16">
        <v>196.75</v>
      </c>
      <c r="N52" s="17">
        <v>2</v>
      </c>
      <c r="O52" s="18">
        <v>198.75</v>
      </c>
    </row>
    <row r="53" spans="1:15">
      <c r="A53" s="10" t="s">
        <v>25</v>
      </c>
      <c r="B53" s="11" t="s">
        <v>33</v>
      </c>
      <c r="C53" s="12">
        <v>45196</v>
      </c>
      <c r="D53" s="13" t="s">
        <v>58</v>
      </c>
      <c r="E53" s="14">
        <v>195.001</v>
      </c>
      <c r="F53" s="14">
        <v>192</v>
      </c>
      <c r="G53" s="14">
        <v>197</v>
      </c>
      <c r="H53" s="14">
        <v>195</v>
      </c>
      <c r="I53" s="14"/>
      <c r="J53" s="14"/>
      <c r="K53" s="15">
        <v>4</v>
      </c>
      <c r="L53" s="15">
        <v>779.00099999999998</v>
      </c>
      <c r="M53" s="16">
        <v>194.75024999999999</v>
      </c>
      <c r="N53" s="17">
        <v>8</v>
      </c>
      <c r="O53" s="18">
        <v>202.75024999999999</v>
      </c>
    </row>
    <row r="54" spans="1:15">
      <c r="A54" s="10" t="s">
        <v>25</v>
      </c>
      <c r="B54" s="11" t="s">
        <v>33</v>
      </c>
      <c r="C54" s="12">
        <v>45203</v>
      </c>
      <c r="D54" s="13" t="s">
        <v>32</v>
      </c>
      <c r="E54" s="14">
        <v>195</v>
      </c>
      <c r="F54" s="14">
        <v>196</v>
      </c>
      <c r="G54" s="14">
        <v>194</v>
      </c>
      <c r="H54" s="14">
        <v>198</v>
      </c>
      <c r="I54" s="14"/>
      <c r="J54" s="14"/>
      <c r="K54" s="15">
        <v>4</v>
      </c>
      <c r="L54" s="15">
        <v>783</v>
      </c>
      <c r="M54" s="16">
        <v>195.75</v>
      </c>
      <c r="N54" s="17">
        <v>2</v>
      </c>
      <c r="O54" s="18">
        <v>197.75</v>
      </c>
    </row>
    <row r="55" spans="1:15">
      <c r="A55" s="10" t="s">
        <v>25</v>
      </c>
      <c r="B55" s="11" t="s">
        <v>33</v>
      </c>
      <c r="C55" s="12">
        <v>45206</v>
      </c>
      <c r="D55" s="13" t="s">
        <v>62</v>
      </c>
      <c r="E55" s="14">
        <v>188</v>
      </c>
      <c r="F55" s="14">
        <v>190</v>
      </c>
      <c r="G55" s="14">
        <v>192</v>
      </c>
      <c r="H55" s="14">
        <v>194</v>
      </c>
      <c r="I55" s="14"/>
      <c r="J55" s="14"/>
      <c r="K55" s="15">
        <v>4</v>
      </c>
      <c r="L55" s="15">
        <v>764</v>
      </c>
      <c r="M55" s="16">
        <v>191</v>
      </c>
      <c r="N55" s="17">
        <v>2</v>
      </c>
      <c r="O55" s="18">
        <v>193</v>
      </c>
    </row>
    <row r="56" spans="1:15">
      <c r="A56" s="10" t="s">
        <v>25</v>
      </c>
      <c r="B56" s="11" t="s">
        <v>33</v>
      </c>
      <c r="C56" s="12">
        <v>45207</v>
      </c>
      <c r="D56" s="13" t="s">
        <v>58</v>
      </c>
      <c r="E56" s="14">
        <v>194</v>
      </c>
      <c r="F56" s="14">
        <v>193</v>
      </c>
      <c r="G56" s="14">
        <v>196</v>
      </c>
      <c r="H56" s="14">
        <v>192</v>
      </c>
      <c r="I56" s="14"/>
      <c r="J56" s="14"/>
      <c r="K56" s="15">
        <v>4</v>
      </c>
      <c r="L56" s="15">
        <v>775</v>
      </c>
      <c r="M56" s="16">
        <v>193.75</v>
      </c>
      <c r="N56" s="17">
        <v>6</v>
      </c>
      <c r="O56" s="18">
        <v>199.75</v>
      </c>
    </row>
    <row r="57" spans="1:15">
      <c r="A57" s="10" t="s">
        <v>25</v>
      </c>
      <c r="B57" s="11" t="s">
        <v>33</v>
      </c>
      <c r="C57" s="12">
        <v>45210</v>
      </c>
      <c r="D57" s="13" t="s">
        <v>32</v>
      </c>
      <c r="E57" s="14">
        <v>196</v>
      </c>
      <c r="F57" s="14">
        <v>194</v>
      </c>
      <c r="G57" s="14">
        <v>197</v>
      </c>
      <c r="H57" s="14">
        <v>199</v>
      </c>
      <c r="I57" s="14"/>
      <c r="J57" s="14"/>
      <c r="K57" s="15">
        <v>4</v>
      </c>
      <c r="L57" s="15">
        <v>786</v>
      </c>
      <c r="M57" s="16">
        <v>196.5</v>
      </c>
      <c r="N57" s="17">
        <v>2</v>
      </c>
      <c r="O57" s="18">
        <v>198.5</v>
      </c>
    </row>
    <row r="58" spans="1:15">
      <c r="A58" s="10" t="s">
        <v>25</v>
      </c>
      <c r="B58" s="11" t="s">
        <v>33</v>
      </c>
      <c r="C58" s="12">
        <v>45217</v>
      </c>
      <c r="D58" s="13" t="s">
        <v>32</v>
      </c>
      <c r="E58" s="14">
        <v>198.001</v>
      </c>
      <c r="F58" s="14">
        <v>197</v>
      </c>
      <c r="G58" s="14">
        <v>196</v>
      </c>
      <c r="H58" s="14">
        <v>198</v>
      </c>
      <c r="I58" s="14"/>
      <c r="J58" s="14"/>
      <c r="K58" s="15">
        <v>4</v>
      </c>
      <c r="L58" s="15">
        <v>789.00099999999998</v>
      </c>
      <c r="M58" s="16">
        <v>197.25024999999999</v>
      </c>
      <c r="N58" s="17">
        <v>3</v>
      </c>
      <c r="O58" s="18">
        <v>200.25024999999999</v>
      </c>
    </row>
    <row r="59" spans="1:15">
      <c r="A59" s="10" t="s">
        <v>25</v>
      </c>
      <c r="B59" s="11" t="s">
        <v>33</v>
      </c>
      <c r="C59" s="12">
        <v>45220</v>
      </c>
      <c r="D59" s="13" t="s">
        <v>32</v>
      </c>
      <c r="E59" s="14">
        <v>195</v>
      </c>
      <c r="F59" s="14">
        <v>196</v>
      </c>
      <c r="G59" s="14">
        <v>198</v>
      </c>
      <c r="H59" s="14">
        <v>196</v>
      </c>
      <c r="I59" s="14"/>
      <c r="J59" s="14"/>
      <c r="K59" s="15">
        <v>4</v>
      </c>
      <c r="L59" s="15">
        <v>785</v>
      </c>
      <c r="M59" s="16">
        <v>196.25</v>
      </c>
      <c r="N59" s="17">
        <v>2</v>
      </c>
      <c r="O59" s="18">
        <v>198.25</v>
      </c>
    </row>
    <row r="60" spans="1:15">
      <c r="A60" s="10" t="s">
        <v>25</v>
      </c>
      <c r="B60" s="11" t="s">
        <v>33</v>
      </c>
      <c r="C60" s="12">
        <v>45224</v>
      </c>
      <c r="D60" s="13" t="s">
        <v>58</v>
      </c>
      <c r="E60" s="14">
        <v>198</v>
      </c>
      <c r="F60" s="14">
        <v>199</v>
      </c>
      <c r="G60" s="14">
        <v>193</v>
      </c>
      <c r="H60" s="14">
        <v>199</v>
      </c>
      <c r="I60" s="14"/>
      <c r="J60" s="14"/>
      <c r="K60" s="15">
        <v>4</v>
      </c>
      <c r="L60" s="15">
        <v>789</v>
      </c>
      <c r="M60" s="16">
        <v>197.25</v>
      </c>
      <c r="N60" s="17">
        <v>6</v>
      </c>
      <c r="O60" s="18">
        <v>203.25</v>
      </c>
    </row>
    <row r="61" spans="1:15">
      <c r="A61" s="10" t="s">
        <v>25</v>
      </c>
      <c r="B61" s="11" t="s">
        <v>33</v>
      </c>
      <c r="C61" s="12">
        <v>45231</v>
      </c>
      <c r="D61" s="13" t="s">
        <v>32</v>
      </c>
      <c r="E61" s="14">
        <v>197</v>
      </c>
      <c r="F61" s="14">
        <v>198</v>
      </c>
      <c r="G61" s="14">
        <v>199.001</v>
      </c>
      <c r="H61" s="14">
        <v>198</v>
      </c>
      <c r="I61" s="14"/>
      <c r="J61" s="14"/>
      <c r="K61" s="15">
        <v>4</v>
      </c>
      <c r="L61" s="15">
        <v>792.00099999999998</v>
      </c>
      <c r="M61" s="16">
        <v>198.00024999999999</v>
      </c>
      <c r="N61" s="17">
        <v>7</v>
      </c>
      <c r="O61" s="18">
        <v>205.00024999999999</v>
      </c>
    </row>
    <row r="62" spans="1:15">
      <c r="A62" s="10" t="s">
        <v>25</v>
      </c>
      <c r="B62" s="11" t="s">
        <v>33</v>
      </c>
      <c r="C62" s="12">
        <v>45234</v>
      </c>
      <c r="D62" s="13" t="s">
        <v>62</v>
      </c>
      <c r="E62" s="14">
        <v>193</v>
      </c>
      <c r="F62" s="14">
        <v>195</v>
      </c>
      <c r="G62" s="14">
        <v>198</v>
      </c>
      <c r="H62" s="14">
        <v>196</v>
      </c>
      <c r="I62" s="14"/>
      <c r="J62" s="14"/>
      <c r="K62" s="15">
        <v>4</v>
      </c>
      <c r="L62" s="15">
        <v>782</v>
      </c>
      <c r="M62" s="16">
        <v>195.5</v>
      </c>
      <c r="N62" s="17">
        <v>2</v>
      </c>
      <c r="O62" s="18">
        <v>197.5</v>
      </c>
    </row>
    <row r="63" spans="1:15">
      <c r="A63" s="10" t="s">
        <v>25</v>
      </c>
      <c r="B63" s="11" t="s">
        <v>33</v>
      </c>
      <c r="C63" s="12">
        <v>45235</v>
      </c>
      <c r="D63" s="13" t="s">
        <v>58</v>
      </c>
      <c r="E63" s="14">
        <v>196</v>
      </c>
      <c r="F63" s="14">
        <v>194</v>
      </c>
      <c r="G63" s="14">
        <v>197</v>
      </c>
      <c r="H63" s="14">
        <v>198.001</v>
      </c>
      <c r="I63" s="14"/>
      <c r="J63" s="14"/>
      <c r="K63" s="15">
        <v>4</v>
      </c>
      <c r="L63" s="15">
        <v>785.00099999999998</v>
      </c>
      <c r="M63" s="16">
        <v>196.25024999999999</v>
      </c>
      <c r="N63" s="17">
        <v>6</v>
      </c>
      <c r="O63" s="18">
        <v>202.25024999999999</v>
      </c>
    </row>
    <row r="64" spans="1:15">
      <c r="A64" s="10" t="s">
        <v>25</v>
      </c>
      <c r="B64" s="11" t="s">
        <v>33</v>
      </c>
      <c r="C64" s="12">
        <v>45238</v>
      </c>
      <c r="D64" s="13" t="s">
        <v>32</v>
      </c>
      <c r="E64" s="14">
        <v>193</v>
      </c>
      <c r="F64" s="14">
        <v>194</v>
      </c>
      <c r="G64" s="14">
        <v>195</v>
      </c>
      <c r="H64" s="14">
        <v>196</v>
      </c>
      <c r="I64" s="14"/>
      <c r="J64" s="14"/>
      <c r="K64" s="15">
        <v>4</v>
      </c>
      <c r="L64" s="15">
        <v>778</v>
      </c>
      <c r="M64" s="16">
        <v>194.5</v>
      </c>
      <c r="N64" s="17">
        <v>2</v>
      </c>
      <c r="O64" s="18">
        <v>196.5</v>
      </c>
    </row>
    <row r="66" spans="11:15">
      <c r="K66" s="8">
        <f>SUM(K2:K65)</f>
        <v>260</v>
      </c>
      <c r="L66" s="8">
        <f>SUM(L2:L65)</f>
        <v>51062.061199999982</v>
      </c>
      <c r="M66" s="7">
        <f>SUM(L66/K66)</f>
        <v>196.392543076923</v>
      </c>
      <c r="N66" s="8">
        <f>SUM(N2:N65)</f>
        <v>362</v>
      </c>
      <c r="O66" s="9">
        <f>SUM(M66+N66)</f>
        <v>558.39254307692295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2" name="Range1_5"/>
    <protectedRange sqref="D2" name="Range1_1_2"/>
    <protectedRange sqref="E2:J2" name="Range1_3_3"/>
    <protectedRange sqref="B4:C4" name="Range1_2_1"/>
    <protectedRange sqref="D4" name="Range1_1_1_1"/>
    <protectedRange sqref="E4:J4" name="Range1_3_1"/>
    <protectedRange sqref="B5:C5" name="Range1_2_2"/>
    <protectedRange sqref="D5" name="Range1_1_1_2"/>
    <protectedRange sqref="E5:J5" name="Range1_3_1_1"/>
    <protectedRange sqref="B6:C6" name="Range1_2_3"/>
    <protectedRange sqref="D6" name="Range1_1_1_3"/>
    <protectedRange sqref="E6:J6" name="Range1_3_1_1_1"/>
    <protectedRange sqref="B7:C7" name="Range1_2_4"/>
    <protectedRange sqref="D7" name="Range1_1_1_4"/>
    <protectedRange sqref="E7:J7" name="Range1_3_1_2"/>
    <protectedRange sqref="B8:C8" name="Range1_2_6"/>
    <protectedRange sqref="D8" name="Range1_1_1_6"/>
    <protectedRange sqref="E8:J8" name="Range1_3_1_4"/>
    <protectedRange sqref="B9:C9" name="Range1_2_7"/>
    <protectedRange sqref="D9" name="Range1_1_1_7"/>
    <protectedRange sqref="E9:J9" name="Range1_3_1_5"/>
    <protectedRange sqref="B10:C10" name="Range1_2_3_1"/>
    <protectedRange sqref="D10" name="Range1_1_1_3_1"/>
    <protectedRange sqref="E10:J10" name="Range1_3_1_1_2"/>
    <protectedRange sqref="C25" name="Range1_2_2_2"/>
    <protectedRange sqref="D25" name="Range1_1_1_2_2"/>
    <protectedRange sqref="E25:J25" name="Range1_3_1_6"/>
    <protectedRange algorithmName="SHA-512" hashValue="ON39YdpmFHfN9f47KpiRvqrKx0V9+erV1CNkpWzYhW/Qyc6aT8rEyCrvauWSYGZK2ia3o7vd3akF07acHAFpOA==" saltValue="yVW9XmDwTqEnmpSGai0KYg==" spinCount="100000" sqref="B27:C27" name="Range1_9"/>
    <protectedRange algorithmName="SHA-512" hashValue="ON39YdpmFHfN9f47KpiRvqrKx0V9+erV1CNkpWzYhW/Qyc6aT8rEyCrvauWSYGZK2ia3o7vd3akF07acHAFpOA==" saltValue="yVW9XmDwTqEnmpSGai0KYg==" spinCount="100000" sqref="D27" name="Range1_1_2_1"/>
    <protectedRange algorithmName="SHA-512" hashValue="ON39YdpmFHfN9f47KpiRvqrKx0V9+erV1CNkpWzYhW/Qyc6aT8rEyCrvauWSYGZK2ia3o7vd3akF07acHAFpOA==" saltValue="yVW9XmDwTqEnmpSGai0KYg==" spinCount="100000" sqref="E27:J27" name="Range1_3_2"/>
    <protectedRange sqref="C54" name="Range1_12"/>
    <protectedRange sqref="D54" name="Range1_1_8"/>
    <protectedRange sqref="E54:J54" name="Range1_3_3_1"/>
    <protectedRange sqref="C55" name="Range1_17"/>
    <protectedRange sqref="D55" name="Range1_1_12"/>
    <protectedRange sqref="E55:J55" name="Range1_3_4"/>
  </protectedRanges>
  <sortState xmlns:xlrd2="http://schemas.microsoft.com/office/spreadsheetml/2017/richdata2" ref="B2:O2">
    <sortCondition ref="C2"/>
  </sortState>
  <hyperlinks>
    <hyperlink ref="Q1" location="'Kentucky 2023'!A1" display="Back to Ranking" xr:uid="{8F784EB3-66E1-4F32-8D06-EC0A73DE8D5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AA8AA7-D543-46A8-8B01-8FEEE816AA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42CC2-82CA-43B2-B225-9C167CCF82D8}">
  <dimension ref="A1:Q4"/>
  <sheetViews>
    <sheetView workbookViewId="0">
      <selection sqref="A1:XFD4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51" t="s">
        <v>63</v>
      </c>
      <c r="C2" s="56">
        <v>45052</v>
      </c>
      <c r="D2" s="57" t="s">
        <v>62</v>
      </c>
      <c r="E2" s="58">
        <v>193</v>
      </c>
      <c r="F2" s="58">
        <v>195</v>
      </c>
      <c r="G2" s="58">
        <v>199.001</v>
      </c>
      <c r="H2" s="58">
        <v>193</v>
      </c>
      <c r="I2" s="58"/>
      <c r="J2" s="58"/>
      <c r="K2" s="59">
        <v>4</v>
      </c>
      <c r="L2" s="59">
        <v>780.00099999999998</v>
      </c>
      <c r="M2" s="60">
        <v>195.00024999999999</v>
      </c>
      <c r="N2" s="61">
        <v>5</v>
      </c>
      <c r="O2" s="62">
        <v>200.00024999999999</v>
      </c>
    </row>
    <row r="4" spans="1:17">
      <c r="K4" s="8">
        <f>SUM(K2:K3)</f>
        <v>4</v>
      </c>
      <c r="L4" s="8">
        <f>SUM(L2:L3)</f>
        <v>780.00099999999998</v>
      </c>
      <c r="M4" s="7">
        <f>SUM(L4/K4)</f>
        <v>195.00024999999999</v>
      </c>
      <c r="N4" s="8">
        <f>SUM(N2:N3)</f>
        <v>5</v>
      </c>
      <c r="O4" s="9">
        <f>SUM(M4+N4)</f>
        <v>200.00024999999999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8AD38997-8BC0-410F-97FA-B4B9AD41D1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C466C1-39D8-4FC7-815D-D7BFA16590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0127E-D69C-45C2-AE4E-7F0013F5A3D1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114</v>
      </c>
      <c r="C2" s="12">
        <v>45150</v>
      </c>
      <c r="D2" s="13" t="s">
        <v>32</v>
      </c>
      <c r="E2" s="53">
        <v>198</v>
      </c>
      <c r="F2" s="53">
        <v>197</v>
      </c>
      <c r="G2" s="53">
        <v>197</v>
      </c>
      <c r="H2" s="53">
        <v>198</v>
      </c>
      <c r="I2" s="65">
        <v>198</v>
      </c>
      <c r="J2" s="65">
        <v>198</v>
      </c>
      <c r="K2" s="15">
        <v>6</v>
      </c>
      <c r="L2" s="15">
        <v>1186.001</v>
      </c>
      <c r="M2" s="16">
        <v>197.66683333333333</v>
      </c>
      <c r="N2" s="17">
        <v>4</v>
      </c>
      <c r="O2" s="18">
        <v>201.66683333333333</v>
      </c>
    </row>
    <row r="4" spans="1:17">
      <c r="K4" s="8">
        <f>SUM(K2:K3)</f>
        <v>6</v>
      </c>
      <c r="L4" s="8">
        <f>SUM(L2:L3)</f>
        <v>1186.001</v>
      </c>
      <c r="M4" s="7">
        <f>SUM(L4/K4)</f>
        <v>197.66683333333333</v>
      </c>
      <c r="N4" s="8">
        <f>SUM(N2:N3)</f>
        <v>4</v>
      </c>
      <c r="O4" s="9">
        <f>SUM(M4+N4)</f>
        <v>201.66683333333333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774F81EE-1317-4AA7-B9AE-6E5526D343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D2D186-5145-4213-B6B9-25C09FC930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4DA9A-F266-40FC-A070-891DC3A85C84}">
  <dimension ref="A1:Q19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49</v>
      </c>
      <c r="C2" s="12">
        <v>44972</v>
      </c>
      <c r="D2" s="13" t="s">
        <v>32</v>
      </c>
      <c r="E2" s="14">
        <v>196</v>
      </c>
      <c r="F2" s="14">
        <v>195</v>
      </c>
      <c r="G2" s="14">
        <v>197</v>
      </c>
      <c r="H2" s="14">
        <v>197</v>
      </c>
      <c r="I2" s="14"/>
      <c r="J2" s="14"/>
      <c r="K2" s="15">
        <v>4</v>
      </c>
      <c r="L2" s="15">
        <v>785</v>
      </c>
      <c r="M2" s="16">
        <v>196.25</v>
      </c>
      <c r="N2" s="17">
        <v>2</v>
      </c>
      <c r="O2" s="18">
        <v>198.25</v>
      </c>
    </row>
    <row r="3" spans="1:17">
      <c r="A3" s="10" t="s">
        <v>25</v>
      </c>
      <c r="B3" s="11" t="s">
        <v>49</v>
      </c>
      <c r="C3" s="12">
        <v>45000</v>
      </c>
      <c r="D3" s="13" t="s">
        <v>32</v>
      </c>
      <c r="E3" s="14">
        <v>196</v>
      </c>
      <c r="F3" s="14">
        <v>197</v>
      </c>
      <c r="G3" s="14">
        <v>198</v>
      </c>
      <c r="H3" s="14">
        <v>197</v>
      </c>
      <c r="I3" s="14"/>
      <c r="J3" s="14"/>
      <c r="K3" s="15">
        <v>4</v>
      </c>
      <c r="L3" s="15">
        <v>788</v>
      </c>
      <c r="M3" s="16">
        <v>197</v>
      </c>
      <c r="N3" s="17">
        <v>3</v>
      </c>
      <c r="O3" s="18">
        <v>200</v>
      </c>
    </row>
    <row r="4" spans="1:17">
      <c r="A4" s="10" t="s">
        <v>25</v>
      </c>
      <c r="B4" s="11" t="s">
        <v>49</v>
      </c>
      <c r="C4" s="12">
        <v>45014</v>
      </c>
      <c r="D4" s="13" t="s">
        <v>32</v>
      </c>
      <c r="E4" s="14">
        <v>193</v>
      </c>
      <c r="F4" s="14">
        <v>195</v>
      </c>
      <c r="G4" s="14">
        <v>195</v>
      </c>
      <c r="H4" s="14">
        <v>196</v>
      </c>
      <c r="I4" s="14"/>
      <c r="J4" s="14"/>
      <c r="K4" s="15">
        <v>4</v>
      </c>
      <c r="L4" s="15">
        <v>779</v>
      </c>
      <c r="M4" s="16">
        <v>194.75</v>
      </c>
      <c r="N4" s="17">
        <v>3</v>
      </c>
      <c r="O4" s="18">
        <v>197.75</v>
      </c>
    </row>
    <row r="5" spans="1:17">
      <c r="A5" s="10" t="s">
        <v>25</v>
      </c>
      <c r="B5" s="11" t="s">
        <v>49</v>
      </c>
      <c r="C5" s="12">
        <v>8493</v>
      </c>
      <c r="D5" s="13" t="s">
        <v>58</v>
      </c>
      <c r="E5" s="14">
        <v>193.001</v>
      </c>
      <c r="F5" s="14">
        <v>197</v>
      </c>
      <c r="G5" s="14">
        <v>196</v>
      </c>
      <c r="H5" s="14">
        <v>197</v>
      </c>
      <c r="I5" s="14"/>
      <c r="J5" s="14"/>
      <c r="K5" s="15">
        <v>4</v>
      </c>
      <c r="L5" s="15">
        <v>783.00099999999998</v>
      </c>
      <c r="M5" s="16">
        <v>195.75024999999999</v>
      </c>
      <c r="N5" s="17">
        <v>13</v>
      </c>
      <c r="O5" s="18">
        <v>208.75024999999999</v>
      </c>
    </row>
    <row r="6" spans="1:17">
      <c r="A6" s="10" t="s">
        <v>25</v>
      </c>
      <c r="B6" s="53" t="s">
        <v>49</v>
      </c>
      <c r="C6" s="12">
        <v>45028</v>
      </c>
      <c r="D6" s="13" t="s">
        <v>32</v>
      </c>
      <c r="E6" s="14">
        <v>197.001</v>
      </c>
      <c r="F6" s="55">
        <v>200.001</v>
      </c>
      <c r="G6" s="14">
        <v>199</v>
      </c>
      <c r="H6" s="14">
        <v>199</v>
      </c>
      <c r="I6" s="14"/>
      <c r="J6" s="14"/>
      <c r="K6" s="15">
        <v>4</v>
      </c>
      <c r="L6" s="15">
        <v>795.00199999999995</v>
      </c>
      <c r="M6" s="16">
        <v>198.75049999999999</v>
      </c>
      <c r="N6" s="17">
        <v>9</v>
      </c>
      <c r="O6" s="18">
        <v>207.75049999999999</v>
      </c>
    </row>
    <row r="7" spans="1:17">
      <c r="A7" s="10" t="s">
        <v>25</v>
      </c>
      <c r="B7" s="11" t="s">
        <v>49</v>
      </c>
      <c r="C7" s="12">
        <v>45049</v>
      </c>
      <c r="D7" s="13" t="s">
        <v>32</v>
      </c>
      <c r="E7" s="14">
        <v>196</v>
      </c>
      <c r="F7" s="14">
        <v>198</v>
      </c>
      <c r="G7" s="14">
        <v>197</v>
      </c>
      <c r="H7" s="14">
        <v>196</v>
      </c>
      <c r="I7" s="14"/>
      <c r="J7" s="14"/>
      <c r="K7" s="15">
        <v>4</v>
      </c>
      <c r="L7" s="15">
        <v>787</v>
      </c>
      <c r="M7" s="16">
        <v>196.75</v>
      </c>
      <c r="N7" s="17">
        <v>6</v>
      </c>
      <c r="O7" s="18">
        <v>202.75</v>
      </c>
    </row>
    <row r="8" spans="1:17">
      <c r="A8" s="10" t="s">
        <v>25</v>
      </c>
      <c r="B8" s="11" t="s">
        <v>49</v>
      </c>
      <c r="C8" s="12">
        <v>45052</v>
      </c>
      <c r="D8" s="13" t="s">
        <v>62</v>
      </c>
      <c r="E8" s="14">
        <v>188</v>
      </c>
      <c r="F8" s="14">
        <v>192</v>
      </c>
      <c r="G8" s="14">
        <v>199</v>
      </c>
      <c r="H8" s="14">
        <v>196</v>
      </c>
      <c r="I8" s="14"/>
      <c r="J8" s="14"/>
      <c r="K8" s="15">
        <v>4</v>
      </c>
      <c r="L8" s="15">
        <v>775</v>
      </c>
      <c r="M8" s="16">
        <v>193.75</v>
      </c>
      <c r="N8" s="17">
        <v>2</v>
      </c>
      <c r="O8" s="18">
        <v>195.75</v>
      </c>
    </row>
    <row r="9" spans="1:17">
      <c r="A9" s="10" t="s">
        <v>25</v>
      </c>
      <c r="B9" s="11" t="s">
        <v>49</v>
      </c>
      <c r="C9" s="12">
        <v>45080</v>
      </c>
      <c r="D9" s="13" t="s">
        <v>62</v>
      </c>
      <c r="E9" s="14">
        <v>197</v>
      </c>
      <c r="F9" s="14">
        <v>197</v>
      </c>
      <c r="G9" s="14">
        <v>196</v>
      </c>
      <c r="H9" s="14">
        <v>197</v>
      </c>
      <c r="I9" s="14"/>
      <c r="J9" s="14"/>
      <c r="K9" s="15">
        <v>4</v>
      </c>
      <c r="L9" s="15">
        <v>787</v>
      </c>
      <c r="M9" s="16">
        <v>196.75</v>
      </c>
      <c r="N9" s="17">
        <v>7</v>
      </c>
      <c r="O9" s="18">
        <v>203.75</v>
      </c>
    </row>
    <row r="10" spans="1:17">
      <c r="A10" s="10" t="s">
        <v>25</v>
      </c>
      <c r="B10" s="11" t="s">
        <v>49</v>
      </c>
      <c r="C10" s="12">
        <v>45084</v>
      </c>
      <c r="D10" s="13" t="s">
        <v>32</v>
      </c>
      <c r="E10" s="14">
        <v>199.001</v>
      </c>
      <c r="F10" s="14">
        <v>194</v>
      </c>
      <c r="G10" s="14">
        <v>196</v>
      </c>
      <c r="H10" s="14">
        <v>198</v>
      </c>
      <c r="I10" s="14"/>
      <c r="J10" s="14"/>
      <c r="K10" s="15">
        <v>4</v>
      </c>
      <c r="L10" s="15">
        <v>787.00099999999998</v>
      </c>
      <c r="M10" s="16">
        <v>196.75024999999999</v>
      </c>
      <c r="N10" s="17">
        <v>4</v>
      </c>
      <c r="O10" s="18">
        <v>200.75024999999999</v>
      </c>
    </row>
    <row r="11" spans="1:17">
      <c r="A11" s="10" t="s">
        <v>25</v>
      </c>
      <c r="B11" s="11" t="s">
        <v>49</v>
      </c>
      <c r="C11" s="12">
        <v>45105</v>
      </c>
      <c r="D11" s="13" t="s">
        <v>58</v>
      </c>
      <c r="E11" s="14">
        <v>198</v>
      </c>
      <c r="F11" s="14">
        <v>198</v>
      </c>
      <c r="G11" s="14">
        <v>198</v>
      </c>
      <c r="H11" s="14">
        <v>197</v>
      </c>
      <c r="I11" s="14"/>
      <c r="J11" s="14"/>
      <c r="K11" s="15">
        <v>4</v>
      </c>
      <c r="L11" s="15">
        <v>791</v>
      </c>
      <c r="M11" s="16">
        <v>197.75</v>
      </c>
      <c r="N11" s="17">
        <v>2</v>
      </c>
      <c r="O11" s="18">
        <v>199.75</v>
      </c>
    </row>
    <row r="12" spans="1:17">
      <c r="A12" s="10" t="s">
        <v>25</v>
      </c>
      <c r="B12" s="11" t="s">
        <v>49</v>
      </c>
      <c r="C12" s="12">
        <v>45108</v>
      </c>
      <c r="D12" s="13" t="s">
        <v>62</v>
      </c>
      <c r="E12" s="14">
        <v>194</v>
      </c>
      <c r="F12" s="14">
        <v>195</v>
      </c>
      <c r="G12" s="14">
        <v>197</v>
      </c>
      <c r="H12" s="14">
        <v>196</v>
      </c>
      <c r="I12" s="14"/>
      <c r="J12" s="14"/>
      <c r="K12" s="15">
        <v>4</v>
      </c>
      <c r="L12" s="15">
        <v>782</v>
      </c>
      <c r="M12" s="16">
        <v>195.5</v>
      </c>
      <c r="N12" s="17">
        <v>2</v>
      </c>
      <c r="O12" s="18">
        <v>197.5</v>
      </c>
    </row>
    <row r="13" spans="1:17">
      <c r="A13" s="10" t="s">
        <v>25</v>
      </c>
      <c r="B13" s="11" t="s">
        <v>49</v>
      </c>
      <c r="C13" s="12">
        <v>45133</v>
      </c>
      <c r="D13" s="13" t="s">
        <v>58</v>
      </c>
      <c r="E13" s="14">
        <v>197</v>
      </c>
      <c r="F13" s="14">
        <v>195</v>
      </c>
      <c r="G13" s="14">
        <v>196.001</v>
      </c>
      <c r="H13" s="14">
        <v>196</v>
      </c>
      <c r="I13" s="14"/>
      <c r="J13" s="14"/>
      <c r="K13" s="15">
        <v>4</v>
      </c>
      <c r="L13" s="15">
        <v>784.00099999999998</v>
      </c>
      <c r="M13" s="16">
        <v>196.00024999999999</v>
      </c>
      <c r="N13" s="17">
        <v>2</v>
      </c>
      <c r="O13" s="18">
        <v>198.00024999999999</v>
      </c>
    </row>
    <row r="14" spans="1:17">
      <c r="A14" s="10" t="s">
        <v>25</v>
      </c>
      <c r="B14" s="11" t="s">
        <v>49</v>
      </c>
      <c r="C14" s="12">
        <v>45143</v>
      </c>
      <c r="D14" s="13" t="s">
        <v>62</v>
      </c>
      <c r="E14" s="55">
        <v>200</v>
      </c>
      <c r="F14" s="14">
        <v>199</v>
      </c>
      <c r="G14" s="55">
        <v>200</v>
      </c>
      <c r="H14" s="14">
        <v>195</v>
      </c>
      <c r="I14" s="14"/>
      <c r="J14" s="14"/>
      <c r="K14" s="15">
        <v>4</v>
      </c>
      <c r="L14" s="15">
        <v>794</v>
      </c>
      <c r="M14" s="16">
        <v>198.5</v>
      </c>
      <c r="N14" s="17">
        <v>7</v>
      </c>
      <c r="O14" s="18">
        <v>205.5</v>
      </c>
    </row>
    <row r="15" spans="1:17">
      <c r="A15" s="10" t="s">
        <v>25</v>
      </c>
      <c r="B15" s="11" t="s">
        <v>49</v>
      </c>
      <c r="C15" s="12">
        <v>45150</v>
      </c>
      <c r="D15" s="13" t="s">
        <v>32</v>
      </c>
      <c r="E15" s="14">
        <v>197</v>
      </c>
      <c r="F15" s="14">
        <v>199.00399999999999</v>
      </c>
      <c r="G15" s="14">
        <v>196</v>
      </c>
      <c r="H15" s="14">
        <v>199</v>
      </c>
      <c r="I15" s="14">
        <v>194</v>
      </c>
      <c r="J15" s="14">
        <v>196</v>
      </c>
      <c r="K15" s="15">
        <v>6</v>
      </c>
      <c r="L15" s="15">
        <v>1181.0039999999999</v>
      </c>
      <c r="M15" s="16">
        <v>196.83399999999997</v>
      </c>
      <c r="N15" s="17">
        <v>8</v>
      </c>
      <c r="O15" s="18">
        <v>204.83399999999997</v>
      </c>
    </row>
    <row r="16" spans="1:17">
      <c r="A16" s="10" t="s">
        <v>25</v>
      </c>
      <c r="B16" s="11" t="s">
        <v>49</v>
      </c>
      <c r="C16" s="12">
        <v>45182</v>
      </c>
      <c r="D16" s="13" t="s">
        <v>32</v>
      </c>
      <c r="E16" s="14">
        <v>197</v>
      </c>
      <c r="F16" s="14">
        <v>199</v>
      </c>
      <c r="G16" s="14">
        <v>199</v>
      </c>
      <c r="H16" s="14">
        <v>198</v>
      </c>
      <c r="I16" s="14"/>
      <c r="J16" s="14"/>
      <c r="K16" s="15">
        <v>4</v>
      </c>
      <c r="L16" s="15">
        <v>793</v>
      </c>
      <c r="M16" s="16">
        <v>198.25</v>
      </c>
      <c r="N16" s="17">
        <v>3</v>
      </c>
      <c r="O16" s="18">
        <v>201.25</v>
      </c>
    </row>
    <row r="17" spans="1:15">
      <c r="A17" s="10" t="s">
        <v>25</v>
      </c>
      <c r="B17" s="11" t="s">
        <v>49</v>
      </c>
      <c r="C17" s="12">
        <v>45206</v>
      </c>
      <c r="D17" s="13" t="s">
        <v>62</v>
      </c>
      <c r="E17" s="14">
        <v>191</v>
      </c>
      <c r="F17" s="14">
        <v>197</v>
      </c>
      <c r="G17" s="14">
        <v>193</v>
      </c>
      <c r="H17" s="14">
        <v>196</v>
      </c>
      <c r="I17" s="14"/>
      <c r="J17" s="14"/>
      <c r="K17" s="15">
        <v>4</v>
      </c>
      <c r="L17" s="15">
        <v>777</v>
      </c>
      <c r="M17" s="16">
        <v>194.25</v>
      </c>
      <c r="N17" s="17">
        <v>9</v>
      </c>
      <c r="O17" s="18">
        <v>203.25</v>
      </c>
    </row>
    <row r="19" spans="1:15">
      <c r="K19" s="8">
        <f>SUM(K2:K18)</f>
        <v>66</v>
      </c>
      <c r="L19" s="8">
        <f>SUM(L2:L18)</f>
        <v>12968.009000000002</v>
      </c>
      <c r="M19" s="7">
        <f>SUM(L19/K19)</f>
        <v>196.48498484848488</v>
      </c>
      <c r="N19" s="8">
        <f>SUM(N2:N18)</f>
        <v>82</v>
      </c>
      <c r="O19" s="9">
        <f>SUM(M19+N19)</f>
        <v>278.48498484848488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B10:B17" name="Range1_2_1"/>
    <protectedRange sqref="D2" name="Range1_1_1_1"/>
    <protectedRange sqref="E2:J2" name="Range1_3_1"/>
    <protectedRange sqref="B3:C3" name="Range1_2_6"/>
    <protectedRange sqref="D3" name="Range1_1_1_6"/>
    <protectedRange sqref="E3:J3" name="Range1_3_1_4"/>
    <protectedRange sqref="B4:C4" name="Range1_2_3"/>
    <protectedRange sqref="D4" name="Range1_1_1_3"/>
    <protectedRange sqref="E4:J4" name="Range1_3_1_1"/>
    <protectedRange sqref="C10" name="Range1_2_2"/>
    <protectedRange sqref="D10" name="Range1_1_1_2"/>
    <protectedRange sqref="E10:J10" name="Range1_3_1_2"/>
    <protectedRange sqref="C17" name="Range1_17_1"/>
    <protectedRange sqref="D17" name="Range1_1_12_1"/>
    <protectedRange sqref="E17:J17" name="Range1_3_4_1"/>
  </protectedRanges>
  <conditionalFormatting sqref="I2">
    <cfRule type="top10" dxfId="44" priority="46" rank="1"/>
  </conditionalFormatting>
  <conditionalFormatting sqref="I3">
    <cfRule type="top10" dxfId="43" priority="39" rank="1"/>
  </conditionalFormatting>
  <conditionalFormatting sqref="I4">
    <cfRule type="top10" dxfId="42" priority="22" rank="1"/>
    <cfRule type="top10" dxfId="41" priority="32" rank="1"/>
  </conditionalFormatting>
  <conditionalFormatting sqref="I10">
    <cfRule type="top10" dxfId="40" priority="8" rank="1"/>
    <cfRule type="top10" dxfId="39" priority="18" rank="1"/>
  </conditionalFormatting>
  <conditionalFormatting sqref="I2:J4">
    <cfRule type="cellIs" dxfId="38" priority="24" operator="greaterThanOrEqual">
      <formula>200</formula>
    </cfRule>
  </conditionalFormatting>
  <conditionalFormatting sqref="I10:J10">
    <cfRule type="cellIs" dxfId="37" priority="10" operator="greaterThanOrEqual">
      <formula>200</formula>
    </cfRule>
  </conditionalFormatting>
  <conditionalFormatting sqref="J2">
    <cfRule type="top10" dxfId="36" priority="45" rank="1"/>
  </conditionalFormatting>
  <conditionalFormatting sqref="J3">
    <cfRule type="top10" dxfId="35" priority="38" rank="1"/>
  </conditionalFormatting>
  <conditionalFormatting sqref="J4">
    <cfRule type="top10" dxfId="34" priority="25" rank="1"/>
    <cfRule type="top10" dxfId="33" priority="31" rank="1"/>
  </conditionalFormatting>
  <conditionalFormatting sqref="J10">
    <cfRule type="top10" dxfId="32" priority="11" rank="1"/>
    <cfRule type="top10" dxfId="31" priority="17" rank="1"/>
  </conditionalFormatting>
  <hyperlinks>
    <hyperlink ref="Q1" location="'Kentucky 2023'!A1" display="Back to Ranking" xr:uid="{A6124F61-2139-4B55-99D3-7F3C01476C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528338-6175-4C7B-B3F3-8DBEAC46D5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0B907-23B5-484A-9456-D672B989F3E8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153</v>
      </c>
      <c r="C2" s="12">
        <v>45248</v>
      </c>
      <c r="D2" s="13" t="s">
        <v>32</v>
      </c>
      <c r="E2" s="14">
        <v>198</v>
      </c>
      <c r="F2" s="14">
        <v>197</v>
      </c>
      <c r="G2" s="14">
        <v>199</v>
      </c>
      <c r="H2" s="14">
        <v>199</v>
      </c>
      <c r="I2" s="14"/>
      <c r="J2" s="14"/>
      <c r="K2" s="15">
        <v>4</v>
      </c>
      <c r="L2" s="15">
        <v>793</v>
      </c>
      <c r="M2" s="16">
        <v>198.25</v>
      </c>
      <c r="N2" s="17">
        <v>4</v>
      </c>
      <c r="O2" s="18">
        <v>202.25</v>
      </c>
    </row>
    <row r="4" spans="1:17">
      <c r="K4" s="8">
        <f>SUM(K2:K3)</f>
        <v>4</v>
      </c>
      <c r="L4" s="8">
        <f>SUM(L2:L3)</f>
        <v>793</v>
      </c>
      <c r="M4" s="7">
        <f>SUM(L4/K4)</f>
        <v>198.25</v>
      </c>
      <c r="N4" s="8">
        <f>SUM(N2:N3)</f>
        <v>4</v>
      </c>
      <c r="O4" s="9">
        <f>SUM(M4+N4)</f>
        <v>202.25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D042510E-1A4B-4853-AEA4-DDBF5CCC3B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C0D8F1-F569-4EE4-A959-72AC863741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FA11-84DE-4524-867B-1CC8F9375224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128</v>
      </c>
      <c r="C2" s="12">
        <v>45150</v>
      </c>
      <c r="D2" s="67" t="s">
        <v>32</v>
      </c>
      <c r="E2" s="68">
        <v>191</v>
      </c>
      <c r="F2" s="68">
        <v>194</v>
      </c>
      <c r="G2" s="68">
        <v>192</v>
      </c>
      <c r="H2" s="68">
        <v>191</v>
      </c>
      <c r="I2" s="68">
        <v>193</v>
      </c>
      <c r="J2" s="55">
        <v>200</v>
      </c>
      <c r="K2" s="69">
        <v>6</v>
      </c>
      <c r="L2" s="15">
        <v>1161</v>
      </c>
      <c r="M2" s="16">
        <v>193.5</v>
      </c>
      <c r="N2" s="17">
        <v>8</v>
      </c>
      <c r="O2" s="18">
        <v>201.5</v>
      </c>
    </row>
    <row r="4" spans="1:17">
      <c r="K4" s="8">
        <f>SUM(K2:K3)</f>
        <v>6</v>
      </c>
      <c r="L4" s="8">
        <f>SUM(L2:L3)</f>
        <v>1161</v>
      </c>
      <c r="M4" s="7">
        <f>SUM(L4/K4)</f>
        <v>193.5</v>
      </c>
      <c r="N4" s="8">
        <f>SUM(N2:N3)</f>
        <v>8</v>
      </c>
      <c r="O4" s="9">
        <f>SUM(M4+N4)</f>
        <v>201.5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0103E148-311E-4FDD-BC27-9E372CFF2A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739C94-816A-4B11-A30D-D17CE635D6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6C010-DD1A-4CE0-9B42-9B93EF9F349B}">
  <dimension ref="A1:Q22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135</v>
      </c>
      <c r="C2" s="12">
        <v>44958</v>
      </c>
      <c r="D2" s="13" t="s">
        <v>32</v>
      </c>
      <c r="E2" s="14">
        <v>195</v>
      </c>
      <c r="F2" s="14">
        <v>193</v>
      </c>
      <c r="G2" s="14">
        <v>199</v>
      </c>
      <c r="H2" s="14">
        <v>195</v>
      </c>
      <c r="I2" s="14"/>
      <c r="J2" s="14"/>
      <c r="K2" s="15">
        <v>4</v>
      </c>
      <c r="L2" s="15">
        <v>782</v>
      </c>
      <c r="M2" s="16">
        <v>195.5</v>
      </c>
      <c r="N2" s="17">
        <v>4</v>
      </c>
      <c r="O2" s="18">
        <v>199.5</v>
      </c>
    </row>
    <row r="3" spans="1:17">
      <c r="A3" s="10" t="s">
        <v>25</v>
      </c>
      <c r="B3" s="11" t="s">
        <v>135</v>
      </c>
      <c r="C3" s="12">
        <v>44965</v>
      </c>
      <c r="D3" s="13" t="s">
        <v>32</v>
      </c>
      <c r="E3" s="14">
        <v>197</v>
      </c>
      <c r="F3" s="14">
        <v>198</v>
      </c>
      <c r="G3" s="55">
        <v>200.001</v>
      </c>
      <c r="H3" s="14">
        <v>199</v>
      </c>
      <c r="I3" s="14"/>
      <c r="J3" s="14"/>
      <c r="K3" s="15">
        <v>4</v>
      </c>
      <c r="L3" s="15">
        <v>794.00099999999998</v>
      </c>
      <c r="M3" s="16">
        <v>198.50024999999999</v>
      </c>
      <c r="N3" s="17">
        <v>9</v>
      </c>
      <c r="O3" s="18">
        <v>207.50024999999999</v>
      </c>
    </row>
    <row r="4" spans="1:17">
      <c r="A4" s="10" t="s">
        <v>25</v>
      </c>
      <c r="B4" s="11" t="s">
        <v>135</v>
      </c>
      <c r="C4" s="12">
        <v>44972</v>
      </c>
      <c r="D4" s="13" t="s">
        <v>32</v>
      </c>
      <c r="E4" s="14">
        <v>198</v>
      </c>
      <c r="F4" s="14">
        <v>198.001</v>
      </c>
      <c r="G4" s="14">
        <v>195</v>
      </c>
      <c r="H4" s="14">
        <v>197</v>
      </c>
      <c r="I4" s="14"/>
      <c r="J4" s="14"/>
      <c r="K4" s="15">
        <v>4</v>
      </c>
      <c r="L4" s="15">
        <v>788.00099999999998</v>
      </c>
      <c r="M4" s="16">
        <v>197.00024999999999</v>
      </c>
      <c r="N4" s="17">
        <v>5</v>
      </c>
      <c r="O4" s="18">
        <v>202.00024999999999</v>
      </c>
    </row>
    <row r="5" spans="1:17">
      <c r="A5" s="10" t="s">
        <v>25</v>
      </c>
      <c r="B5" s="11" t="s">
        <v>135</v>
      </c>
      <c r="C5" s="12">
        <v>44979</v>
      </c>
      <c r="D5" s="13" t="s">
        <v>32</v>
      </c>
      <c r="E5" s="14">
        <v>198</v>
      </c>
      <c r="F5" s="14">
        <v>196.001</v>
      </c>
      <c r="G5" s="14">
        <v>192</v>
      </c>
      <c r="H5" s="14">
        <v>188</v>
      </c>
      <c r="I5" s="14"/>
      <c r="J5" s="14"/>
      <c r="K5" s="15">
        <v>4</v>
      </c>
      <c r="L5" s="15">
        <v>774.00099999999998</v>
      </c>
      <c r="M5" s="16">
        <v>193.50024999999999</v>
      </c>
      <c r="N5" s="17">
        <v>7</v>
      </c>
      <c r="O5" s="18">
        <v>200.50024999999999</v>
      </c>
    </row>
    <row r="6" spans="1:17">
      <c r="A6" s="10" t="s">
        <v>25</v>
      </c>
      <c r="B6" s="11" t="s">
        <v>135</v>
      </c>
      <c r="C6" s="12">
        <v>44986</v>
      </c>
      <c r="D6" s="13" t="s">
        <v>32</v>
      </c>
      <c r="E6" s="14">
        <v>199</v>
      </c>
      <c r="F6" s="55">
        <v>200</v>
      </c>
      <c r="G6" s="14">
        <v>199</v>
      </c>
      <c r="H6" s="14">
        <v>198</v>
      </c>
      <c r="I6" s="14"/>
      <c r="J6" s="14"/>
      <c r="K6" s="15">
        <v>4</v>
      </c>
      <c r="L6" s="15">
        <v>796</v>
      </c>
      <c r="M6" s="16">
        <v>199</v>
      </c>
      <c r="N6" s="17">
        <v>9</v>
      </c>
      <c r="O6" s="18">
        <v>208</v>
      </c>
    </row>
    <row r="7" spans="1:17">
      <c r="A7" s="10" t="s">
        <v>25</v>
      </c>
      <c r="B7" s="11" t="s">
        <v>135</v>
      </c>
      <c r="C7" s="12">
        <v>45077</v>
      </c>
      <c r="D7" s="13" t="s">
        <v>32</v>
      </c>
      <c r="E7" s="14">
        <v>197</v>
      </c>
      <c r="F7" s="14">
        <v>193</v>
      </c>
      <c r="G7" s="14">
        <v>198</v>
      </c>
      <c r="H7" s="14">
        <v>197</v>
      </c>
      <c r="I7" s="14"/>
      <c r="J7" s="14"/>
      <c r="K7" s="15">
        <v>4</v>
      </c>
      <c r="L7" s="15">
        <v>785</v>
      </c>
      <c r="M7" s="16">
        <v>196.25</v>
      </c>
      <c r="N7" s="17">
        <v>2</v>
      </c>
      <c r="O7" s="18">
        <v>198.25</v>
      </c>
    </row>
    <row r="8" spans="1:17">
      <c r="A8" s="10" t="s">
        <v>25</v>
      </c>
      <c r="B8" s="11" t="s">
        <v>135</v>
      </c>
      <c r="C8" s="12">
        <v>45084</v>
      </c>
      <c r="D8" s="13" t="s">
        <v>32</v>
      </c>
      <c r="E8" s="14">
        <v>194</v>
      </c>
      <c r="F8" s="14">
        <v>195</v>
      </c>
      <c r="G8" s="14">
        <v>197</v>
      </c>
      <c r="H8" s="55">
        <v>200.001</v>
      </c>
      <c r="I8" s="14"/>
      <c r="J8" s="14"/>
      <c r="K8" s="15">
        <v>4</v>
      </c>
      <c r="L8" s="15">
        <v>786.00099999999998</v>
      </c>
      <c r="M8" s="16">
        <v>196.50024999999999</v>
      </c>
      <c r="N8" s="17">
        <v>4</v>
      </c>
      <c r="O8" s="18">
        <v>200.50024999999999</v>
      </c>
    </row>
    <row r="9" spans="1:17">
      <c r="A9" s="10" t="s">
        <v>25</v>
      </c>
      <c r="B9" s="11" t="s">
        <v>135</v>
      </c>
      <c r="C9" s="12">
        <v>45147</v>
      </c>
      <c r="D9" s="13" t="s">
        <v>32</v>
      </c>
      <c r="E9" s="14">
        <v>199</v>
      </c>
      <c r="F9" s="14">
        <v>199</v>
      </c>
      <c r="G9" s="14">
        <v>199</v>
      </c>
      <c r="H9" s="14">
        <v>199</v>
      </c>
      <c r="I9" s="14"/>
      <c r="J9" s="14"/>
      <c r="K9" s="15">
        <v>4</v>
      </c>
      <c r="L9" s="15">
        <v>796</v>
      </c>
      <c r="M9" s="16">
        <v>199</v>
      </c>
      <c r="N9" s="17">
        <v>3</v>
      </c>
      <c r="O9" s="18">
        <v>202</v>
      </c>
    </row>
    <row r="10" spans="1:17">
      <c r="A10" s="10" t="s">
        <v>25</v>
      </c>
      <c r="B10" s="11" t="s">
        <v>135</v>
      </c>
      <c r="C10" s="12">
        <v>45150</v>
      </c>
      <c r="D10" s="13" t="s">
        <v>32</v>
      </c>
      <c r="E10" s="14">
        <v>198</v>
      </c>
      <c r="F10" s="14">
        <v>199</v>
      </c>
      <c r="G10" s="14">
        <v>199.001</v>
      </c>
      <c r="H10" s="14">
        <v>198</v>
      </c>
      <c r="I10" s="55">
        <v>200</v>
      </c>
      <c r="J10" s="55">
        <v>200.001</v>
      </c>
      <c r="K10" s="15">
        <v>6</v>
      </c>
      <c r="L10" s="15">
        <v>1194.002</v>
      </c>
      <c r="M10" s="16">
        <v>199.00033333333332</v>
      </c>
      <c r="N10" s="17">
        <v>22</v>
      </c>
      <c r="O10" s="18">
        <v>221.00033333333332</v>
      </c>
    </row>
    <row r="11" spans="1:17">
      <c r="A11" s="10" t="s">
        <v>25</v>
      </c>
      <c r="B11" s="11" t="s">
        <v>135</v>
      </c>
      <c r="C11" s="12">
        <v>45140</v>
      </c>
      <c r="D11" s="13" t="s">
        <v>32</v>
      </c>
      <c r="E11" s="55">
        <v>200.001</v>
      </c>
      <c r="F11" s="14">
        <v>199</v>
      </c>
      <c r="G11" s="55">
        <v>200</v>
      </c>
      <c r="H11" s="14">
        <v>198</v>
      </c>
      <c r="I11" s="14"/>
      <c r="J11" s="14"/>
      <c r="K11" s="15">
        <v>4</v>
      </c>
      <c r="L11" s="15">
        <v>797.00099999999998</v>
      </c>
      <c r="M11" s="16">
        <v>199.25024999999999</v>
      </c>
      <c r="N11" s="17">
        <v>9</v>
      </c>
      <c r="O11" s="18">
        <v>208.25024999999999</v>
      </c>
    </row>
    <row r="12" spans="1:17" s="71" customFormat="1" ht="12.75">
      <c r="A12" s="10" t="s">
        <v>25</v>
      </c>
      <c r="B12" s="11" t="s">
        <v>135</v>
      </c>
      <c r="C12" s="12">
        <v>45154</v>
      </c>
      <c r="D12" s="13" t="s">
        <v>32</v>
      </c>
      <c r="E12" s="14">
        <v>198.001</v>
      </c>
      <c r="F12" s="14">
        <v>199</v>
      </c>
      <c r="G12" s="55">
        <v>200</v>
      </c>
      <c r="H12" s="14">
        <v>199</v>
      </c>
      <c r="I12" s="14"/>
      <c r="J12" s="14"/>
      <c r="K12" s="15">
        <v>4</v>
      </c>
      <c r="L12" s="15">
        <v>796.00099999999998</v>
      </c>
      <c r="M12" s="16">
        <v>199.00024999999999</v>
      </c>
      <c r="N12" s="17">
        <v>9</v>
      </c>
      <c r="O12" s="18">
        <v>208.00024999999999</v>
      </c>
    </row>
    <row r="13" spans="1:17">
      <c r="A13" s="10" t="s">
        <v>25</v>
      </c>
      <c r="B13" s="11" t="s">
        <v>135</v>
      </c>
      <c r="C13" s="12">
        <v>45157</v>
      </c>
      <c r="D13" s="13" t="s">
        <v>32</v>
      </c>
      <c r="E13" s="14">
        <v>199</v>
      </c>
      <c r="F13" s="55">
        <v>200.001</v>
      </c>
      <c r="G13" s="14">
        <v>199.001</v>
      </c>
      <c r="H13" s="55">
        <v>200</v>
      </c>
      <c r="I13" s="14"/>
      <c r="J13" s="14"/>
      <c r="K13" s="15">
        <v>4</v>
      </c>
      <c r="L13" s="15">
        <v>798.00199999999995</v>
      </c>
      <c r="M13" s="16">
        <v>199.50049999999999</v>
      </c>
      <c r="N13" s="17">
        <v>13</v>
      </c>
      <c r="O13" s="18">
        <v>212.50049999999999</v>
      </c>
    </row>
    <row r="14" spans="1:17">
      <c r="A14" s="10" t="s">
        <v>25</v>
      </c>
      <c r="B14" s="11" t="s">
        <v>135</v>
      </c>
      <c r="C14" s="12">
        <v>45175</v>
      </c>
      <c r="D14" s="13" t="s">
        <v>32</v>
      </c>
      <c r="E14" s="14">
        <v>197</v>
      </c>
      <c r="F14" s="14">
        <v>198</v>
      </c>
      <c r="G14" s="14">
        <v>198.001</v>
      </c>
      <c r="H14" s="55">
        <v>200</v>
      </c>
      <c r="I14" s="14"/>
      <c r="J14" s="14"/>
      <c r="K14" s="15">
        <v>4</v>
      </c>
      <c r="L14" s="15">
        <v>793.00099999999998</v>
      </c>
      <c r="M14" s="16">
        <v>198.25024999999999</v>
      </c>
      <c r="N14" s="17">
        <v>8</v>
      </c>
      <c r="O14" s="18">
        <v>206.25024999999999</v>
      </c>
    </row>
    <row r="15" spans="1:17">
      <c r="A15" s="10" t="s">
        <v>25</v>
      </c>
      <c r="B15" s="11" t="s">
        <v>135</v>
      </c>
      <c r="C15" s="12">
        <v>45182</v>
      </c>
      <c r="D15" s="13" t="s">
        <v>32</v>
      </c>
      <c r="E15" s="14">
        <v>198</v>
      </c>
      <c r="F15" s="14">
        <v>199</v>
      </c>
      <c r="G15" s="55">
        <v>200.01</v>
      </c>
      <c r="H15" s="14">
        <v>197</v>
      </c>
      <c r="I15" s="14"/>
      <c r="J15" s="14"/>
      <c r="K15" s="15">
        <v>4</v>
      </c>
      <c r="L15" s="15">
        <v>794.01</v>
      </c>
      <c r="M15" s="16">
        <v>198.5025</v>
      </c>
      <c r="N15" s="17">
        <v>6</v>
      </c>
      <c r="O15" s="18">
        <v>204.5025</v>
      </c>
    </row>
    <row r="16" spans="1:17">
      <c r="A16" s="10" t="s">
        <v>25</v>
      </c>
      <c r="B16" s="11" t="s">
        <v>135</v>
      </c>
      <c r="C16" s="12">
        <v>45189</v>
      </c>
      <c r="D16" s="13" t="s">
        <v>32</v>
      </c>
      <c r="E16" s="55">
        <v>200</v>
      </c>
      <c r="F16" s="14">
        <v>199</v>
      </c>
      <c r="G16" s="14">
        <v>199</v>
      </c>
      <c r="H16" s="14">
        <v>198</v>
      </c>
      <c r="I16" s="14"/>
      <c r="J16" s="14"/>
      <c r="K16" s="15">
        <v>4</v>
      </c>
      <c r="L16" s="15">
        <v>796</v>
      </c>
      <c r="M16" s="16">
        <v>199</v>
      </c>
      <c r="N16" s="17">
        <v>7</v>
      </c>
      <c r="O16" s="18">
        <v>206</v>
      </c>
    </row>
    <row r="17" spans="1:15">
      <c r="A17" s="10" t="s">
        <v>25</v>
      </c>
      <c r="B17" s="11" t="s">
        <v>135</v>
      </c>
      <c r="C17" s="12">
        <v>45210</v>
      </c>
      <c r="D17" s="13" t="s">
        <v>32</v>
      </c>
      <c r="E17" s="14">
        <v>196</v>
      </c>
      <c r="F17" s="14">
        <v>198</v>
      </c>
      <c r="G17" s="14">
        <v>198</v>
      </c>
      <c r="H17" s="14">
        <v>199</v>
      </c>
      <c r="I17" s="14"/>
      <c r="J17" s="14"/>
      <c r="K17" s="15">
        <v>4</v>
      </c>
      <c r="L17" s="15">
        <v>791</v>
      </c>
      <c r="M17" s="16">
        <v>197.75</v>
      </c>
      <c r="N17" s="17">
        <v>2</v>
      </c>
      <c r="O17" s="18">
        <v>199.75</v>
      </c>
    </row>
    <row r="18" spans="1:15">
      <c r="A18" s="10" t="s">
        <v>25</v>
      </c>
      <c r="B18" s="11" t="s">
        <v>135</v>
      </c>
      <c r="C18" s="12">
        <v>45231</v>
      </c>
      <c r="D18" s="13" t="s">
        <v>32</v>
      </c>
      <c r="E18" s="14">
        <v>198</v>
      </c>
      <c r="F18" s="14">
        <v>198</v>
      </c>
      <c r="G18" s="14">
        <v>198</v>
      </c>
      <c r="H18" s="14">
        <v>197</v>
      </c>
      <c r="I18" s="14"/>
      <c r="J18" s="14"/>
      <c r="K18" s="15">
        <v>4</v>
      </c>
      <c r="L18" s="15">
        <v>791</v>
      </c>
      <c r="M18" s="16">
        <v>197.75</v>
      </c>
      <c r="N18" s="17">
        <v>3</v>
      </c>
      <c r="O18" s="18">
        <v>200.75</v>
      </c>
    </row>
    <row r="19" spans="1:15">
      <c r="A19" s="10" t="s">
        <v>25</v>
      </c>
      <c r="B19" s="11" t="s">
        <v>135</v>
      </c>
      <c r="C19" s="12">
        <v>45238</v>
      </c>
      <c r="D19" s="13" t="s">
        <v>32</v>
      </c>
      <c r="E19" s="14">
        <v>196</v>
      </c>
      <c r="F19" s="14">
        <v>198</v>
      </c>
      <c r="G19" s="14">
        <v>197.001</v>
      </c>
      <c r="H19" s="14">
        <v>196</v>
      </c>
      <c r="I19" s="14"/>
      <c r="J19" s="14"/>
      <c r="K19" s="15">
        <v>4</v>
      </c>
      <c r="L19" s="15">
        <v>787.00099999999998</v>
      </c>
      <c r="M19" s="16">
        <v>196.75024999999999</v>
      </c>
      <c r="N19" s="17">
        <v>4</v>
      </c>
      <c r="O19" s="18">
        <v>200.75024999999999</v>
      </c>
    </row>
    <row r="20" spans="1:15">
      <c r="A20" s="10" t="s">
        <v>25</v>
      </c>
      <c r="B20" s="11" t="s">
        <v>135</v>
      </c>
      <c r="C20" s="12">
        <v>45245</v>
      </c>
      <c r="D20" s="13" t="s">
        <v>32</v>
      </c>
      <c r="E20" s="14">
        <v>197</v>
      </c>
      <c r="F20" s="14">
        <v>199</v>
      </c>
      <c r="G20" s="55">
        <v>200</v>
      </c>
      <c r="H20" s="14">
        <v>199</v>
      </c>
      <c r="I20" s="14"/>
      <c r="J20" s="14"/>
      <c r="K20" s="15">
        <v>4</v>
      </c>
      <c r="L20" s="15">
        <v>795</v>
      </c>
      <c r="M20" s="16">
        <v>198.75</v>
      </c>
      <c r="N20" s="17">
        <v>6</v>
      </c>
      <c r="O20" s="18">
        <v>204.75</v>
      </c>
    </row>
    <row r="22" spans="1:15">
      <c r="K22" s="8">
        <f>SUM(K2:K21)</f>
        <v>78</v>
      </c>
      <c r="L22" s="8">
        <f>SUM(L2:L21)</f>
        <v>15433.022000000001</v>
      </c>
      <c r="M22" s="7">
        <f>SUM(L22/K22)</f>
        <v>197.85925641025642</v>
      </c>
      <c r="N22" s="8">
        <f>SUM(N2:N21)</f>
        <v>132</v>
      </c>
      <c r="O22" s="9">
        <f>SUM(M22+N22)</f>
        <v>329.85925641025642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B3:B20" name="Range1"/>
    <protectedRange sqref="D2" name="Range1_1"/>
    <protectedRange sqref="E2:J2" name="Range1_3"/>
    <protectedRange sqref="C4" name="Range1_2_1"/>
    <protectedRange sqref="D4" name="Range1_1_1_1"/>
    <protectedRange sqref="E4:J4" name="Range1_3_1"/>
    <protectedRange sqref="C5" name="Range1_2_2"/>
    <protectedRange sqref="D5" name="Range1_1_1_2"/>
    <protectedRange sqref="E5:J5" name="Range1_3_1_1"/>
    <protectedRange sqref="C6" name="Range1_2_3"/>
    <protectedRange sqref="D6" name="Range1_1_1_3"/>
    <protectedRange sqref="E6:J6" name="Range1_3_1_1_1"/>
    <protectedRange sqref="C8" name="Range1_2_2_1"/>
    <protectedRange sqref="D8" name="Range1_1_1_2_1"/>
    <protectedRange sqref="E8:J8" name="Range1_3_1_2"/>
  </protectedRanges>
  <hyperlinks>
    <hyperlink ref="Q1" location="'Kentucky 2023'!A1" display="Back to Ranking" xr:uid="{5D5E8748-7BD5-4CCC-9991-33790E396E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844867-2217-4B1E-BE7B-32B26B57A1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1A5E-3BA2-4A90-983A-DD826931E871}">
  <dimension ref="A1:Q6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141</v>
      </c>
      <c r="C2" s="12">
        <v>45189</v>
      </c>
      <c r="D2" s="13" t="s">
        <v>32</v>
      </c>
      <c r="E2" s="14">
        <v>174</v>
      </c>
      <c r="F2" s="14">
        <v>183</v>
      </c>
      <c r="G2" s="14">
        <v>178</v>
      </c>
      <c r="H2" s="14">
        <v>186</v>
      </c>
      <c r="I2" s="14"/>
      <c r="J2" s="14"/>
      <c r="K2" s="15">
        <v>4</v>
      </c>
      <c r="L2" s="15">
        <v>721</v>
      </c>
      <c r="M2" s="16">
        <v>180.25</v>
      </c>
      <c r="N2" s="17">
        <v>2</v>
      </c>
      <c r="O2" s="18">
        <v>182.25</v>
      </c>
    </row>
    <row r="3" spans="1:17">
      <c r="A3" s="10" t="s">
        <v>21</v>
      </c>
      <c r="B3" s="11" t="s">
        <v>141</v>
      </c>
      <c r="C3" s="12">
        <v>45203</v>
      </c>
      <c r="D3" s="13" t="s">
        <v>32</v>
      </c>
      <c r="E3" s="14">
        <v>178</v>
      </c>
      <c r="F3" s="14">
        <v>181</v>
      </c>
      <c r="G3" s="14">
        <v>186</v>
      </c>
      <c r="H3" s="14">
        <v>174</v>
      </c>
      <c r="I3" s="14"/>
      <c r="J3" s="14"/>
      <c r="K3" s="15">
        <v>4</v>
      </c>
      <c r="L3" s="15">
        <v>719</v>
      </c>
      <c r="M3" s="16">
        <v>179.75</v>
      </c>
      <c r="N3" s="17">
        <v>2</v>
      </c>
      <c r="O3" s="18">
        <v>181.75</v>
      </c>
    </row>
    <row r="4" spans="1:17">
      <c r="A4" s="10" t="s">
        <v>21</v>
      </c>
      <c r="B4" s="11" t="s">
        <v>141</v>
      </c>
      <c r="C4" s="12">
        <v>45210</v>
      </c>
      <c r="D4" s="13" t="s">
        <v>32</v>
      </c>
      <c r="E4" s="14">
        <v>174</v>
      </c>
      <c r="F4" s="14">
        <v>183</v>
      </c>
      <c r="G4" s="14">
        <v>184</v>
      </c>
      <c r="H4" s="14">
        <v>179</v>
      </c>
      <c r="I4" s="14"/>
      <c r="J4" s="14"/>
      <c r="K4" s="15">
        <v>4</v>
      </c>
      <c r="L4" s="15">
        <v>720</v>
      </c>
      <c r="M4" s="16">
        <v>180</v>
      </c>
      <c r="N4" s="17">
        <v>2</v>
      </c>
      <c r="O4" s="18">
        <v>182</v>
      </c>
    </row>
    <row r="6" spans="1:17">
      <c r="K6" s="8">
        <f>SUM(K2:K5)</f>
        <v>12</v>
      </c>
      <c r="L6" s="8">
        <f>SUM(L2:L5)</f>
        <v>2160</v>
      </c>
      <c r="M6" s="7">
        <f>SUM(L6/K6)</f>
        <v>180</v>
      </c>
      <c r="N6" s="8">
        <f>SUM(N2:N5)</f>
        <v>6</v>
      </c>
      <c r="O6" s="9">
        <f>SUM(M6+N6)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3 E3:J3" name="Range1_14"/>
    <protectedRange sqref="D3" name="Range1_1_9"/>
  </protectedRanges>
  <hyperlinks>
    <hyperlink ref="Q1" location="'Kentucky 2023'!A1" display="Back to Ranking" xr:uid="{D6B07BF6-5C1D-42B5-A229-CDDD2163C2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2BAC14-A73C-46CF-B1A9-8C85928E2A3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6A57F-DFE0-46DC-A582-6D09E65885E7}">
  <dimension ref="A1:Q16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52</v>
      </c>
      <c r="C2" s="12">
        <v>44986</v>
      </c>
      <c r="D2" s="13" t="s">
        <v>32</v>
      </c>
      <c r="E2" s="14">
        <v>193</v>
      </c>
      <c r="F2" s="14">
        <v>194</v>
      </c>
      <c r="G2" s="14">
        <v>189</v>
      </c>
      <c r="H2" s="14">
        <v>192</v>
      </c>
      <c r="I2" s="14"/>
      <c r="J2" s="14"/>
      <c r="K2" s="15">
        <v>4</v>
      </c>
      <c r="L2" s="15">
        <v>768</v>
      </c>
      <c r="M2" s="16">
        <v>192</v>
      </c>
      <c r="N2" s="17">
        <v>2</v>
      </c>
      <c r="O2" s="18">
        <v>194</v>
      </c>
    </row>
    <row r="3" spans="1:17">
      <c r="A3" s="10" t="s">
        <v>25</v>
      </c>
      <c r="B3" s="11" t="s">
        <v>52</v>
      </c>
      <c r="C3" s="12">
        <v>45056</v>
      </c>
      <c r="D3" s="13" t="s">
        <v>32</v>
      </c>
      <c r="E3" s="14">
        <v>195</v>
      </c>
      <c r="F3" s="14">
        <v>194</v>
      </c>
      <c r="G3" s="14">
        <v>190</v>
      </c>
      <c r="H3" s="14">
        <v>194</v>
      </c>
      <c r="I3" s="14"/>
      <c r="J3" s="14"/>
      <c r="K3" s="15">
        <v>4</v>
      </c>
      <c r="L3" s="15">
        <v>773</v>
      </c>
      <c r="M3" s="16">
        <v>193.25</v>
      </c>
      <c r="N3" s="17">
        <v>2</v>
      </c>
      <c r="O3" s="18">
        <v>195.25</v>
      </c>
    </row>
    <row r="4" spans="1:17">
      <c r="A4" s="10" t="s">
        <v>25</v>
      </c>
      <c r="B4" s="11" t="s">
        <v>52</v>
      </c>
      <c r="C4" s="12">
        <v>45101</v>
      </c>
      <c r="D4" s="13" t="s">
        <v>32</v>
      </c>
      <c r="E4" s="14">
        <v>197</v>
      </c>
      <c r="F4" s="14">
        <v>197</v>
      </c>
      <c r="G4" s="14">
        <v>198</v>
      </c>
      <c r="H4" s="14">
        <v>198</v>
      </c>
      <c r="I4" s="14"/>
      <c r="J4" s="14"/>
      <c r="K4" s="15">
        <v>4</v>
      </c>
      <c r="L4" s="15">
        <v>790</v>
      </c>
      <c r="M4" s="16">
        <v>197.5</v>
      </c>
      <c r="N4" s="17">
        <v>2</v>
      </c>
      <c r="O4" s="18">
        <v>199.5</v>
      </c>
    </row>
    <row r="5" spans="1:17">
      <c r="A5" s="10" t="s">
        <v>25</v>
      </c>
      <c r="B5" s="11" t="s">
        <v>52</v>
      </c>
      <c r="C5" s="12">
        <v>45112</v>
      </c>
      <c r="D5" s="13" t="s">
        <v>32</v>
      </c>
      <c r="E5" s="14">
        <v>193</v>
      </c>
      <c r="F5" s="14">
        <v>196</v>
      </c>
      <c r="G5" s="14">
        <v>191</v>
      </c>
      <c r="H5" s="14">
        <v>194</v>
      </c>
      <c r="I5" s="14"/>
      <c r="J5" s="14"/>
      <c r="K5" s="15">
        <v>4</v>
      </c>
      <c r="L5" s="15">
        <v>774</v>
      </c>
      <c r="M5" s="16">
        <v>193.5</v>
      </c>
      <c r="N5" s="17">
        <v>2</v>
      </c>
      <c r="O5" s="18">
        <v>195.5</v>
      </c>
    </row>
    <row r="6" spans="1:17">
      <c r="A6" s="10" t="s">
        <v>25</v>
      </c>
      <c r="B6" s="11" t="s">
        <v>52</v>
      </c>
      <c r="C6" s="12">
        <v>45122</v>
      </c>
      <c r="D6" s="13" t="s">
        <v>32</v>
      </c>
      <c r="E6" s="14">
        <v>195</v>
      </c>
      <c r="F6" s="14">
        <v>197</v>
      </c>
      <c r="G6" s="14">
        <v>191</v>
      </c>
      <c r="H6" s="14">
        <v>192</v>
      </c>
      <c r="I6" s="14"/>
      <c r="J6" s="14"/>
      <c r="K6" s="15">
        <v>4</v>
      </c>
      <c r="L6" s="15">
        <v>775</v>
      </c>
      <c r="M6" s="16">
        <v>193.75</v>
      </c>
      <c r="N6" s="17">
        <v>2</v>
      </c>
      <c r="O6" s="18">
        <v>195.75</v>
      </c>
    </row>
    <row r="7" spans="1:17">
      <c r="A7" s="10" t="s">
        <v>25</v>
      </c>
      <c r="B7" s="11" t="s">
        <v>52</v>
      </c>
      <c r="C7" s="12">
        <v>45150</v>
      </c>
      <c r="D7" s="13" t="s">
        <v>32</v>
      </c>
      <c r="E7" s="53">
        <v>195</v>
      </c>
      <c r="F7" s="53">
        <v>191</v>
      </c>
      <c r="G7" s="53">
        <v>190</v>
      </c>
      <c r="H7" s="53">
        <v>195</v>
      </c>
      <c r="I7" s="65">
        <v>194</v>
      </c>
      <c r="J7" s="65">
        <v>197</v>
      </c>
      <c r="K7" s="15">
        <v>6</v>
      </c>
      <c r="L7" s="15">
        <v>1162</v>
      </c>
      <c r="M7" s="16">
        <v>193.66666666666666</v>
      </c>
      <c r="N7" s="17">
        <v>4</v>
      </c>
      <c r="O7" s="18">
        <v>197.66666666666666</v>
      </c>
    </row>
    <row r="8" spans="1:17">
      <c r="A8" s="10" t="s">
        <v>25</v>
      </c>
      <c r="B8" s="11" t="s">
        <v>52</v>
      </c>
      <c r="C8" s="12">
        <v>45175</v>
      </c>
      <c r="D8" s="13" t="s">
        <v>32</v>
      </c>
      <c r="E8" s="14">
        <v>191</v>
      </c>
      <c r="F8" s="14">
        <v>197</v>
      </c>
      <c r="G8" s="14">
        <v>194</v>
      </c>
      <c r="H8" s="14">
        <v>192</v>
      </c>
      <c r="I8" s="14"/>
      <c r="J8" s="14"/>
      <c r="K8" s="15">
        <v>4</v>
      </c>
      <c r="L8" s="15">
        <v>774</v>
      </c>
      <c r="M8" s="16">
        <v>193.5</v>
      </c>
      <c r="N8" s="17">
        <v>2</v>
      </c>
      <c r="O8" s="18">
        <v>195.5</v>
      </c>
    </row>
    <row r="10" spans="1:17">
      <c r="K10" s="8">
        <f>SUM(K2:K9)</f>
        <v>30</v>
      </c>
      <c r="L10" s="8">
        <f>SUM(L2:L9)</f>
        <v>5816</v>
      </c>
      <c r="M10" s="7">
        <f>SUM(L10/K10)</f>
        <v>193.86666666666667</v>
      </c>
      <c r="N10" s="8">
        <f>SUM(N2:N9)</f>
        <v>16</v>
      </c>
      <c r="O10" s="9">
        <f>SUM(M10+N10)</f>
        <v>209.86666666666667</v>
      </c>
    </row>
    <row r="13" spans="1:17" ht="30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>
      <c r="A14" s="10" t="s">
        <v>21</v>
      </c>
      <c r="B14" s="11" t="s">
        <v>52</v>
      </c>
      <c r="C14" s="12">
        <v>45259</v>
      </c>
      <c r="D14" s="13" t="s">
        <v>32</v>
      </c>
      <c r="E14" s="14">
        <v>190</v>
      </c>
      <c r="F14" s="14">
        <v>193</v>
      </c>
      <c r="G14" s="14">
        <v>187</v>
      </c>
      <c r="H14" s="14">
        <v>194</v>
      </c>
      <c r="I14" s="14"/>
      <c r="J14" s="14"/>
      <c r="K14" s="15">
        <v>4</v>
      </c>
      <c r="L14" s="15">
        <v>764</v>
      </c>
      <c r="M14" s="16">
        <v>191</v>
      </c>
      <c r="N14" s="17">
        <v>2</v>
      </c>
      <c r="O14" s="18">
        <v>193</v>
      </c>
    </row>
    <row r="16" spans="1:17">
      <c r="K16" s="8">
        <f>SUM(K14:K15)</f>
        <v>4</v>
      </c>
      <c r="L16" s="8">
        <f>SUM(L14:L15)</f>
        <v>764</v>
      </c>
      <c r="M16" s="7">
        <f>SUM(L16/K16)</f>
        <v>191</v>
      </c>
      <c r="N16" s="8">
        <f>SUM(N14:N15)</f>
        <v>2</v>
      </c>
      <c r="O16" s="9">
        <f>SUM(M16+N16)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sqref="B2:C2 B4:B8 B14" name="Range1_2_3_1"/>
    <protectedRange sqref="D2" name="Range1_1_1_3_1"/>
    <protectedRange sqref="E2:J2" name="Range1_3_1_1_1"/>
  </protectedRanges>
  <conditionalFormatting sqref="I2">
    <cfRule type="top10" dxfId="30" priority="7" rank="1"/>
  </conditionalFormatting>
  <conditionalFormatting sqref="I2:J2">
    <cfRule type="cellIs" dxfId="29" priority="5" operator="greaterThanOrEqual">
      <formula>200</formula>
    </cfRule>
  </conditionalFormatting>
  <conditionalFormatting sqref="J2">
    <cfRule type="top10" dxfId="28" priority="6" rank="1"/>
  </conditionalFormatting>
  <hyperlinks>
    <hyperlink ref="Q1" location="'Kentucky 2023'!A1" display="Back to Ranking" xr:uid="{7F564E5A-46DF-4472-A91F-416D984C852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223A39-9000-4F9E-B351-D02EA3861A12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355BB-D0AA-41EB-82B4-F2DFAC89F885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118</v>
      </c>
      <c r="C2" s="12">
        <v>45150</v>
      </c>
      <c r="D2" s="13" t="s">
        <v>32</v>
      </c>
      <c r="E2" s="14">
        <v>196</v>
      </c>
      <c r="F2" s="14">
        <v>194</v>
      </c>
      <c r="G2" s="14">
        <v>197</v>
      </c>
      <c r="H2" s="14">
        <v>199</v>
      </c>
      <c r="I2" s="14">
        <v>191</v>
      </c>
      <c r="J2" s="14">
        <v>193</v>
      </c>
      <c r="K2" s="15">
        <v>6</v>
      </c>
      <c r="L2" s="15">
        <v>1170</v>
      </c>
      <c r="M2" s="16">
        <v>195</v>
      </c>
      <c r="N2" s="17">
        <v>4</v>
      </c>
      <c r="O2" s="18">
        <v>199</v>
      </c>
    </row>
    <row r="4" spans="1:17">
      <c r="K4" s="8">
        <f>SUM(K2:K3)</f>
        <v>6</v>
      </c>
      <c r="L4" s="8">
        <f>SUM(L2:L3)</f>
        <v>1170</v>
      </c>
      <c r="M4" s="7">
        <f>SUM(L4/K4)</f>
        <v>195</v>
      </c>
      <c r="N4" s="8">
        <f>SUM(N2:N3)</f>
        <v>4</v>
      </c>
      <c r="O4" s="9">
        <f>SUM(M4+N4)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4264CEF1-1BD8-404A-AF1C-50BD4F6374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6353AF-EAEF-4488-9D1B-45693536F9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4663-C763-4F8D-AC24-825C318D4F22}">
  <dimension ref="A1:Q9"/>
  <sheetViews>
    <sheetView workbookViewId="0"/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51" t="s">
        <v>68</v>
      </c>
      <c r="C2" s="12">
        <v>45067</v>
      </c>
      <c r="D2" s="13" t="s">
        <v>67</v>
      </c>
      <c r="E2" s="14">
        <v>192</v>
      </c>
      <c r="F2" s="14">
        <v>198</v>
      </c>
      <c r="G2" s="14">
        <v>194</v>
      </c>
      <c r="H2" s="14">
        <v>190</v>
      </c>
      <c r="I2" s="14"/>
      <c r="J2" s="14"/>
      <c r="K2" s="15">
        <v>4</v>
      </c>
      <c r="L2" s="15">
        <v>774</v>
      </c>
      <c r="M2" s="16">
        <v>193.5</v>
      </c>
      <c r="N2" s="17">
        <v>4</v>
      </c>
      <c r="O2" s="18">
        <v>197.5</v>
      </c>
    </row>
    <row r="3" spans="1:17">
      <c r="A3" s="10" t="s">
        <v>25</v>
      </c>
      <c r="B3" s="11" t="s">
        <v>68</v>
      </c>
      <c r="C3" s="12">
        <v>45070</v>
      </c>
      <c r="D3" s="13" t="s">
        <v>58</v>
      </c>
      <c r="E3" s="14">
        <v>199</v>
      </c>
      <c r="F3" s="14">
        <v>192</v>
      </c>
      <c r="G3" s="14">
        <v>196</v>
      </c>
      <c r="H3" s="14">
        <v>196</v>
      </c>
      <c r="I3" s="14"/>
      <c r="J3" s="14"/>
      <c r="K3" s="15">
        <v>4</v>
      </c>
      <c r="L3" s="15">
        <v>783</v>
      </c>
      <c r="M3" s="16">
        <v>195.75</v>
      </c>
      <c r="N3" s="17">
        <v>4</v>
      </c>
      <c r="O3" s="18">
        <v>199.75</v>
      </c>
    </row>
    <row r="4" spans="1:17">
      <c r="A4" s="10" t="s">
        <v>25</v>
      </c>
      <c r="B4" s="11" t="s">
        <v>68</v>
      </c>
      <c r="C4" s="12">
        <v>45095</v>
      </c>
      <c r="D4" s="13" t="s">
        <v>67</v>
      </c>
      <c r="E4" s="14">
        <v>194</v>
      </c>
      <c r="F4" s="14">
        <v>196</v>
      </c>
      <c r="G4" s="14">
        <v>195</v>
      </c>
      <c r="H4" s="14">
        <v>195</v>
      </c>
      <c r="I4" s="14"/>
      <c r="J4" s="14"/>
      <c r="K4" s="15">
        <v>4</v>
      </c>
      <c r="L4" s="15">
        <v>780</v>
      </c>
      <c r="M4" s="16">
        <v>195</v>
      </c>
      <c r="N4" s="17">
        <v>2</v>
      </c>
      <c r="O4" s="18">
        <v>197</v>
      </c>
    </row>
    <row r="5" spans="1:17">
      <c r="A5" s="10" t="s">
        <v>25</v>
      </c>
      <c r="B5" s="11" t="s">
        <v>68</v>
      </c>
      <c r="C5" s="12">
        <v>45105</v>
      </c>
      <c r="D5" s="13" t="s">
        <v>58</v>
      </c>
      <c r="E5" s="14">
        <v>195</v>
      </c>
      <c r="F5" s="14">
        <v>195</v>
      </c>
      <c r="G5" s="14">
        <v>198</v>
      </c>
      <c r="H5" s="14">
        <v>197</v>
      </c>
      <c r="I5" s="14"/>
      <c r="J5" s="14"/>
      <c r="K5" s="15">
        <v>4</v>
      </c>
      <c r="L5" s="15">
        <v>785</v>
      </c>
      <c r="M5" s="16">
        <v>196.25</v>
      </c>
      <c r="N5" s="17">
        <v>2</v>
      </c>
      <c r="O5" s="18">
        <v>198.25</v>
      </c>
    </row>
    <row r="6" spans="1:17">
      <c r="A6" s="10" t="s">
        <v>25</v>
      </c>
      <c r="B6" s="11" t="s">
        <v>68</v>
      </c>
      <c r="C6" s="12">
        <v>45158</v>
      </c>
      <c r="D6" s="13" t="s">
        <v>67</v>
      </c>
      <c r="E6" s="14">
        <v>198</v>
      </c>
      <c r="F6" s="14">
        <v>196</v>
      </c>
      <c r="G6" s="14">
        <v>195</v>
      </c>
      <c r="H6" s="14">
        <v>194</v>
      </c>
      <c r="I6" s="14"/>
      <c r="J6" s="14"/>
      <c r="K6" s="15">
        <v>4</v>
      </c>
      <c r="L6" s="15">
        <v>783</v>
      </c>
      <c r="M6" s="16">
        <v>195.75</v>
      </c>
      <c r="N6" s="17">
        <v>3</v>
      </c>
      <c r="O6" s="18">
        <v>198.75</v>
      </c>
    </row>
    <row r="7" spans="1:17">
      <c r="A7" s="10" t="s">
        <v>25</v>
      </c>
      <c r="B7" s="11" t="s">
        <v>68</v>
      </c>
      <c r="C7" s="12">
        <v>8654</v>
      </c>
      <c r="D7" s="13" t="s">
        <v>58</v>
      </c>
      <c r="E7" s="14">
        <v>198</v>
      </c>
      <c r="F7" s="14">
        <v>198</v>
      </c>
      <c r="G7" s="14">
        <v>194</v>
      </c>
      <c r="H7" s="14">
        <v>189</v>
      </c>
      <c r="I7" s="14">
        <v>0</v>
      </c>
      <c r="J7" s="14">
        <v>0</v>
      </c>
      <c r="K7" s="15">
        <v>6</v>
      </c>
      <c r="L7" s="15">
        <v>779</v>
      </c>
      <c r="M7" s="16">
        <v>129.83333333333334</v>
      </c>
      <c r="N7" s="17">
        <v>4</v>
      </c>
      <c r="O7" s="18">
        <v>133.83333333333334</v>
      </c>
    </row>
    <row r="9" spans="1:17">
      <c r="K9" s="8">
        <f>SUM(K2:K8)</f>
        <v>26</v>
      </c>
      <c r="L9" s="8">
        <f>SUM(L2:L8)</f>
        <v>4684</v>
      </c>
      <c r="M9" s="7">
        <f>SUM(L9/K9)</f>
        <v>180.15384615384616</v>
      </c>
      <c r="N9" s="8">
        <f>SUM(N2:N8)</f>
        <v>19</v>
      </c>
      <c r="O9" s="9">
        <f>SUM(M9+N9)</f>
        <v>199.15384615384616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4:C4" name="Range1_9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J4" name="Range1_3_2"/>
  </protectedRanges>
  <conditionalFormatting sqref="I4">
    <cfRule type="top10" dxfId="24" priority="4" rank="1"/>
  </conditionalFormatting>
  <conditionalFormatting sqref="I4:J4">
    <cfRule type="cellIs" dxfId="23" priority="2" operator="greaterThanOrEqual">
      <formula>200</formula>
    </cfRule>
  </conditionalFormatting>
  <conditionalFormatting sqref="J4">
    <cfRule type="top10" dxfId="22" priority="3" rank="1"/>
  </conditionalFormatting>
  <hyperlinks>
    <hyperlink ref="Q1" location="'Kentucky 2023'!A1" display="Back to Ranking" xr:uid="{16916898-3204-49E2-A134-BB721E5311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658EF0-3F97-4E98-B182-1579031E10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46894-A0A4-4EE6-9FAB-160D95DFE02E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70</v>
      </c>
      <c r="C2" s="12">
        <v>45067</v>
      </c>
      <c r="D2" s="13" t="s">
        <v>67</v>
      </c>
      <c r="E2" s="52">
        <v>185</v>
      </c>
      <c r="F2" s="52">
        <v>177</v>
      </c>
      <c r="G2" s="52">
        <v>185</v>
      </c>
      <c r="H2" s="52">
        <v>188</v>
      </c>
      <c r="I2" s="14"/>
      <c r="J2" s="14"/>
      <c r="K2" s="15">
        <v>4</v>
      </c>
      <c r="L2" s="15">
        <v>735</v>
      </c>
      <c r="M2" s="16">
        <v>183.75</v>
      </c>
      <c r="N2" s="17">
        <v>5</v>
      </c>
      <c r="O2" s="18">
        <v>188.75</v>
      </c>
    </row>
    <row r="4" spans="1:17">
      <c r="K4" s="8">
        <f>SUM(K2:K3)</f>
        <v>4</v>
      </c>
      <c r="L4" s="8">
        <f>SUM(L2:L3)</f>
        <v>735</v>
      </c>
      <c r="M4" s="7">
        <f>SUM(L4/K4)</f>
        <v>183.75</v>
      </c>
      <c r="N4" s="8">
        <f>SUM(N2:N3)</f>
        <v>5</v>
      </c>
      <c r="O4" s="9">
        <f>SUM(M4+N4)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A975E5F4-9F95-4C45-B71A-4E86C32537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651F9A-3F9A-4D9F-9703-99319A0764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6D17-725F-4400-BC54-71274D1CD7D2}">
  <dimension ref="A1:Q4"/>
  <sheetViews>
    <sheetView workbookViewId="0"/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96</v>
      </c>
      <c r="C2" s="12">
        <v>45108</v>
      </c>
      <c r="D2" s="13" t="s">
        <v>62</v>
      </c>
      <c r="E2" s="14">
        <v>180</v>
      </c>
      <c r="F2" s="14">
        <v>178</v>
      </c>
      <c r="G2" s="14">
        <v>173</v>
      </c>
      <c r="H2" s="14">
        <v>186</v>
      </c>
      <c r="I2" s="14"/>
      <c r="J2" s="14"/>
      <c r="K2" s="15">
        <v>4</v>
      </c>
      <c r="L2" s="15">
        <v>717</v>
      </c>
      <c r="M2" s="16">
        <v>179.25</v>
      </c>
      <c r="N2" s="17">
        <v>4</v>
      </c>
      <c r="O2" s="18">
        <v>183.25</v>
      </c>
    </row>
    <row r="4" spans="1:17">
      <c r="K4" s="8">
        <f>SUM(K2:K3)</f>
        <v>4</v>
      </c>
      <c r="L4" s="8">
        <f>SUM(L2:L3)</f>
        <v>717</v>
      </c>
      <c r="M4" s="7">
        <f>SUM(L4/K4)</f>
        <v>179.25</v>
      </c>
      <c r="N4" s="8">
        <f>SUM(N2:N3)</f>
        <v>4</v>
      </c>
      <c r="O4" s="9">
        <f>SUM(M4+N4)</f>
        <v>183.25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8E2170A6-A104-40E6-8624-501571B1BC7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9D74C1-53E6-4306-9F9A-1BB92ED44D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sheetPr codeName="Sheet4"/>
  <dimension ref="A1:Q4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28</v>
      </c>
      <c r="C2" s="12">
        <v>44965</v>
      </c>
      <c r="D2" s="13" t="s">
        <v>32</v>
      </c>
      <c r="E2" s="14">
        <v>197.001</v>
      </c>
      <c r="F2" s="14">
        <v>196</v>
      </c>
      <c r="G2" s="14">
        <v>199</v>
      </c>
      <c r="H2" s="14">
        <v>197</v>
      </c>
      <c r="I2" s="14"/>
      <c r="J2" s="14"/>
      <c r="K2" s="15">
        <v>4</v>
      </c>
      <c r="L2" s="15">
        <v>789.00099999999998</v>
      </c>
      <c r="M2" s="16">
        <v>197.25024999999999</v>
      </c>
      <c r="N2" s="17">
        <v>5</v>
      </c>
      <c r="O2" s="18">
        <v>202.25024999999999</v>
      </c>
    </row>
    <row r="3" spans="1:17">
      <c r="A3" s="10" t="s">
        <v>25</v>
      </c>
      <c r="B3" s="11" t="s">
        <v>28</v>
      </c>
      <c r="C3" s="12">
        <v>45007</v>
      </c>
      <c r="D3" s="13" t="s">
        <v>32</v>
      </c>
      <c r="E3" s="14">
        <v>194</v>
      </c>
      <c r="F3" s="14">
        <v>198</v>
      </c>
      <c r="G3" s="14">
        <v>195</v>
      </c>
      <c r="H3" s="55">
        <v>200</v>
      </c>
      <c r="I3" s="14"/>
      <c r="J3" s="14"/>
      <c r="K3" s="15">
        <v>4</v>
      </c>
      <c r="L3" s="15">
        <v>787</v>
      </c>
      <c r="M3" s="16">
        <v>196.75</v>
      </c>
      <c r="N3" s="17">
        <v>6</v>
      </c>
      <c r="O3" s="18">
        <v>202.75</v>
      </c>
    </row>
    <row r="4" spans="1:17">
      <c r="A4" s="10" t="s">
        <v>25</v>
      </c>
      <c r="B4" s="11" t="s">
        <v>28</v>
      </c>
      <c r="C4" s="12">
        <v>45014</v>
      </c>
      <c r="D4" s="13" t="s">
        <v>32</v>
      </c>
      <c r="E4" s="14">
        <v>194</v>
      </c>
      <c r="F4" s="14">
        <v>197</v>
      </c>
      <c r="G4" s="55">
        <v>200</v>
      </c>
      <c r="H4" s="14">
        <v>198</v>
      </c>
      <c r="I4" s="14"/>
      <c r="J4" s="14"/>
      <c r="K4" s="15">
        <v>4</v>
      </c>
      <c r="L4" s="15">
        <v>789</v>
      </c>
      <c r="M4" s="16">
        <v>197.25</v>
      </c>
      <c r="N4" s="17">
        <v>9</v>
      </c>
      <c r="O4" s="18">
        <v>206.25</v>
      </c>
    </row>
    <row r="5" spans="1:17">
      <c r="A5" s="10" t="s">
        <v>25</v>
      </c>
      <c r="B5" s="11" t="s">
        <v>28</v>
      </c>
      <c r="C5" s="12">
        <v>45021</v>
      </c>
      <c r="D5" s="13" t="s">
        <v>32</v>
      </c>
      <c r="E5" s="14">
        <v>190</v>
      </c>
      <c r="F5" s="14">
        <v>192</v>
      </c>
      <c r="G5" s="14">
        <v>191</v>
      </c>
      <c r="H5" s="14">
        <v>196</v>
      </c>
      <c r="I5" s="14"/>
      <c r="J5" s="14"/>
      <c r="K5" s="15">
        <v>4</v>
      </c>
      <c r="L5" s="15">
        <v>769</v>
      </c>
      <c r="M5" s="16">
        <v>192.25</v>
      </c>
      <c r="N5" s="17">
        <v>3</v>
      </c>
      <c r="O5" s="18">
        <v>195.25</v>
      </c>
    </row>
    <row r="6" spans="1:17">
      <c r="A6" s="10" t="s">
        <v>25</v>
      </c>
      <c r="B6" s="11" t="s">
        <v>28</v>
      </c>
      <c r="C6" s="12">
        <v>45028</v>
      </c>
      <c r="D6" s="13" t="s">
        <v>32</v>
      </c>
      <c r="E6" s="14">
        <v>197</v>
      </c>
      <c r="F6" s="14">
        <v>198</v>
      </c>
      <c r="G6" s="14">
        <v>198</v>
      </c>
      <c r="H6" s="14">
        <v>198</v>
      </c>
      <c r="I6" s="14"/>
      <c r="J6" s="14"/>
      <c r="K6" s="15">
        <v>4</v>
      </c>
      <c r="L6" s="15">
        <v>791</v>
      </c>
      <c r="M6" s="16">
        <v>197.75</v>
      </c>
      <c r="N6" s="17">
        <v>4</v>
      </c>
      <c r="O6" s="18">
        <v>201.75</v>
      </c>
    </row>
    <row r="7" spans="1:17">
      <c r="A7" s="10" t="s">
        <v>25</v>
      </c>
      <c r="B7" s="11" t="s">
        <v>28</v>
      </c>
      <c r="C7" s="12">
        <v>45035</v>
      </c>
      <c r="D7" s="13" t="s">
        <v>32</v>
      </c>
      <c r="E7" s="14">
        <v>196</v>
      </c>
      <c r="F7" s="14">
        <v>199</v>
      </c>
      <c r="G7" s="55">
        <v>200</v>
      </c>
      <c r="H7" s="14">
        <v>197</v>
      </c>
      <c r="I7" s="14"/>
      <c r="J7" s="14"/>
      <c r="K7" s="15">
        <v>4</v>
      </c>
      <c r="L7" s="15">
        <v>792</v>
      </c>
      <c r="M7" s="16">
        <v>198</v>
      </c>
      <c r="N7" s="17">
        <v>9</v>
      </c>
      <c r="O7" s="18">
        <v>207</v>
      </c>
    </row>
    <row r="8" spans="1:17">
      <c r="A8" s="10" t="s">
        <v>25</v>
      </c>
      <c r="B8" s="11" t="s">
        <v>28</v>
      </c>
      <c r="C8" s="12">
        <v>45063</v>
      </c>
      <c r="D8" s="13" t="s">
        <v>32</v>
      </c>
      <c r="E8" s="14">
        <v>196</v>
      </c>
      <c r="F8" s="14">
        <v>196</v>
      </c>
      <c r="G8" s="14">
        <v>197</v>
      </c>
      <c r="H8" s="14">
        <v>198</v>
      </c>
      <c r="I8" s="14"/>
      <c r="J8" s="14"/>
      <c r="K8" s="15">
        <v>4</v>
      </c>
      <c r="L8" s="15">
        <v>787</v>
      </c>
      <c r="M8" s="16">
        <v>196.75</v>
      </c>
      <c r="N8" s="17">
        <v>2</v>
      </c>
      <c r="O8" s="18">
        <v>198.75</v>
      </c>
    </row>
    <row r="9" spans="1:17">
      <c r="A9" s="10" t="s">
        <v>25</v>
      </c>
      <c r="B9" s="11" t="s">
        <v>28</v>
      </c>
      <c r="C9" s="12">
        <v>45077</v>
      </c>
      <c r="D9" s="13" t="s">
        <v>32</v>
      </c>
      <c r="E9" s="14">
        <v>198</v>
      </c>
      <c r="F9" s="14">
        <v>197</v>
      </c>
      <c r="G9" s="14">
        <v>198</v>
      </c>
      <c r="H9" s="14">
        <v>199</v>
      </c>
      <c r="I9" s="14"/>
      <c r="J9" s="14"/>
      <c r="K9" s="15">
        <v>4</v>
      </c>
      <c r="L9" s="15">
        <v>792</v>
      </c>
      <c r="M9" s="16">
        <v>198</v>
      </c>
      <c r="N9" s="17">
        <v>3</v>
      </c>
      <c r="O9" s="18">
        <v>201</v>
      </c>
    </row>
    <row r="10" spans="1:17">
      <c r="A10" s="10" t="s">
        <v>25</v>
      </c>
      <c r="B10" s="11" t="s">
        <v>28</v>
      </c>
      <c r="C10" s="12">
        <v>45080</v>
      </c>
      <c r="D10" s="13" t="s">
        <v>62</v>
      </c>
      <c r="E10" s="14">
        <v>195</v>
      </c>
      <c r="F10" s="14">
        <v>196</v>
      </c>
      <c r="G10" s="14">
        <v>196</v>
      </c>
      <c r="H10" s="14">
        <v>196</v>
      </c>
      <c r="I10" s="14"/>
      <c r="J10" s="14"/>
      <c r="K10" s="15">
        <v>4</v>
      </c>
      <c r="L10" s="15">
        <v>783</v>
      </c>
      <c r="M10" s="16">
        <v>195.75</v>
      </c>
      <c r="N10" s="17">
        <v>3</v>
      </c>
      <c r="O10" s="18">
        <v>198.75</v>
      </c>
    </row>
    <row r="11" spans="1:17">
      <c r="A11" s="10" t="s">
        <v>25</v>
      </c>
      <c r="B11" s="11" t="s">
        <v>28</v>
      </c>
      <c r="C11" s="12">
        <v>45091</v>
      </c>
      <c r="D11" s="13" t="s">
        <v>32</v>
      </c>
      <c r="E11" s="14">
        <v>193</v>
      </c>
      <c r="F11" s="14">
        <v>197</v>
      </c>
      <c r="G11" s="55">
        <v>200</v>
      </c>
      <c r="H11" s="14">
        <v>199.001</v>
      </c>
      <c r="I11" s="14"/>
      <c r="J11" s="14"/>
      <c r="K11" s="15">
        <v>4</v>
      </c>
      <c r="L11" s="15">
        <v>789.00099999999998</v>
      </c>
      <c r="M11" s="16">
        <v>197.25024999999999</v>
      </c>
      <c r="N11" s="17">
        <v>6</v>
      </c>
      <c r="O11" s="18">
        <v>203.25024999999999</v>
      </c>
    </row>
    <row r="12" spans="1:17">
      <c r="A12" s="10" t="s">
        <v>25</v>
      </c>
      <c r="B12" s="11" t="s">
        <v>28</v>
      </c>
      <c r="C12" s="12">
        <v>45098</v>
      </c>
      <c r="D12" s="13" t="s">
        <v>32</v>
      </c>
      <c r="E12" s="14">
        <v>199.001</v>
      </c>
      <c r="F12" s="14">
        <v>197.001</v>
      </c>
      <c r="G12" s="14">
        <v>195</v>
      </c>
      <c r="H12" s="14">
        <v>198</v>
      </c>
      <c r="I12" s="14"/>
      <c r="J12" s="14"/>
      <c r="K12" s="15">
        <v>4</v>
      </c>
      <c r="L12" s="15">
        <v>789.00199999999995</v>
      </c>
      <c r="M12" s="16">
        <v>197.25049999999999</v>
      </c>
      <c r="N12" s="17">
        <v>9</v>
      </c>
      <c r="O12" s="18">
        <v>206.25049999999999</v>
      </c>
    </row>
    <row r="13" spans="1:17">
      <c r="A13" s="10" t="s">
        <v>25</v>
      </c>
      <c r="B13" s="11" t="s">
        <v>28</v>
      </c>
      <c r="C13" s="12">
        <v>45101</v>
      </c>
      <c r="D13" s="13" t="s">
        <v>32</v>
      </c>
      <c r="E13" s="14">
        <v>195</v>
      </c>
      <c r="F13" s="14">
        <v>199.001</v>
      </c>
      <c r="G13" s="14">
        <v>199</v>
      </c>
      <c r="H13" s="14">
        <v>199</v>
      </c>
      <c r="I13" s="14"/>
      <c r="J13" s="14"/>
      <c r="K13" s="15">
        <v>4</v>
      </c>
      <c r="L13" s="15">
        <v>792.00099999999998</v>
      </c>
      <c r="M13" s="16">
        <v>198.00024999999999</v>
      </c>
      <c r="N13" s="17">
        <v>6</v>
      </c>
      <c r="O13" s="18">
        <v>204.00024999999999</v>
      </c>
    </row>
    <row r="14" spans="1:17">
      <c r="A14" s="10" t="s">
        <v>25</v>
      </c>
      <c r="B14" s="11" t="s">
        <v>28</v>
      </c>
      <c r="C14" s="12">
        <v>45112</v>
      </c>
      <c r="D14" s="13" t="s">
        <v>32</v>
      </c>
      <c r="E14" s="14">
        <v>197</v>
      </c>
      <c r="F14" s="14">
        <v>199</v>
      </c>
      <c r="G14" s="14">
        <v>199</v>
      </c>
      <c r="H14" s="14">
        <v>199.001</v>
      </c>
      <c r="I14" s="14"/>
      <c r="J14" s="14"/>
      <c r="K14" s="15">
        <v>4</v>
      </c>
      <c r="L14" s="15">
        <v>794.00099999999998</v>
      </c>
      <c r="M14" s="16">
        <v>198.50024999999999</v>
      </c>
      <c r="N14" s="17">
        <v>7</v>
      </c>
      <c r="O14" s="18">
        <v>205.50024999999999</v>
      </c>
    </row>
    <row r="15" spans="1:17">
      <c r="A15" s="10" t="s">
        <v>25</v>
      </c>
      <c r="B15" s="11" t="s">
        <v>28</v>
      </c>
      <c r="C15" s="12">
        <v>45119</v>
      </c>
      <c r="D15" s="13" t="s">
        <v>32</v>
      </c>
      <c r="E15" s="14">
        <v>196</v>
      </c>
      <c r="F15" s="14">
        <v>198</v>
      </c>
      <c r="G15" s="55">
        <v>200</v>
      </c>
      <c r="H15" s="14">
        <v>197</v>
      </c>
      <c r="I15" s="14"/>
      <c r="J15" s="14"/>
      <c r="K15" s="15">
        <v>4</v>
      </c>
      <c r="L15" s="15">
        <v>791</v>
      </c>
      <c r="M15" s="16">
        <v>197.75</v>
      </c>
      <c r="N15" s="17">
        <v>5</v>
      </c>
      <c r="O15" s="18">
        <v>202.75</v>
      </c>
    </row>
    <row r="16" spans="1:17">
      <c r="A16" s="10" t="s">
        <v>25</v>
      </c>
      <c r="B16" s="11" t="s">
        <v>28</v>
      </c>
      <c r="C16" s="12">
        <v>45122</v>
      </c>
      <c r="D16" s="13" t="s">
        <v>32</v>
      </c>
      <c r="E16" s="14">
        <v>197</v>
      </c>
      <c r="F16" s="14">
        <v>197</v>
      </c>
      <c r="G16" s="14">
        <v>199</v>
      </c>
      <c r="H16" s="55">
        <v>200</v>
      </c>
      <c r="I16" s="14"/>
      <c r="J16" s="14"/>
      <c r="K16" s="15">
        <v>4</v>
      </c>
      <c r="L16" s="15">
        <v>793</v>
      </c>
      <c r="M16" s="16">
        <v>198.25</v>
      </c>
      <c r="N16" s="17">
        <v>9</v>
      </c>
      <c r="O16" s="18">
        <v>207.25</v>
      </c>
    </row>
    <row r="17" spans="1:15">
      <c r="A17" s="10" t="s">
        <v>25</v>
      </c>
      <c r="B17" s="11" t="s">
        <v>28</v>
      </c>
      <c r="C17" s="12">
        <v>45123</v>
      </c>
      <c r="D17" s="13" t="s">
        <v>67</v>
      </c>
      <c r="E17" s="14">
        <v>196</v>
      </c>
      <c r="F17" s="14">
        <v>198</v>
      </c>
      <c r="G17" s="14">
        <v>197</v>
      </c>
      <c r="H17" s="14">
        <v>198</v>
      </c>
      <c r="I17" s="14"/>
      <c r="J17" s="14"/>
      <c r="K17" s="15">
        <v>4</v>
      </c>
      <c r="L17" s="15">
        <v>789</v>
      </c>
      <c r="M17" s="16">
        <v>197.25</v>
      </c>
      <c r="N17" s="17">
        <v>4</v>
      </c>
      <c r="O17" s="18">
        <v>201.25</v>
      </c>
    </row>
    <row r="18" spans="1:15">
      <c r="A18" s="10" t="s">
        <v>25</v>
      </c>
      <c r="B18" s="11" t="s">
        <v>28</v>
      </c>
      <c r="C18" s="12">
        <v>45126</v>
      </c>
      <c r="D18" s="13" t="s">
        <v>32</v>
      </c>
      <c r="E18" s="14">
        <v>194</v>
      </c>
      <c r="F18" s="14">
        <v>194</v>
      </c>
      <c r="G18" s="14">
        <v>199</v>
      </c>
      <c r="H18" s="55">
        <v>200</v>
      </c>
      <c r="I18" s="14"/>
      <c r="J18" s="14"/>
      <c r="K18" s="15">
        <v>4</v>
      </c>
      <c r="L18" s="15">
        <v>787</v>
      </c>
      <c r="M18" s="16">
        <v>196.75</v>
      </c>
      <c r="N18" s="17">
        <v>8</v>
      </c>
      <c r="O18" s="18">
        <v>204.75</v>
      </c>
    </row>
    <row r="19" spans="1:15">
      <c r="A19" s="10" t="s">
        <v>25</v>
      </c>
      <c r="B19" s="11" t="s">
        <v>28</v>
      </c>
      <c r="C19" s="12">
        <v>45140</v>
      </c>
      <c r="D19" s="13" t="s">
        <v>32</v>
      </c>
      <c r="E19" s="14">
        <v>199</v>
      </c>
      <c r="F19" s="14">
        <v>199.001</v>
      </c>
      <c r="G19" s="14">
        <v>194</v>
      </c>
      <c r="H19" s="14">
        <v>198</v>
      </c>
      <c r="I19" s="14"/>
      <c r="J19" s="14"/>
      <c r="K19" s="15">
        <v>4</v>
      </c>
      <c r="L19" s="15">
        <v>790.00099999999998</v>
      </c>
      <c r="M19" s="16">
        <v>197.50024999999999</v>
      </c>
      <c r="N19" s="17">
        <v>4</v>
      </c>
      <c r="O19" s="18">
        <v>201.50024999999999</v>
      </c>
    </row>
    <row r="20" spans="1:15">
      <c r="A20" s="10" t="s">
        <v>25</v>
      </c>
      <c r="B20" s="11" t="s">
        <v>28</v>
      </c>
      <c r="C20" s="12">
        <v>45147</v>
      </c>
      <c r="D20" s="13" t="s">
        <v>32</v>
      </c>
      <c r="E20" s="14">
        <v>195</v>
      </c>
      <c r="F20" s="14">
        <v>199</v>
      </c>
      <c r="G20" s="14">
        <v>198</v>
      </c>
      <c r="H20" s="14">
        <v>197</v>
      </c>
      <c r="I20" s="14"/>
      <c r="J20" s="14"/>
      <c r="K20" s="15">
        <v>4</v>
      </c>
      <c r="L20" s="15">
        <v>789</v>
      </c>
      <c r="M20" s="16">
        <v>197.25</v>
      </c>
      <c r="N20" s="17">
        <v>2</v>
      </c>
      <c r="O20" s="18">
        <v>199.25</v>
      </c>
    </row>
    <row r="21" spans="1:15">
      <c r="A21" s="10" t="s">
        <v>25</v>
      </c>
      <c r="B21" s="11" t="s">
        <v>28</v>
      </c>
      <c r="C21" s="12">
        <v>45154</v>
      </c>
      <c r="D21" s="13" t="s">
        <v>32</v>
      </c>
      <c r="E21" s="14">
        <v>197</v>
      </c>
      <c r="F21" s="14">
        <v>198</v>
      </c>
      <c r="G21" s="14">
        <v>196</v>
      </c>
      <c r="H21" s="55">
        <v>200</v>
      </c>
      <c r="I21" s="14"/>
      <c r="J21" s="14"/>
      <c r="K21" s="15">
        <v>4</v>
      </c>
      <c r="L21" s="15">
        <v>791</v>
      </c>
      <c r="M21" s="16">
        <v>197.75</v>
      </c>
      <c r="N21" s="17">
        <v>2</v>
      </c>
      <c r="O21" s="18">
        <v>199.75</v>
      </c>
    </row>
    <row r="22" spans="1:15">
      <c r="A22" s="10" t="s">
        <v>25</v>
      </c>
      <c r="B22" s="11" t="s">
        <v>28</v>
      </c>
      <c r="C22" s="12">
        <v>45168</v>
      </c>
      <c r="D22" s="13" t="s">
        <v>32</v>
      </c>
      <c r="E22" s="14">
        <v>197</v>
      </c>
      <c r="F22" s="14">
        <v>196</v>
      </c>
      <c r="G22" s="14">
        <v>199</v>
      </c>
      <c r="H22" s="14">
        <v>199</v>
      </c>
      <c r="I22" s="14"/>
      <c r="J22" s="14"/>
      <c r="K22" s="15">
        <v>4</v>
      </c>
      <c r="L22" s="15">
        <v>791</v>
      </c>
      <c r="M22" s="16">
        <v>197.75</v>
      </c>
      <c r="N22" s="17">
        <v>9</v>
      </c>
      <c r="O22" s="18">
        <v>206.75</v>
      </c>
    </row>
    <row r="23" spans="1:15">
      <c r="A23" s="10" t="s">
        <v>25</v>
      </c>
      <c r="B23" s="11" t="s">
        <v>28</v>
      </c>
      <c r="C23" s="12">
        <v>45175</v>
      </c>
      <c r="D23" s="13" t="s">
        <v>32</v>
      </c>
      <c r="E23" s="14">
        <v>197</v>
      </c>
      <c r="F23" s="14">
        <v>198.001</v>
      </c>
      <c r="G23" s="14">
        <v>197</v>
      </c>
      <c r="H23" s="14">
        <v>198</v>
      </c>
      <c r="I23" s="14"/>
      <c r="J23" s="14"/>
      <c r="K23" s="15">
        <v>4</v>
      </c>
      <c r="L23" s="15">
        <v>790.00099999999998</v>
      </c>
      <c r="M23" s="16">
        <v>197.50024999999999</v>
      </c>
      <c r="N23" s="17">
        <v>5</v>
      </c>
      <c r="O23" s="18">
        <v>202.50024999999999</v>
      </c>
    </row>
    <row r="24" spans="1:15">
      <c r="A24" s="10" t="s">
        <v>25</v>
      </c>
      <c r="B24" s="11" t="s">
        <v>28</v>
      </c>
      <c r="C24" s="12">
        <v>8654</v>
      </c>
      <c r="D24" s="13" t="s">
        <v>58</v>
      </c>
      <c r="E24" s="14">
        <v>197</v>
      </c>
      <c r="F24" s="14">
        <v>197</v>
      </c>
      <c r="G24" s="14">
        <v>196</v>
      </c>
      <c r="H24" s="14">
        <v>199</v>
      </c>
      <c r="I24" s="14">
        <v>196</v>
      </c>
      <c r="J24" s="14">
        <v>195</v>
      </c>
      <c r="K24" s="15">
        <v>6</v>
      </c>
      <c r="L24" s="15">
        <v>1180</v>
      </c>
      <c r="M24" s="16">
        <v>196.66666666666666</v>
      </c>
      <c r="N24" s="17">
        <v>6</v>
      </c>
      <c r="O24" s="18">
        <v>206.66666666666666</v>
      </c>
    </row>
    <row r="25" spans="1:15">
      <c r="A25" s="10" t="s">
        <v>25</v>
      </c>
      <c r="B25" s="11" t="s">
        <v>28</v>
      </c>
      <c r="C25" s="12">
        <v>45182</v>
      </c>
      <c r="D25" s="13" t="s">
        <v>32</v>
      </c>
      <c r="E25" s="14">
        <v>198</v>
      </c>
      <c r="F25" s="14">
        <v>193</v>
      </c>
      <c r="G25" s="14">
        <v>197</v>
      </c>
      <c r="H25" s="55">
        <v>200</v>
      </c>
      <c r="I25" s="14"/>
      <c r="J25" s="14"/>
      <c r="K25" s="15">
        <v>4</v>
      </c>
      <c r="L25" s="15">
        <v>788</v>
      </c>
      <c r="M25" s="16">
        <v>197</v>
      </c>
      <c r="N25" s="17">
        <v>4</v>
      </c>
      <c r="O25" s="18">
        <v>201</v>
      </c>
    </row>
    <row r="26" spans="1:15">
      <c r="A26" s="10" t="s">
        <v>25</v>
      </c>
      <c r="B26" s="11" t="s">
        <v>28</v>
      </c>
      <c r="C26" s="12">
        <v>45185</v>
      </c>
      <c r="D26" s="13" t="s">
        <v>32</v>
      </c>
      <c r="E26" s="14">
        <v>197</v>
      </c>
      <c r="F26" s="14">
        <v>198</v>
      </c>
      <c r="G26" s="14">
        <v>198</v>
      </c>
      <c r="H26" s="55">
        <v>200</v>
      </c>
      <c r="I26" s="14">
        <v>198</v>
      </c>
      <c r="J26" s="14">
        <v>194</v>
      </c>
      <c r="K26" s="15">
        <v>6</v>
      </c>
      <c r="L26" s="15">
        <v>1185</v>
      </c>
      <c r="M26" s="16">
        <v>197.5</v>
      </c>
      <c r="N26" s="17">
        <v>4</v>
      </c>
      <c r="O26" s="18">
        <v>201.5</v>
      </c>
    </row>
    <row r="27" spans="1:15">
      <c r="A27" s="10" t="s">
        <v>25</v>
      </c>
      <c r="B27" s="11" t="s">
        <v>28</v>
      </c>
      <c r="C27" s="12">
        <v>45189</v>
      </c>
      <c r="D27" s="13" t="s">
        <v>32</v>
      </c>
      <c r="E27" s="14">
        <v>196</v>
      </c>
      <c r="F27" s="14">
        <v>196</v>
      </c>
      <c r="G27" s="14">
        <v>199</v>
      </c>
      <c r="H27" s="55">
        <v>200</v>
      </c>
      <c r="I27" s="14"/>
      <c r="J27" s="14"/>
      <c r="K27" s="15">
        <v>4</v>
      </c>
      <c r="L27" s="15">
        <v>791</v>
      </c>
      <c r="M27" s="16">
        <v>197.75</v>
      </c>
      <c r="N27" s="17">
        <v>2</v>
      </c>
      <c r="O27" s="18">
        <v>199.75</v>
      </c>
    </row>
    <row r="28" spans="1:15">
      <c r="A28" s="10" t="s">
        <v>25</v>
      </c>
      <c r="B28" s="11" t="s">
        <v>28</v>
      </c>
      <c r="C28" s="12">
        <v>45193</v>
      </c>
      <c r="D28" s="13" t="s">
        <v>62</v>
      </c>
      <c r="E28" s="14">
        <v>198</v>
      </c>
      <c r="F28" s="14">
        <v>194</v>
      </c>
      <c r="G28" s="14">
        <v>195</v>
      </c>
      <c r="H28" s="14">
        <v>198</v>
      </c>
      <c r="I28" s="14">
        <v>198</v>
      </c>
      <c r="J28" s="14">
        <v>195</v>
      </c>
      <c r="K28" s="15">
        <v>6</v>
      </c>
      <c r="L28" s="15">
        <v>1178</v>
      </c>
      <c r="M28" s="16">
        <v>196.33333333333334</v>
      </c>
      <c r="N28" s="17">
        <v>12</v>
      </c>
      <c r="O28" s="18">
        <v>208.33333333333334</v>
      </c>
    </row>
    <row r="29" spans="1:15">
      <c r="A29" s="10" t="s">
        <v>25</v>
      </c>
      <c r="B29" s="11" t="s">
        <v>28</v>
      </c>
      <c r="C29" s="12">
        <v>45203</v>
      </c>
      <c r="D29" s="13" t="s">
        <v>32</v>
      </c>
      <c r="E29" s="55">
        <v>200.001</v>
      </c>
      <c r="F29" s="14">
        <v>199</v>
      </c>
      <c r="G29" s="14">
        <v>196</v>
      </c>
      <c r="H29" s="14">
        <v>198</v>
      </c>
      <c r="I29" s="14"/>
      <c r="J29" s="14"/>
      <c r="K29" s="15">
        <v>4</v>
      </c>
      <c r="L29" s="15">
        <v>793.00099999999998</v>
      </c>
      <c r="M29" s="16">
        <v>198.25024999999999</v>
      </c>
      <c r="N29" s="17">
        <v>5</v>
      </c>
      <c r="O29" s="18">
        <v>203.25024999999999</v>
      </c>
    </row>
    <row r="30" spans="1:15">
      <c r="A30" s="10" t="s">
        <v>25</v>
      </c>
      <c r="B30" s="11" t="s">
        <v>28</v>
      </c>
      <c r="C30" s="12">
        <v>45206</v>
      </c>
      <c r="D30" s="13" t="s">
        <v>62</v>
      </c>
      <c r="E30" s="14">
        <v>191</v>
      </c>
      <c r="F30" s="14">
        <v>192</v>
      </c>
      <c r="G30" s="14">
        <v>197</v>
      </c>
      <c r="H30" s="14">
        <v>194</v>
      </c>
      <c r="I30" s="14"/>
      <c r="J30" s="14"/>
      <c r="K30" s="15">
        <v>4</v>
      </c>
      <c r="L30" s="15">
        <v>774</v>
      </c>
      <c r="M30" s="16">
        <v>193.5</v>
      </c>
      <c r="N30" s="17">
        <v>6</v>
      </c>
      <c r="O30" s="18">
        <v>199.5</v>
      </c>
    </row>
    <row r="31" spans="1:15">
      <c r="A31" s="10" t="s">
        <v>25</v>
      </c>
      <c r="B31" s="11" t="s">
        <v>28</v>
      </c>
      <c r="C31" s="12">
        <v>45210</v>
      </c>
      <c r="D31" s="13" t="s">
        <v>32</v>
      </c>
      <c r="E31" s="14">
        <v>195</v>
      </c>
      <c r="F31" s="14">
        <v>193</v>
      </c>
      <c r="G31" s="14">
        <v>197</v>
      </c>
      <c r="H31" s="14">
        <v>196</v>
      </c>
      <c r="I31" s="14"/>
      <c r="J31" s="14"/>
      <c r="K31" s="15">
        <v>4</v>
      </c>
      <c r="L31" s="15">
        <v>781</v>
      </c>
      <c r="M31" s="16">
        <v>195.25</v>
      </c>
      <c r="N31" s="17">
        <v>2</v>
      </c>
      <c r="O31" s="18">
        <v>197.25</v>
      </c>
    </row>
    <row r="32" spans="1:15">
      <c r="A32" s="10" t="s">
        <v>25</v>
      </c>
      <c r="B32" s="11" t="s">
        <v>28</v>
      </c>
      <c r="C32" s="12">
        <v>45217</v>
      </c>
      <c r="D32" s="13" t="s">
        <v>32</v>
      </c>
      <c r="E32" s="14">
        <v>199</v>
      </c>
      <c r="F32" s="14">
        <v>192</v>
      </c>
      <c r="G32" s="14">
        <v>197</v>
      </c>
      <c r="H32" s="14">
        <v>199</v>
      </c>
      <c r="I32" s="14"/>
      <c r="J32" s="14"/>
      <c r="K32" s="15">
        <v>4</v>
      </c>
      <c r="L32" s="15">
        <v>787</v>
      </c>
      <c r="M32" s="16">
        <v>196.75</v>
      </c>
      <c r="N32" s="17">
        <v>4</v>
      </c>
      <c r="O32" s="18">
        <v>200.75</v>
      </c>
    </row>
    <row r="33" spans="1:15">
      <c r="A33" s="10" t="s">
        <v>25</v>
      </c>
      <c r="B33" s="11" t="s">
        <v>28</v>
      </c>
      <c r="C33" s="12">
        <v>45220</v>
      </c>
      <c r="D33" s="13" t="s">
        <v>32</v>
      </c>
      <c r="E33" s="14">
        <v>193</v>
      </c>
      <c r="F33" s="14">
        <v>0</v>
      </c>
      <c r="G33" s="14">
        <v>0</v>
      </c>
      <c r="H33" s="14">
        <v>0</v>
      </c>
      <c r="I33" s="14"/>
      <c r="J33" s="14"/>
      <c r="K33" s="15">
        <v>4</v>
      </c>
      <c r="L33" s="15">
        <v>193</v>
      </c>
      <c r="M33" s="16">
        <v>48.25</v>
      </c>
      <c r="N33" s="17">
        <v>2</v>
      </c>
      <c r="O33" s="18">
        <v>50.25</v>
      </c>
    </row>
    <row r="34" spans="1:15">
      <c r="A34" s="10" t="s">
        <v>25</v>
      </c>
      <c r="B34" s="11" t="s">
        <v>28</v>
      </c>
      <c r="C34" s="12">
        <v>45231</v>
      </c>
      <c r="D34" s="13" t="s">
        <v>32</v>
      </c>
      <c r="E34" s="14">
        <v>193</v>
      </c>
      <c r="F34" s="14">
        <v>195</v>
      </c>
      <c r="G34" s="14">
        <v>196</v>
      </c>
      <c r="H34" s="14">
        <v>194</v>
      </c>
      <c r="I34" s="14"/>
      <c r="J34" s="14"/>
      <c r="K34" s="15">
        <v>4</v>
      </c>
      <c r="L34" s="15">
        <v>778</v>
      </c>
      <c r="M34" s="16">
        <v>194.5</v>
      </c>
      <c r="N34" s="17">
        <v>2</v>
      </c>
      <c r="O34" s="18">
        <v>196.5</v>
      </c>
    </row>
    <row r="35" spans="1:15">
      <c r="A35" s="10" t="s">
        <v>25</v>
      </c>
      <c r="B35" s="11" t="s">
        <v>28</v>
      </c>
      <c r="C35" s="12">
        <v>45248</v>
      </c>
      <c r="D35" s="13" t="s">
        <v>32</v>
      </c>
      <c r="E35" s="14">
        <v>193</v>
      </c>
      <c r="F35" s="14">
        <v>198</v>
      </c>
      <c r="G35" s="14">
        <v>193</v>
      </c>
      <c r="H35" s="55">
        <v>200</v>
      </c>
      <c r="I35" s="14"/>
      <c r="J35" s="14"/>
      <c r="K35" s="15">
        <v>4</v>
      </c>
      <c r="L35" s="15">
        <v>784</v>
      </c>
      <c r="M35" s="16">
        <v>196</v>
      </c>
      <c r="N35" s="17">
        <v>2</v>
      </c>
      <c r="O35" s="18">
        <v>198</v>
      </c>
    </row>
    <row r="36" spans="1:15">
      <c r="A36" s="10" t="s">
        <v>25</v>
      </c>
      <c r="B36" s="11" t="s">
        <v>28</v>
      </c>
      <c r="C36" s="12">
        <v>45259</v>
      </c>
      <c r="D36" s="13" t="s">
        <v>32</v>
      </c>
      <c r="E36" s="14">
        <v>195</v>
      </c>
      <c r="F36" s="14">
        <v>194</v>
      </c>
      <c r="G36" s="14">
        <v>194</v>
      </c>
      <c r="H36" s="14">
        <v>194</v>
      </c>
      <c r="I36" s="14"/>
      <c r="J36" s="14"/>
      <c r="K36" s="15">
        <v>4</v>
      </c>
      <c r="L36" s="15">
        <v>777</v>
      </c>
      <c r="M36" s="16">
        <v>194.25</v>
      </c>
      <c r="N36" s="17">
        <v>2</v>
      </c>
      <c r="O36" s="18">
        <v>196.25</v>
      </c>
    </row>
    <row r="38" spans="1:15">
      <c r="K38" s="8">
        <f>SUM(K2:K37)</f>
        <v>146</v>
      </c>
      <c r="L38" s="8">
        <f>SUM(L2:L37)</f>
        <v>28143.009000000002</v>
      </c>
      <c r="M38" s="7">
        <f>SUM(L38/K38)</f>
        <v>192.76033561643837</v>
      </c>
      <c r="N38" s="8">
        <f>SUM(N2:N37)</f>
        <v>173</v>
      </c>
      <c r="O38" s="9">
        <f>SUM(M38+N38)</f>
        <v>365.7603356164384</v>
      </c>
    </row>
    <row r="41" spans="1:15" ht="30">
      <c r="A41" s="1" t="s">
        <v>1</v>
      </c>
      <c r="B41" s="2" t="s">
        <v>2</v>
      </c>
      <c r="C41" s="2" t="s">
        <v>3</v>
      </c>
      <c r="D41" s="3" t="s">
        <v>4</v>
      </c>
      <c r="E41" s="4" t="s">
        <v>5</v>
      </c>
      <c r="F41" s="4" t="s">
        <v>6</v>
      </c>
      <c r="G41" s="4" t="s">
        <v>7</v>
      </c>
      <c r="H41" s="4" t="s">
        <v>8</v>
      </c>
      <c r="I41" s="4" t="s">
        <v>9</v>
      </c>
      <c r="J41" s="4" t="s">
        <v>10</v>
      </c>
      <c r="K41" s="4" t="s">
        <v>11</v>
      </c>
      <c r="L41" s="3" t="s">
        <v>12</v>
      </c>
      <c r="M41" s="5" t="s">
        <v>13</v>
      </c>
      <c r="N41" s="2" t="s">
        <v>14</v>
      </c>
      <c r="O41" s="6" t="s">
        <v>15</v>
      </c>
    </row>
    <row r="42" spans="1:15">
      <c r="A42" s="10" t="s">
        <v>21</v>
      </c>
      <c r="B42" s="11" t="s">
        <v>28</v>
      </c>
      <c r="C42" s="12">
        <v>45238</v>
      </c>
      <c r="D42" s="13" t="s">
        <v>32</v>
      </c>
      <c r="E42" s="14">
        <v>169</v>
      </c>
      <c r="F42" s="14">
        <v>176</v>
      </c>
      <c r="G42" s="14">
        <v>148</v>
      </c>
      <c r="H42" s="14">
        <v>154</v>
      </c>
      <c r="I42" s="14"/>
      <c r="J42" s="14"/>
      <c r="K42" s="15">
        <v>4</v>
      </c>
      <c r="L42" s="15">
        <v>647</v>
      </c>
      <c r="M42" s="16">
        <v>161.75</v>
      </c>
      <c r="N42" s="17">
        <v>2</v>
      </c>
      <c r="O42" s="18">
        <v>163.75</v>
      </c>
    </row>
    <row r="44" spans="1:15">
      <c r="K44" s="8">
        <f>SUM(K42:K43)</f>
        <v>4</v>
      </c>
      <c r="L44" s="8">
        <f>SUM(L42:L43)</f>
        <v>647</v>
      </c>
      <c r="M44" s="7">
        <f>SUM(L44/K44)</f>
        <v>161.75</v>
      </c>
      <c r="N44" s="8">
        <f>SUM(N42:N43)</f>
        <v>2</v>
      </c>
      <c r="O44" s="9">
        <f>SUM(M44+N44)</f>
        <v>163.75</v>
      </c>
    </row>
  </sheetData>
  <protectedRanges>
    <protectedRange algorithmName="SHA-512" hashValue="ON39YdpmFHfN9f47KpiRvqrKx0V9+erV1CNkpWzYhW/Qyc6aT8rEyCrvauWSYGZK2ia3o7vd3akF07acHAFpOA==" saltValue="yVW9XmDwTqEnmpSGai0KYg==" spinCount="100000" sqref="B1 B41" name="Range1_2"/>
    <protectedRange sqref="C3" name="Range1_2_7"/>
    <protectedRange sqref="D3" name="Range1_1_1_7"/>
    <protectedRange sqref="E3:J3" name="Range1_3_1_5"/>
    <protectedRange sqref="C4" name="Range1_2_3"/>
    <protectedRange sqref="D4" name="Range1_1_1_3"/>
    <protectedRange sqref="E4:J4" name="Range1_3_1_1"/>
    <protectedRange sqref="C29" name="Range1_12"/>
    <protectedRange sqref="D29" name="Range1_1_8"/>
    <protectedRange sqref="E29:J29" name="Range1_3_3"/>
    <protectedRange sqref="C30" name="Range1_17"/>
    <protectedRange sqref="D30" name="Range1_1_12"/>
    <protectedRange sqref="E30:J30" name="Range1_3_4"/>
  </protectedRanges>
  <sortState xmlns:xlrd2="http://schemas.microsoft.com/office/spreadsheetml/2017/richdata2" ref="B2:O2">
    <sortCondition ref="C2"/>
  </sortState>
  <conditionalFormatting sqref="I3">
    <cfRule type="top10" dxfId="115" priority="42" rank="1"/>
  </conditionalFormatting>
  <conditionalFormatting sqref="I4">
    <cfRule type="top10" dxfId="114" priority="25" rank="1"/>
    <cfRule type="top10" dxfId="113" priority="35" rank="1"/>
  </conditionalFormatting>
  <conditionalFormatting sqref="I29">
    <cfRule type="top10" dxfId="112" priority="21" rank="1"/>
  </conditionalFormatting>
  <conditionalFormatting sqref="I3:J4">
    <cfRule type="cellIs" dxfId="111" priority="27" operator="greaterThanOrEqual">
      <formula>200</formula>
    </cfRule>
  </conditionalFormatting>
  <conditionalFormatting sqref="I29:J29">
    <cfRule type="cellIs" dxfId="110" priority="19" operator="greaterThanOrEqual">
      <formula>200</formula>
    </cfRule>
  </conditionalFormatting>
  <conditionalFormatting sqref="J3">
    <cfRule type="top10" dxfId="109" priority="41" rank="1"/>
  </conditionalFormatting>
  <conditionalFormatting sqref="J4">
    <cfRule type="top10" dxfId="108" priority="28" rank="1"/>
    <cfRule type="top10" dxfId="107" priority="34" rank="1"/>
  </conditionalFormatting>
  <conditionalFormatting sqref="J29">
    <cfRule type="top10" dxfId="106" priority="20" rank="1"/>
  </conditionalFormatting>
  <hyperlinks>
    <hyperlink ref="Q1" location="'Kentucky 2023'!A1" display="Back to Ranking" xr:uid="{CFBA80AD-330E-41AF-82F1-24BC4C3065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 B41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83549-878C-4365-91A4-74D0341EA626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76" t="s">
        <v>21</v>
      </c>
      <c r="B2" s="77" t="s">
        <v>161</v>
      </c>
      <c r="C2" s="78">
        <v>45259</v>
      </c>
      <c r="D2" s="79" t="s">
        <v>32</v>
      </c>
      <c r="E2" s="80">
        <v>196.001</v>
      </c>
      <c r="F2" s="80">
        <v>191</v>
      </c>
      <c r="G2" s="80">
        <v>195</v>
      </c>
      <c r="H2" s="80">
        <v>186</v>
      </c>
      <c r="I2" s="80"/>
      <c r="J2" s="80"/>
      <c r="K2" s="82">
        <v>4</v>
      </c>
      <c r="L2" s="82">
        <v>768.00099999999998</v>
      </c>
      <c r="M2" s="83">
        <v>192.00024999999999</v>
      </c>
      <c r="N2" s="84">
        <v>4</v>
      </c>
      <c r="O2" s="85">
        <v>196.00024999999999</v>
      </c>
    </row>
    <row r="4" spans="1:17">
      <c r="K4" s="8">
        <f>SUM(K2:K3)</f>
        <v>4</v>
      </c>
      <c r="L4" s="8">
        <f>SUM(L2:L3)</f>
        <v>768.00099999999998</v>
      </c>
      <c r="M4" s="7">
        <f>SUM(L4/K4)</f>
        <v>192.00024999999999</v>
      </c>
      <c r="N4" s="8">
        <f>SUM(N2:N3)</f>
        <v>4</v>
      </c>
      <c r="O4" s="9">
        <f>SUM(M4+N4)</f>
        <v>196.00024999999999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80DBF3D8-78E6-4930-8822-74C8C3A5FC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361647-AD38-404E-B478-3D00F660F8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7A7C-414E-4680-9FE8-669B897BCC8A}">
  <dimension ref="A1:Q17"/>
  <sheetViews>
    <sheetView workbookViewId="0"/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97</v>
      </c>
      <c r="C2" s="12">
        <v>45119</v>
      </c>
      <c r="D2" s="13" t="s">
        <v>32</v>
      </c>
      <c r="E2" s="14">
        <v>183</v>
      </c>
      <c r="F2" s="14">
        <v>176</v>
      </c>
      <c r="G2" s="14">
        <v>188</v>
      </c>
      <c r="H2" s="14">
        <v>191</v>
      </c>
      <c r="I2" s="14"/>
      <c r="J2" s="14"/>
      <c r="K2" s="15">
        <v>4</v>
      </c>
      <c r="L2" s="15">
        <v>738</v>
      </c>
      <c r="M2" s="16">
        <v>184.5</v>
      </c>
      <c r="N2" s="17">
        <v>5</v>
      </c>
      <c r="O2" s="18">
        <v>189.5</v>
      </c>
    </row>
    <row r="3" spans="1:17">
      <c r="A3" s="10" t="s">
        <v>21</v>
      </c>
      <c r="B3" s="11" t="s">
        <v>97</v>
      </c>
      <c r="C3" s="12">
        <v>45126</v>
      </c>
      <c r="D3" s="13" t="s">
        <v>32</v>
      </c>
      <c r="E3" s="14">
        <v>189</v>
      </c>
      <c r="F3" s="14">
        <v>186</v>
      </c>
      <c r="G3" s="14">
        <v>188</v>
      </c>
      <c r="H3" s="14">
        <v>197</v>
      </c>
      <c r="I3" s="14"/>
      <c r="J3" s="14"/>
      <c r="K3" s="15">
        <v>4</v>
      </c>
      <c r="L3" s="15">
        <v>760</v>
      </c>
      <c r="M3" s="16">
        <v>190</v>
      </c>
      <c r="N3" s="17">
        <v>7</v>
      </c>
      <c r="O3" s="18">
        <v>197</v>
      </c>
    </row>
    <row r="4" spans="1:17">
      <c r="A4" s="10" t="s">
        <v>21</v>
      </c>
      <c r="B4" s="11" t="s">
        <v>97</v>
      </c>
      <c r="C4" s="12">
        <v>45147</v>
      </c>
      <c r="D4" s="13" t="s">
        <v>32</v>
      </c>
      <c r="E4" s="14">
        <v>188</v>
      </c>
      <c r="F4" s="14">
        <v>191</v>
      </c>
      <c r="G4" s="14">
        <v>193</v>
      </c>
      <c r="H4" s="14">
        <v>185</v>
      </c>
      <c r="I4" s="14"/>
      <c r="J4" s="14"/>
      <c r="K4" s="15">
        <v>4</v>
      </c>
      <c r="L4" s="15">
        <v>757</v>
      </c>
      <c r="M4" s="16">
        <v>189.25</v>
      </c>
      <c r="N4" s="17">
        <v>5</v>
      </c>
      <c r="O4" s="18">
        <v>194.25</v>
      </c>
    </row>
    <row r="5" spans="1:17">
      <c r="A5" s="10" t="s">
        <v>21</v>
      </c>
      <c r="B5" s="11" t="s">
        <v>97</v>
      </c>
      <c r="C5" s="12">
        <v>45150</v>
      </c>
      <c r="D5" s="67" t="s">
        <v>32</v>
      </c>
      <c r="E5" s="70">
        <v>178</v>
      </c>
      <c r="F5" s="70">
        <v>187</v>
      </c>
      <c r="G5" s="70">
        <v>187</v>
      </c>
      <c r="H5" s="70">
        <v>189</v>
      </c>
      <c r="I5" s="70">
        <v>189</v>
      </c>
      <c r="J5" s="70">
        <v>193</v>
      </c>
      <c r="K5" s="69">
        <v>6</v>
      </c>
      <c r="L5" s="15">
        <v>1123</v>
      </c>
      <c r="M5" s="16">
        <v>187.16666666666666</v>
      </c>
      <c r="N5" s="17">
        <v>4</v>
      </c>
      <c r="O5" s="18">
        <v>191.17</v>
      </c>
    </row>
    <row r="6" spans="1:17">
      <c r="A6" s="10" t="s">
        <v>21</v>
      </c>
      <c r="B6" s="11" t="s">
        <v>97</v>
      </c>
      <c r="C6" s="12">
        <v>45157</v>
      </c>
      <c r="D6" s="13" t="s">
        <v>32</v>
      </c>
      <c r="E6" s="14">
        <v>186</v>
      </c>
      <c r="F6" s="14">
        <v>187</v>
      </c>
      <c r="G6" s="14">
        <v>195</v>
      </c>
      <c r="H6" s="14">
        <v>185</v>
      </c>
      <c r="I6" s="14"/>
      <c r="J6" s="14"/>
      <c r="K6" s="15">
        <v>4</v>
      </c>
      <c r="L6" s="15">
        <v>753</v>
      </c>
      <c r="M6" s="16">
        <v>188.25</v>
      </c>
      <c r="N6" s="17">
        <v>4</v>
      </c>
      <c r="O6" s="18">
        <v>192.25</v>
      </c>
    </row>
    <row r="7" spans="1:17">
      <c r="A7" s="10" t="s">
        <v>21</v>
      </c>
      <c r="B7" s="11" t="s">
        <v>97</v>
      </c>
      <c r="C7" s="12">
        <v>45168</v>
      </c>
      <c r="D7" s="13" t="s">
        <v>32</v>
      </c>
      <c r="E7" s="14">
        <v>192</v>
      </c>
      <c r="F7" s="14">
        <v>193</v>
      </c>
      <c r="G7" s="14">
        <v>190</v>
      </c>
      <c r="H7" s="14">
        <v>194</v>
      </c>
      <c r="I7" s="14"/>
      <c r="J7" s="14"/>
      <c r="K7" s="15">
        <v>4</v>
      </c>
      <c r="L7" s="15">
        <v>769</v>
      </c>
      <c r="M7" s="16">
        <v>192.25</v>
      </c>
      <c r="N7" s="17">
        <v>5</v>
      </c>
      <c r="O7" s="18">
        <v>197.25</v>
      </c>
    </row>
    <row r="8" spans="1:17">
      <c r="A8" s="10" t="s">
        <v>21</v>
      </c>
      <c r="B8" s="11" t="s">
        <v>97</v>
      </c>
      <c r="C8" s="12">
        <v>45182</v>
      </c>
      <c r="D8" s="13" t="s">
        <v>32</v>
      </c>
      <c r="E8" s="14">
        <v>189</v>
      </c>
      <c r="F8" s="14">
        <v>188</v>
      </c>
      <c r="G8" s="14">
        <v>177</v>
      </c>
      <c r="H8" s="14">
        <v>183</v>
      </c>
      <c r="I8" s="14"/>
      <c r="J8" s="14"/>
      <c r="K8" s="15">
        <v>4</v>
      </c>
      <c r="L8" s="15">
        <v>737</v>
      </c>
      <c r="M8" s="16">
        <v>184.25</v>
      </c>
      <c r="N8" s="17">
        <v>11</v>
      </c>
      <c r="O8" s="18">
        <v>195.25</v>
      </c>
    </row>
    <row r="9" spans="1:17">
      <c r="A9" s="10" t="s">
        <v>21</v>
      </c>
      <c r="B9" s="11" t="s">
        <v>97</v>
      </c>
      <c r="C9" s="12">
        <v>45189</v>
      </c>
      <c r="D9" s="13" t="s">
        <v>32</v>
      </c>
      <c r="E9" s="14">
        <v>190</v>
      </c>
      <c r="F9" s="14">
        <v>183</v>
      </c>
      <c r="G9" s="14">
        <v>189</v>
      </c>
      <c r="H9" s="14">
        <v>190</v>
      </c>
      <c r="I9" s="14"/>
      <c r="J9" s="14"/>
      <c r="K9" s="15">
        <v>4</v>
      </c>
      <c r="L9" s="15">
        <v>752</v>
      </c>
      <c r="M9" s="16">
        <v>188</v>
      </c>
      <c r="N9" s="17">
        <v>4</v>
      </c>
      <c r="O9" s="18">
        <v>192</v>
      </c>
    </row>
    <row r="10" spans="1:17">
      <c r="A10" s="10" t="s">
        <v>21</v>
      </c>
      <c r="B10" s="11" t="s">
        <v>97</v>
      </c>
      <c r="C10" s="12">
        <v>45203</v>
      </c>
      <c r="D10" s="13" t="s">
        <v>32</v>
      </c>
      <c r="E10" s="14">
        <v>190</v>
      </c>
      <c r="F10" s="14">
        <v>191</v>
      </c>
      <c r="G10" s="14">
        <v>195</v>
      </c>
      <c r="H10" s="14">
        <v>193</v>
      </c>
      <c r="I10" s="14"/>
      <c r="J10" s="14"/>
      <c r="K10" s="15">
        <v>4</v>
      </c>
      <c r="L10" s="15">
        <v>769</v>
      </c>
      <c r="M10" s="16">
        <v>192.25</v>
      </c>
      <c r="N10" s="17">
        <v>11</v>
      </c>
      <c r="O10" s="18">
        <v>203.25</v>
      </c>
    </row>
    <row r="11" spans="1:17">
      <c r="A11" s="10" t="s">
        <v>21</v>
      </c>
      <c r="B11" s="11" t="s">
        <v>97</v>
      </c>
      <c r="C11" s="12">
        <v>45217</v>
      </c>
      <c r="D11" s="13" t="s">
        <v>32</v>
      </c>
      <c r="E11" s="14">
        <v>193</v>
      </c>
      <c r="F11" s="14">
        <v>190.001</v>
      </c>
      <c r="G11" s="14">
        <v>193</v>
      </c>
      <c r="H11" s="14">
        <v>190.001</v>
      </c>
      <c r="I11" s="14"/>
      <c r="J11" s="14"/>
      <c r="K11" s="15">
        <v>4</v>
      </c>
      <c r="L11" s="15">
        <v>766.00199999999995</v>
      </c>
      <c r="M11" s="16">
        <v>191.50049999999999</v>
      </c>
      <c r="N11" s="17">
        <v>7</v>
      </c>
      <c r="O11" s="18">
        <v>198.50049999999999</v>
      </c>
    </row>
    <row r="12" spans="1:17">
      <c r="A12" s="10" t="s">
        <v>21</v>
      </c>
      <c r="B12" s="11" t="s">
        <v>97</v>
      </c>
      <c r="C12" s="12">
        <v>45231</v>
      </c>
      <c r="D12" s="13" t="s">
        <v>32</v>
      </c>
      <c r="E12" s="14">
        <v>189</v>
      </c>
      <c r="F12" s="14">
        <v>190</v>
      </c>
      <c r="G12" s="14">
        <v>195</v>
      </c>
      <c r="H12" s="14">
        <v>191</v>
      </c>
      <c r="I12" s="14"/>
      <c r="J12" s="14"/>
      <c r="K12" s="15">
        <v>4</v>
      </c>
      <c r="L12" s="15">
        <v>765</v>
      </c>
      <c r="M12" s="16">
        <v>191.25</v>
      </c>
      <c r="N12" s="17">
        <v>11</v>
      </c>
      <c r="O12" s="18">
        <v>202.25</v>
      </c>
    </row>
    <row r="13" spans="1:17">
      <c r="A13" s="10" t="s">
        <v>21</v>
      </c>
      <c r="B13" s="11" t="s">
        <v>97</v>
      </c>
      <c r="C13" s="12">
        <v>45238</v>
      </c>
      <c r="D13" s="13" t="s">
        <v>32</v>
      </c>
      <c r="E13" s="14">
        <v>190</v>
      </c>
      <c r="F13" s="14">
        <v>192</v>
      </c>
      <c r="G13" s="14">
        <v>197</v>
      </c>
      <c r="H13" s="14">
        <v>185</v>
      </c>
      <c r="I13" s="14"/>
      <c r="J13" s="14"/>
      <c r="K13" s="15">
        <v>4</v>
      </c>
      <c r="L13" s="15">
        <v>764</v>
      </c>
      <c r="M13" s="16">
        <v>191</v>
      </c>
      <c r="N13" s="17">
        <v>6</v>
      </c>
      <c r="O13" s="18">
        <v>197</v>
      </c>
    </row>
    <row r="14" spans="1:17">
      <c r="A14" s="10" t="s">
        <v>21</v>
      </c>
      <c r="B14" s="11" t="s">
        <v>97</v>
      </c>
      <c r="C14" s="12">
        <v>45248</v>
      </c>
      <c r="D14" s="13" t="s">
        <v>32</v>
      </c>
      <c r="E14" s="14">
        <v>194</v>
      </c>
      <c r="F14" s="14">
        <v>191</v>
      </c>
      <c r="G14" s="14">
        <v>190</v>
      </c>
      <c r="H14" s="14">
        <v>192</v>
      </c>
      <c r="I14" s="14"/>
      <c r="J14" s="14"/>
      <c r="K14" s="15">
        <v>4</v>
      </c>
      <c r="L14" s="15">
        <v>767</v>
      </c>
      <c r="M14" s="16">
        <v>191.75</v>
      </c>
      <c r="N14" s="17">
        <v>2</v>
      </c>
      <c r="O14" s="18">
        <v>193.75</v>
      </c>
    </row>
    <row r="15" spans="1:17">
      <c r="A15" s="10" t="s">
        <v>21</v>
      </c>
      <c r="B15" s="11" t="s">
        <v>97</v>
      </c>
      <c r="C15" s="12">
        <v>45259</v>
      </c>
      <c r="D15" s="13" t="s">
        <v>32</v>
      </c>
      <c r="E15" s="14">
        <v>196</v>
      </c>
      <c r="F15" s="14">
        <v>190</v>
      </c>
      <c r="G15" s="14">
        <v>198</v>
      </c>
      <c r="H15" s="14">
        <v>192</v>
      </c>
      <c r="I15" s="14"/>
      <c r="J15" s="14"/>
      <c r="K15" s="15">
        <v>4</v>
      </c>
      <c r="L15" s="15">
        <v>776</v>
      </c>
      <c r="M15" s="16">
        <v>194</v>
      </c>
      <c r="N15" s="17">
        <v>4</v>
      </c>
      <c r="O15" s="18">
        <v>198</v>
      </c>
    </row>
    <row r="17" spans="11:15">
      <c r="K17" s="8">
        <f>SUM(K2:K16)</f>
        <v>58</v>
      </c>
      <c r="L17" s="8">
        <f>SUM(L2:L16)</f>
        <v>10996.002</v>
      </c>
      <c r="M17" s="7">
        <f>SUM(L17/K17)</f>
        <v>189.58624137931037</v>
      </c>
      <c r="N17" s="8">
        <f>SUM(N2:N16)</f>
        <v>86</v>
      </c>
      <c r="O17" s="9">
        <f>SUM(M17+N17)</f>
        <v>275.58624137931037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10 E10:J10" name="Range1_14"/>
    <protectedRange sqref="D10" name="Range1_1_9"/>
  </protectedRanges>
  <hyperlinks>
    <hyperlink ref="Q1" location="'Kentucky 2023'!A1" display="Back to Ranking" xr:uid="{5DCD448A-B801-4E5C-B6FA-30B803C874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43E43D-B492-41C0-981D-642C7A560B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2A1E-6D88-4BA5-9255-27A23AAB28D0}">
  <dimension ref="A1:Q5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148</v>
      </c>
      <c r="C2" s="12">
        <v>45224</v>
      </c>
      <c r="D2" s="13" t="s">
        <v>58</v>
      </c>
      <c r="E2" s="14">
        <v>195</v>
      </c>
      <c r="F2" s="14">
        <v>198</v>
      </c>
      <c r="G2" s="14">
        <v>194</v>
      </c>
      <c r="H2" s="14">
        <v>192</v>
      </c>
      <c r="I2" s="14"/>
      <c r="J2" s="14"/>
      <c r="K2" s="15">
        <v>4</v>
      </c>
      <c r="L2" s="15">
        <v>779</v>
      </c>
      <c r="M2" s="16">
        <v>194.75</v>
      </c>
      <c r="N2" s="17">
        <v>2</v>
      </c>
      <c r="O2" s="18">
        <v>196.75</v>
      </c>
    </row>
    <row r="3" spans="1:17">
      <c r="A3" s="10" t="s">
        <v>25</v>
      </c>
      <c r="B3" s="11" t="s">
        <v>148</v>
      </c>
      <c r="C3" s="12">
        <v>45235</v>
      </c>
      <c r="D3" s="13" t="s">
        <v>58</v>
      </c>
      <c r="E3" s="14">
        <v>189</v>
      </c>
      <c r="F3" s="14">
        <v>186</v>
      </c>
      <c r="G3" s="14">
        <v>198</v>
      </c>
      <c r="H3" s="14">
        <v>187</v>
      </c>
      <c r="I3" s="14"/>
      <c r="J3" s="14"/>
      <c r="K3" s="15">
        <v>4</v>
      </c>
      <c r="L3" s="15">
        <v>760</v>
      </c>
      <c r="M3" s="16">
        <v>190</v>
      </c>
      <c r="N3" s="17">
        <v>4</v>
      </c>
      <c r="O3" s="18">
        <v>194</v>
      </c>
    </row>
    <row r="5" spans="1:17">
      <c r="K5" s="8">
        <f>SUM(K2:K4)</f>
        <v>8</v>
      </c>
      <c r="L5" s="8">
        <f>SUM(L2:L4)</f>
        <v>1539</v>
      </c>
      <c r="M5" s="7">
        <f>SUM(L5/K5)</f>
        <v>192.375</v>
      </c>
      <c r="N5" s="8">
        <f>SUM(N2:N4)</f>
        <v>6</v>
      </c>
      <c r="O5" s="9">
        <f>SUM(M5+N5)</f>
        <v>198.375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2A8E1FC2-8544-4B88-A179-05227DD99B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E2A1D4-C511-4D73-84F2-C845A2734E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2B728-A201-4C6A-A23B-AE2F96D9EC85}">
  <dimension ref="A1:Q12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142</v>
      </c>
      <c r="C2" s="12">
        <v>45189</v>
      </c>
      <c r="D2" s="13" t="s">
        <v>32</v>
      </c>
      <c r="E2" s="14">
        <v>153</v>
      </c>
      <c r="F2" s="14">
        <v>139</v>
      </c>
      <c r="G2" s="14">
        <v>166</v>
      </c>
      <c r="H2" s="14">
        <v>168</v>
      </c>
      <c r="I2" s="14"/>
      <c r="J2" s="14"/>
      <c r="K2" s="15">
        <v>4</v>
      </c>
      <c r="L2" s="15">
        <v>626</v>
      </c>
      <c r="M2" s="16">
        <v>156.5</v>
      </c>
      <c r="N2" s="17">
        <v>2</v>
      </c>
      <c r="O2" s="18">
        <v>158.5</v>
      </c>
    </row>
    <row r="3" spans="1:17">
      <c r="A3" s="10" t="s">
        <v>21</v>
      </c>
      <c r="B3" s="11" t="s">
        <v>142</v>
      </c>
      <c r="C3" s="12">
        <v>45203</v>
      </c>
      <c r="D3" s="13" t="s">
        <v>32</v>
      </c>
      <c r="E3" s="14">
        <v>187</v>
      </c>
      <c r="F3" s="14">
        <v>195</v>
      </c>
      <c r="G3" s="14">
        <v>174</v>
      </c>
      <c r="H3" s="14">
        <v>172</v>
      </c>
      <c r="I3" s="14"/>
      <c r="J3" s="14"/>
      <c r="K3" s="15">
        <v>4</v>
      </c>
      <c r="L3" s="15">
        <v>728</v>
      </c>
      <c r="M3" s="16">
        <v>182</v>
      </c>
      <c r="N3" s="17">
        <v>6</v>
      </c>
      <c r="O3" s="18">
        <v>188</v>
      </c>
    </row>
    <row r="4" spans="1:17">
      <c r="A4" s="10" t="s">
        <v>21</v>
      </c>
      <c r="B4" s="11" t="s">
        <v>142</v>
      </c>
      <c r="C4" s="12">
        <v>45210</v>
      </c>
      <c r="D4" s="13" t="s">
        <v>32</v>
      </c>
      <c r="E4" s="14">
        <v>183</v>
      </c>
      <c r="F4" s="14">
        <v>184</v>
      </c>
      <c r="G4" s="14">
        <v>183</v>
      </c>
      <c r="H4" s="14">
        <v>183</v>
      </c>
      <c r="I4" s="14"/>
      <c r="J4" s="14"/>
      <c r="K4" s="15">
        <v>4</v>
      </c>
      <c r="L4" s="15">
        <v>733</v>
      </c>
      <c r="M4" s="16">
        <v>183.25</v>
      </c>
      <c r="N4" s="17">
        <v>3</v>
      </c>
      <c r="O4" s="18">
        <v>186.25</v>
      </c>
    </row>
    <row r="5" spans="1:17">
      <c r="A5" s="10" t="s">
        <v>21</v>
      </c>
      <c r="B5" s="11" t="s">
        <v>142</v>
      </c>
      <c r="C5" s="12">
        <v>45217</v>
      </c>
      <c r="D5" s="13" t="s">
        <v>32</v>
      </c>
      <c r="E5" s="14">
        <v>191</v>
      </c>
      <c r="F5" s="14">
        <v>191</v>
      </c>
      <c r="G5" s="14">
        <v>193.001</v>
      </c>
      <c r="H5" s="14">
        <v>191</v>
      </c>
      <c r="I5" s="14"/>
      <c r="J5" s="14"/>
      <c r="K5" s="15">
        <v>4</v>
      </c>
      <c r="L5" s="15">
        <v>766.00099999999998</v>
      </c>
      <c r="M5" s="16">
        <v>191.50024999999999</v>
      </c>
      <c r="N5" s="17">
        <v>10</v>
      </c>
      <c r="O5" s="18">
        <v>201.50024999999999</v>
      </c>
    </row>
    <row r="6" spans="1:17">
      <c r="A6" s="10" t="s">
        <v>21</v>
      </c>
      <c r="B6" s="11" t="s">
        <v>142</v>
      </c>
      <c r="C6" s="12">
        <v>45231</v>
      </c>
      <c r="D6" s="13" t="s">
        <v>32</v>
      </c>
      <c r="E6" s="14">
        <v>194</v>
      </c>
      <c r="F6" s="14">
        <v>189</v>
      </c>
      <c r="G6" s="14">
        <v>188</v>
      </c>
      <c r="H6" s="14">
        <v>185</v>
      </c>
      <c r="I6" s="14"/>
      <c r="J6" s="14"/>
      <c r="K6" s="15">
        <v>4</v>
      </c>
      <c r="L6" s="15">
        <v>756</v>
      </c>
      <c r="M6" s="16">
        <v>189</v>
      </c>
      <c r="N6" s="17">
        <v>6</v>
      </c>
      <c r="O6" s="18">
        <v>195</v>
      </c>
    </row>
    <row r="7" spans="1:17">
      <c r="A7" s="10" t="s">
        <v>21</v>
      </c>
      <c r="B7" s="11" t="s">
        <v>142</v>
      </c>
      <c r="C7" s="12">
        <v>45238</v>
      </c>
      <c r="D7" s="13" t="s">
        <v>32</v>
      </c>
      <c r="E7" s="14">
        <v>175</v>
      </c>
      <c r="F7" s="14">
        <v>191</v>
      </c>
      <c r="G7" s="14">
        <v>193</v>
      </c>
      <c r="H7" s="14">
        <v>180</v>
      </c>
      <c r="I7" s="14"/>
      <c r="J7" s="14"/>
      <c r="K7" s="15">
        <v>4</v>
      </c>
      <c r="L7" s="15">
        <v>739</v>
      </c>
      <c r="M7" s="16">
        <v>184.75</v>
      </c>
      <c r="N7" s="17">
        <v>3</v>
      </c>
      <c r="O7" s="18">
        <v>187.75</v>
      </c>
    </row>
    <row r="8" spans="1:17">
      <c r="A8" s="10" t="s">
        <v>21</v>
      </c>
      <c r="B8" s="11" t="s">
        <v>142</v>
      </c>
      <c r="C8" s="12">
        <v>45245</v>
      </c>
      <c r="D8" s="13" t="s">
        <v>32</v>
      </c>
      <c r="E8" s="14">
        <v>194</v>
      </c>
      <c r="F8" s="14">
        <v>194</v>
      </c>
      <c r="G8" s="14">
        <v>188</v>
      </c>
      <c r="H8" s="14">
        <v>184</v>
      </c>
      <c r="I8" s="14"/>
      <c r="J8" s="14"/>
      <c r="K8" s="15">
        <v>4</v>
      </c>
      <c r="L8" s="15">
        <v>760</v>
      </c>
      <c r="M8" s="16">
        <v>190</v>
      </c>
      <c r="N8" s="17">
        <v>8</v>
      </c>
      <c r="O8" s="18">
        <v>198</v>
      </c>
    </row>
    <row r="9" spans="1:17">
      <c r="A9" s="10" t="s">
        <v>21</v>
      </c>
      <c r="B9" s="11" t="s">
        <v>142</v>
      </c>
      <c r="C9" s="12">
        <v>45248</v>
      </c>
      <c r="D9" s="13" t="s">
        <v>32</v>
      </c>
      <c r="E9" s="14">
        <v>197</v>
      </c>
      <c r="F9" s="14">
        <v>196</v>
      </c>
      <c r="G9" s="14">
        <v>188</v>
      </c>
      <c r="H9" s="14">
        <v>193</v>
      </c>
      <c r="I9" s="14"/>
      <c r="J9" s="14"/>
      <c r="K9" s="15">
        <v>4</v>
      </c>
      <c r="L9" s="15">
        <v>774</v>
      </c>
      <c r="M9" s="16">
        <v>193.5</v>
      </c>
      <c r="N9" s="17">
        <v>6</v>
      </c>
      <c r="O9" s="18">
        <v>199.5</v>
      </c>
    </row>
    <row r="10" spans="1:17">
      <c r="A10" s="76" t="s">
        <v>21</v>
      </c>
      <c r="B10" s="11" t="s">
        <v>142</v>
      </c>
      <c r="C10" s="78">
        <v>45259</v>
      </c>
      <c r="D10" s="79" t="s">
        <v>32</v>
      </c>
      <c r="E10" s="80">
        <v>186</v>
      </c>
      <c r="F10" s="80">
        <v>187</v>
      </c>
      <c r="G10" s="80">
        <v>182</v>
      </c>
      <c r="H10" s="80">
        <v>197.001</v>
      </c>
      <c r="I10" s="80"/>
      <c r="J10" s="80"/>
      <c r="K10" s="82">
        <v>4</v>
      </c>
      <c r="L10" s="82">
        <v>752.00099999999998</v>
      </c>
      <c r="M10" s="83">
        <v>188.00024999999999</v>
      </c>
      <c r="N10" s="84">
        <v>4</v>
      </c>
      <c r="O10" s="85">
        <v>192.00024999999999</v>
      </c>
    </row>
    <row r="12" spans="1:17">
      <c r="K12" s="8">
        <f>SUM(K2:K11)</f>
        <v>36</v>
      </c>
      <c r="L12" s="8">
        <f>SUM(L2:L11)</f>
        <v>6634.0020000000004</v>
      </c>
      <c r="M12" s="7">
        <f>SUM(L12/K12)</f>
        <v>184.27783333333335</v>
      </c>
      <c r="N12" s="8">
        <f>SUM(N2:N11)</f>
        <v>48</v>
      </c>
      <c r="O12" s="9">
        <f>SUM(M12+N12)</f>
        <v>232.27783333333335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3 E3:J3" name="Range1_14"/>
    <protectedRange sqref="D3" name="Range1_1_9"/>
  </protectedRanges>
  <hyperlinks>
    <hyperlink ref="Q1" location="'Kentucky 2023'!A1" display="Back to Ranking" xr:uid="{D14D4A98-C0AD-4FF4-BFA8-0CE0698CA7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8CF994-4C10-4250-86CD-0EA2FEA0AC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FEE6A-424D-4909-B373-2F526FB3E9F4}">
  <dimension ref="A1:Q8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48" t="s">
        <v>55</v>
      </c>
      <c r="C2" s="12">
        <v>45000</v>
      </c>
      <c r="D2" s="13" t="s">
        <v>32</v>
      </c>
      <c r="E2" s="14">
        <v>191</v>
      </c>
      <c r="F2" s="14">
        <v>192</v>
      </c>
      <c r="G2" s="14">
        <v>190</v>
      </c>
      <c r="H2" s="14">
        <v>192</v>
      </c>
      <c r="I2" s="14"/>
      <c r="J2" s="14"/>
      <c r="K2" s="15">
        <v>4</v>
      </c>
      <c r="L2" s="15">
        <v>765</v>
      </c>
      <c r="M2" s="16">
        <v>191.25</v>
      </c>
      <c r="N2" s="17">
        <v>5</v>
      </c>
      <c r="O2" s="18">
        <v>196.25</v>
      </c>
    </row>
    <row r="3" spans="1:17">
      <c r="A3" s="10" t="s">
        <v>21</v>
      </c>
      <c r="B3" s="11" t="s">
        <v>55</v>
      </c>
      <c r="C3" s="12">
        <v>45063</v>
      </c>
      <c r="D3" s="13" t="s">
        <v>32</v>
      </c>
      <c r="E3" s="14">
        <v>184</v>
      </c>
      <c r="F3" s="14">
        <v>189</v>
      </c>
      <c r="G3" s="14">
        <v>193</v>
      </c>
      <c r="H3" s="14">
        <v>191</v>
      </c>
      <c r="I3" s="14"/>
      <c r="J3" s="14"/>
      <c r="K3" s="15">
        <v>4</v>
      </c>
      <c r="L3" s="15">
        <v>757</v>
      </c>
      <c r="M3" s="16">
        <v>189.25</v>
      </c>
      <c r="N3" s="17">
        <v>11</v>
      </c>
      <c r="O3" s="18">
        <v>200.25</v>
      </c>
    </row>
    <row r="4" spans="1:17">
      <c r="A4" s="10" t="s">
        <v>21</v>
      </c>
      <c r="B4" s="11" t="s">
        <v>55</v>
      </c>
      <c r="C4" s="12">
        <v>45084</v>
      </c>
      <c r="D4" s="13" t="s">
        <v>32</v>
      </c>
      <c r="E4" s="14">
        <v>184</v>
      </c>
      <c r="F4" s="14">
        <v>192</v>
      </c>
      <c r="G4" s="14">
        <v>188</v>
      </c>
      <c r="H4" s="14">
        <v>194</v>
      </c>
      <c r="I4" s="14"/>
      <c r="J4" s="14"/>
      <c r="K4" s="15">
        <v>4</v>
      </c>
      <c r="L4" s="15">
        <v>758</v>
      </c>
      <c r="M4" s="16">
        <v>189.5</v>
      </c>
      <c r="N4" s="17">
        <v>9</v>
      </c>
      <c r="O4" s="18">
        <v>198.5</v>
      </c>
    </row>
    <row r="5" spans="1:17">
      <c r="A5" s="10" t="s">
        <v>21</v>
      </c>
      <c r="B5" s="11" t="s">
        <v>55</v>
      </c>
      <c r="C5" s="12">
        <v>45091</v>
      </c>
      <c r="D5" s="13" t="s">
        <v>32</v>
      </c>
      <c r="E5" s="14">
        <v>194</v>
      </c>
      <c r="F5" s="14">
        <v>192</v>
      </c>
      <c r="G5" s="14">
        <v>194</v>
      </c>
      <c r="H5" s="14">
        <v>192</v>
      </c>
      <c r="I5" s="14"/>
      <c r="J5" s="14"/>
      <c r="K5" s="15">
        <v>4</v>
      </c>
      <c r="L5" s="15">
        <v>772</v>
      </c>
      <c r="M5" s="16">
        <v>193</v>
      </c>
      <c r="N5" s="17">
        <v>4</v>
      </c>
      <c r="O5" s="18">
        <v>197</v>
      </c>
    </row>
    <row r="6" spans="1:17">
      <c r="A6" s="10" t="s">
        <v>21</v>
      </c>
      <c r="B6" s="11" t="s">
        <v>55</v>
      </c>
      <c r="C6" s="12">
        <v>45126</v>
      </c>
      <c r="D6" s="13" t="s">
        <v>32</v>
      </c>
      <c r="E6" s="14">
        <v>186</v>
      </c>
      <c r="F6" s="14">
        <v>188</v>
      </c>
      <c r="G6" s="14">
        <v>192</v>
      </c>
      <c r="H6" s="14">
        <v>190</v>
      </c>
      <c r="I6" s="14"/>
      <c r="J6" s="14"/>
      <c r="K6" s="15">
        <v>4</v>
      </c>
      <c r="L6" s="15">
        <v>756</v>
      </c>
      <c r="M6" s="16">
        <v>189</v>
      </c>
      <c r="N6" s="17">
        <v>6</v>
      </c>
      <c r="O6" s="18">
        <v>195</v>
      </c>
    </row>
    <row r="8" spans="1:17">
      <c r="K8" s="8">
        <f>SUM(K2:K7)</f>
        <v>20</v>
      </c>
      <c r="L8" s="8">
        <f>SUM(L2:L7)</f>
        <v>3808</v>
      </c>
      <c r="M8" s="7">
        <f>SUM(L8/K8)</f>
        <v>190.4</v>
      </c>
      <c r="N8" s="8">
        <f>SUM(N2:N7)</f>
        <v>35</v>
      </c>
      <c r="O8" s="9">
        <f>SUM(M8+N8)</f>
        <v>225.4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5_1"/>
    <protectedRange sqref="D2" name="Range1_1_3_4"/>
    <protectedRange sqref="C4 E4:J4" name="Range1_5"/>
    <protectedRange sqref="D4" name="Range1_1_3"/>
  </protectedRanges>
  <dataValidations count="1">
    <dataValidation type="list" allowBlank="1" showInputMessage="1" showErrorMessage="1" sqref="B2" xr:uid="{122A3E11-8E1C-4DCD-B685-87ECA0004756}">
      <formula1>$H$7:$H$102</formula1>
    </dataValidation>
  </dataValidations>
  <hyperlinks>
    <hyperlink ref="Q1" location="'Kentucky 2023'!A1" display="Back to Ranking" xr:uid="{2BD7F58C-AF3A-4282-9BEC-83836FC920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C1550A-02A6-42B9-ADA9-5A9937CEEEE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3AFE9-29B0-42D4-AAF9-380B308F9290}">
  <sheetPr codeName="Sheet29"/>
  <dimension ref="A1:Q38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37</v>
      </c>
      <c r="C2" s="12">
        <v>44965</v>
      </c>
      <c r="D2" s="13" t="s">
        <v>32</v>
      </c>
      <c r="E2" s="14">
        <v>196</v>
      </c>
      <c r="F2" s="14">
        <v>198</v>
      </c>
      <c r="G2" s="14">
        <v>198</v>
      </c>
      <c r="H2" s="14">
        <v>197</v>
      </c>
      <c r="I2" s="14"/>
      <c r="J2" s="14"/>
      <c r="K2" s="15">
        <v>4</v>
      </c>
      <c r="L2" s="15">
        <v>789</v>
      </c>
      <c r="M2" s="16">
        <v>197.25</v>
      </c>
      <c r="N2" s="17">
        <v>5</v>
      </c>
      <c r="O2" s="18">
        <v>202.25</v>
      </c>
    </row>
    <row r="3" spans="1:17">
      <c r="A3" s="10" t="s">
        <v>21</v>
      </c>
      <c r="B3" s="11" t="s">
        <v>37</v>
      </c>
      <c r="C3" s="12">
        <v>45101</v>
      </c>
      <c r="D3" s="13" t="s">
        <v>32</v>
      </c>
      <c r="E3" s="14">
        <v>195</v>
      </c>
      <c r="F3" s="14">
        <v>197</v>
      </c>
      <c r="G3" s="14">
        <v>196</v>
      </c>
      <c r="H3" s="14">
        <v>199</v>
      </c>
      <c r="I3" s="14"/>
      <c r="J3" s="14"/>
      <c r="K3" s="15">
        <v>4</v>
      </c>
      <c r="L3" s="15">
        <v>787</v>
      </c>
      <c r="M3" s="16">
        <v>196.75</v>
      </c>
      <c r="N3" s="17">
        <v>9</v>
      </c>
      <c r="O3" s="18">
        <v>205.75</v>
      </c>
    </row>
    <row r="4" spans="1:17">
      <c r="A4" s="10" t="s">
        <v>21</v>
      </c>
      <c r="B4" s="11" t="s">
        <v>37</v>
      </c>
      <c r="C4" s="12">
        <v>45140</v>
      </c>
      <c r="D4" s="13" t="s">
        <v>32</v>
      </c>
      <c r="E4" s="14">
        <v>195</v>
      </c>
      <c r="F4" s="14">
        <v>198</v>
      </c>
      <c r="G4" s="14">
        <v>199</v>
      </c>
      <c r="H4" s="14">
        <v>197</v>
      </c>
      <c r="I4" s="14"/>
      <c r="J4" s="14"/>
      <c r="K4" s="15">
        <v>4</v>
      </c>
      <c r="L4" s="15">
        <v>789</v>
      </c>
      <c r="M4" s="16">
        <v>197.25</v>
      </c>
      <c r="N4" s="17">
        <v>9</v>
      </c>
      <c r="O4" s="18">
        <v>206.25</v>
      </c>
    </row>
    <row r="5" spans="1:17">
      <c r="A5" s="10" t="s">
        <v>21</v>
      </c>
      <c r="B5" s="11" t="s">
        <v>37</v>
      </c>
      <c r="C5" s="12">
        <v>45150</v>
      </c>
      <c r="D5" s="67" t="s">
        <v>32</v>
      </c>
      <c r="E5" s="68">
        <v>199</v>
      </c>
      <c r="F5" s="68">
        <v>197</v>
      </c>
      <c r="G5" s="68">
        <v>197</v>
      </c>
      <c r="H5" s="68">
        <v>196</v>
      </c>
      <c r="I5" s="68">
        <v>198</v>
      </c>
      <c r="J5" s="68">
        <v>199</v>
      </c>
      <c r="K5" s="69">
        <v>6</v>
      </c>
      <c r="L5" s="15">
        <v>1186</v>
      </c>
      <c r="M5" s="16">
        <v>197.66666666666666</v>
      </c>
      <c r="N5" s="17">
        <v>18</v>
      </c>
      <c r="O5" s="18">
        <v>215.67</v>
      </c>
    </row>
    <row r="6" spans="1:17">
      <c r="A6" s="10" t="s">
        <v>21</v>
      </c>
      <c r="B6" s="11" t="s">
        <v>37</v>
      </c>
      <c r="C6" s="12">
        <v>45154</v>
      </c>
      <c r="D6" s="13" t="s">
        <v>32</v>
      </c>
      <c r="E6" s="55">
        <v>200</v>
      </c>
      <c r="F6" s="14">
        <v>199</v>
      </c>
      <c r="G6" s="14">
        <v>196</v>
      </c>
      <c r="H6" s="14">
        <v>198</v>
      </c>
      <c r="I6" s="14"/>
      <c r="J6" s="14"/>
      <c r="K6" s="15">
        <v>4</v>
      </c>
      <c r="L6" s="15">
        <v>793</v>
      </c>
      <c r="M6" s="16">
        <v>198.25</v>
      </c>
      <c r="N6" s="17">
        <v>5</v>
      </c>
      <c r="O6" s="18">
        <v>203.25</v>
      </c>
    </row>
    <row r="8" spans="1:17">
      <c r="K8" s="8">
        <f>SUM(K2:K7)</f>
        <v>22</v>
      </c>
      <c r="L8" s="8">
        <f>SUM(L2:L7)</f>
        <v>4344</v>
      </c>
      <c r="M8" s="7">
        <f>SUM(L8/K8)</f>
        <v>197.45454545454547</v>
      </c>
      <c r="N8" s="8">
        <f>SUM(N2:N7)</f>
        <v>46</v>
      </c>
      <c r="O8" s="9">
        <f>SUM(M8+N8)</f>
        <v>243.45454545454547</v>
      </c>
    </row>
    <row r="11" spans="1:17" ht="30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>
      <c r="A12" s="10" t="s">
        <v>25</v>
      </c>
      <c r="B12" s="11" t="s">
        <v>37</v>
      </c>
      <c r="C12" s="12">
        <v>45140</v>
      </c>
      <c r="D12" s="13" t="s">
        <v>32</v>
      </c>
      <c r="E12" s="55">
        <v>200</v>
      </c>
      <c r="F12" s="14">
        <v>198</v>
      </c>
      <c r="G12" s="14">
        <v>199</v>
      </c>
      <c r="H12" s="14">
        <v>196</v>
      </c>
      <c r="I12" s="14"/>
      <c r="J12" s="14"/>
      <c r="K12" s="15">
        <v>4</v>
      </c>
      <c r="L12" s="15">
        <v>793</v>
      </c>
      <c r="M12" s="16">
        <v>198.25</v>
      </c>
      <c r="N12" s="17">
        <v>2</v>
      </c>
      <c r="O12" s="18">
        <v>200.25</v>
      </c>
    </row>
    <row r="13" spans="1:17">
      <c r="A13" s="10" t="s">
        <v>25</v>
      </c>
      <c r="B13" s="11" t="s">
        <v>37</v>
      </c>
      <c r="C13" s="12">
        <v>45150</v>
      </c>
      <c r="D13" s="13" t="s">
        <v>32</v>
      </c>
      <c r="E13" s="72">
        <v>200</v>
      </c>
      <c r="F13" s="53">
        <v>198</v>
      </c>
      <c r="G13" s="53">
        <v>198</v>
      </c>
      <c r="H13" s="53">
        <v>199</v>
      </c>
      <c r="I13" s="65">
        <v>196</v>
      </c>
      <c r="J13" s="65">
        <v>198</v>
      </c>
      <c r="K13" s="15">
        <v>6</v>
      </c>
      <c r="L13" s="15">
        <v>1189.001</v>
      </c>
      <c r="M13" s="16">
        <v>198.16683333333333</v>
      </c>
      <c r="N13" s="17">
        <v>10</v>
      </c>
      <c r="O13" s="18">
        <v>208.16683333333333</v>
      </c>
    </row>
    <row r="14" spans="1:17">
      <c r="A14" s="10" t="s">
        <v>25</v>
      </c>
      <c r="B14" s="11" t="s">
        <v>37</v>
      </c>
      <c r="C14" s="12">
        <v>45157</v>
      </c>
      <c r="D14" s="13" t="s">
        <v>32</v>
      </c>
      <c r="E14" s="14">
        <v>197</v>
      </c>
      <c r="F14" s="14">
        <v>198</v>
      </c>
      <c r="G14" s="14">
        <v>198</v>
      </c>
      <c r="H14" s="14">
        <v>196</v>
      </c>
      <c r="I14" s="14"/>
      <c r="J14" s="14"/>
      <c r="K14" s="15">
        <v>4</v>
      </c>
      <c r="L14" s="15">
        <v>789</v>
      </c>
      <c r="M14" s="16">
        <v>197.25</v>
      </c>
      <c r="N14" s="17">
        <v>2</v>
      </c>
      <c r="O14" s="18">
        <v>199.25</v>
      </c>
    </row>
    <row r="15" spans="1:17">
      <c r="A15" s="10" t="s">
        <v>25</v>
      </c>
      <c r="B15" s="11" t="s">
        <v>37</v>
      </c>
      <c r="C15" s="12">
        <v>45161</v>
      </c>
      <c r="D15" s="13" t="s">
        <v>58</v>
      </c>
      <c r="E15" s="14">
        <v>199</v>
      </c>
      <c r="F15" s="14">
        <v>199</v>
      </c>
      <c r="G15" s="14">
        <v>197</v>
      </c>
      <c r="H15" s="14">
        <v>198</v>
      </c>
      <c r="I15" s="14"/>
      <c r="J15" s="14"/>
      <c r="K15" s="15">
        <v>4</v>
      </c>
      <c r="L15" s="15">
        <v>793</v>
      </c>
      <c r="M15" s="16">
        <v>198.25</v>
      </c>
      <c r="N15" s="17">
        <v>9</v>
      </c>
      <c r="O15" s="18">
        <v>207.25</v>
      </c>
    </row>
    <row r="16" spans="1:17">
      <c r="A16" s="10" t="s">
        <v>25</v>
      </c>
      <c r="B16" s="11" t="s">
        <v>37</v>
      </c>
      <c r="C16" s="12">
        <v>45185</v>
      </c>
      <c r="D16" s="13" t="s">
        <v>32</v>
      </c>
      <c r="E16" s="14">
        <v>197</v>
      </c>
      <c r="F16" s="14">
        <v>198</v>
      </c>
      <c r="G16" s="14">
        <v>196</v>
      </c>
      <c r="H16" s="14">
        <v>199</v>
      </c>
      <c r="I16" s="14">
        <v>197</v>
      </c>
      <c r="J16" s="55">
        <v>200</v>
      </c>
      <c r="K16" s="15">
        <v>6</v>
      </c>
      <c r="L16" s="15">
        <v>1187</v>
      </c>
      <c r="M16" s="16">
        <v>197.83333333333334</v>
      </c>
      <c r="N16" s="17">
        <v>8</v>
      </c>
      <c r="O16" s="18">
        <v>205.83333333333334</v>
      </c>
    </row>
    <row r="17" spans="1:15">
      <c r="A17" s="10" t="s">
        <v>25</v>
      </c>
      <c r="B17" s="11" t="s">
        <v>37</v>
      </c>
      <c r="C17" s="12">
        <v>45189</v>
      </c>
      <c r="D17" s="13" t="s">
        <v>32</v>
      </c>
      <c r="E17" s="14">
        <v>196</v>
      </c>
      <c r="F17" s="55">
        <v>200</v>
      </c>
      <c r="G17" s="14">
        <v>198</v>
      </c>
      <c r="H17" s="14">
        <v>199</v>
      </c>
      <c r="I17" s="14"/>
      <c r="J17" s="14"/>
      <c r="K17" s="15">
        <v>4</v>
      </c>
      <c r="L17" s="15">
        <v>793</v>
      </c>
      <c r="M17" s="16">
        <v>198.25</v>
      </c>
      <c r="N17" s="17">
        <v>5</v>
      </c>
      <c r="O17" s="18">
        <v>203.25</v>
      </c>
    </row>
    <row r="18" spans="1:15">
      <c r="A18" s="10" t="s">
        <v>25</v>
      </c>
      <c r="B18" s="11" t="s">
        <v>37</v>
      </c>
      <c r="C18" s="12">
        <v>45210</v>
      </c>
      <c r="D18" s="13" t="s">
        <v>32</v>
      </c>
      <c r="E18" s="14">
        <v>199</v>
      </c>
      <c r="F18" s="14">
        <v>199</v>
      </c>
      <c r="G18" s="55">
        <v>200</v>
      </c>
      <c r="H18" s="14">
        <v>199</v>
      </c>
      <c r="I18" s="14"/>
      <c r="J18" s="14"/>
      <c r="K18" s="15">
        <v>4</v>
      </c>
      <c r="L18" s="15">
        <v>797</v>
      </c>
      <c r="M18" s="16">
        <v>199.25</v>
      </c>
      <c r="N18" s="17">
        <v>9</v>
      </c>
      <c r="O18" s="18">
        <v>208.25</v>
      </c>
    </row>
    <row r="20" spans="1:15">
      <c r="K20" s="8">
        <f>SUM(K12:K19)</f>
        <v>32</v>
      </c>
      <c r="L20" s="8">
        <f>SUM(L12:L19)</f>
        <v>6341.0010000000002</v>
      </c>
      <c r="M20" s="7">
        <f>SUM(L20/K20)</f>
        <v>198.15628125000001</v>
      </c>
      <c r="N20" s="8">
        <f>SUM(N12:N19)</f>
        <v>45</v>
      </c>
      <c r="O20" s="9">
        <f>SUM(M20+N20)</f>
        <v>243.15628125000001</v>
      </c>
    </row>
    <row r="23" spans="1:15" ht="30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>
      <c r="A24" s="10" t="s">
        <v>36</v>
      </c>
      <c r="B24" s="11" t="s">
        <v>37</v>
      </c>
      <c r="C24" s="12">
        <v>8654</v>
      </c>
      <c r="D24" s="13" t="s">
        <v>58</v>
      </c>
      <c r="E24" s="14">
        <v>181</v>
      </c>
      <c r="F24" s="14">
        <v>181</v>
      </c>
      <c r="G24" s="14">
        <v>182</v>
      </c>
      <c r="H24" s="14">
        <v>186</v>
      </c>
      <c r="I24" s="14">
        <v>187</v>
      </c>
      <c r="J24" s="55">
        <v>193</v>
      </c>
      <c r="K24" s="15">
        <v>6</v>
      </c>
      <c r="L24" s="15">
        <v>1110</v>
      </c>
      <c r="M24" s="16">
        <v>185</v>
      </c>
      <c r="N24" s="17">
        <v>10</v>
      </c>
      <c r="O24" s="18">
        <v>195</v>
      </c>
    </row>
    <row r="25" spans="1:15">
      <c r="A25" s="10" t="s">
        <v>36</v>
      </c>
      <c r="B25" s="11" t="s">
        <v>37</v>
      </c>
      <c r="C25" s="12">
        <v>45185</v>
      </c>
      <c r="D25" s="13" t="s">
        <v>32</v>
      </c>
      <c r="E25" s="14">
        <v>187</v>
      </c>
      <c r="F25" s="14">
        <v>179</v>
      </c>
      <c r="G25" s="14">
        <v>183</v>
      </c>
      <c r="H25" s="14">
        <v>188</v>
      </c>
      <c r="I25" s="14">
        <v>187</v>
      </c>
      <c r="J25" s="55">
        <v>193.001</v>
      </c>
      <c r="K25" s="15">
        <v>6</v>
      </c>
      <c r="L25" s="15">
        <v>1117.001</v>
      </c>
      <c r="M25" s="16">
        <v>186.16683333333333</v>
      </c>
      <c r="N25" s="17">
        <v>14</v>
      </c>
      <c r="O25" s="18">
        <v>200.16683333333333</v>
      </c>
    </row>
    <row r="26" spans="1:15">
      <c r="A26" s="10" t="s">
        <v>36</v>
      </c>
      <c r="B26" s="11" t="s">
        <v>37</v>
      </c>
      <c r="C26" s="12">
        <v>45189</v>
      </c>
      <c r="D26" s="13" t="s">
        <v>32</v>
      </c>
      <c r="E26" s="14">
        <v>182</v>
      </c>
      <c r="F26" s="14">
        <v>181</v>
      </c>
      <c r="G26" s="14">
        <v>188</v>
      </c>
      <c r="H26" s="14">
        <v>190</v>
      </c>
      <c r="I26" s="14"/>
      <c r="J26" s="14"/>
      <c r="K26" s="15">
        <v>4</v>
      </c>
      <c r="L26" s="15">
        <v>741</v>
      </c>
      <c r="M26" s="16">
        <v>185.25</v>
      </c>
      <c r="N26" s="17">
        <v>7</v>
      </c>
      <c r="O26" s="18">
        <v>192.25</v>
      </c>
    </row>
    <row r="27" spans="1:15">
      <c r="A27" s="10" t="s">
        <v>36</v>
      </c>
      <c r="B27" s="11" t="s">
        <v>37</v>
      </c>
      <c r="C27" s="12">
        <v>45193</v>
      </c>
      <c r="D27" s="13" t="s">
        <v>62</v>
      </c>
      <c r="E27" s="14">
        <v>190</v>
      </c>
      <c r="F27" s="14">
        <v>187</v>
      </c>
      <c r="G27" s="14">
        <v>187</v>
      </c>
      <c r="H27" s="14">
        <v>184</v>
      </c>
      <c r="I27" s="14">
        <v>184</v>
      </c>
      <c r="J27" s="14">
        <v>188</v>
      </c>
      <c r="K27" s="15">
        <v>6</v>
      </c>
      <c r="L27" s="15">
        <v>1120</v>
      </c>
      <c r="M27" s="16">
        <v>186.66666666666666</v>
      </c>
      <c r="N27" s="17">
        <v>26</v>
      </c>
      <c r="O27" s="18">
        <v>212.66666666666666</v>
      </c>
    </row>
    <row r="28" spans="1:15">
      <c r="A28" s="10" t="s">
        <v>36</v>
      </c>
      <c r="B28" s="11" t="s">
        <v>37</v>
      </c>
      <c r="C28" s="12">
        <v>45224</v>
      </c>
      <c r="D28" s="13" t="s">
        <v>58</v>
      </c>
      <c r="E28" s="14">
        <v>182</v>
      </c>
      <c r="F28" s="14">
        <v>181</v>
      </c>
      <c r="G28" s="14">
        <v>183</v>
      </c>
      <c r="H28" s="14">
        <v>183</v>
      </c>
      <c r="I28" s="14"/>
      <c r="J28" s="14"/>
      <c r="K28" s="15">
        <v>4</v>
      </c>
      <c r="L28" s="15">
        <v>729</v>
      </c>
      <c r="M28" s="16">
        <v>182.25</v>
      </c>
      <c r="N28" s="17">
        <v>3</v>
      </c>
      <c r="O28" s="18">
        <v>185.25</v>
      </c>
    </row>
    <row r="29" spans="1:15">
      <c r="A29" s="10" t="s">
        <v>36</v>
      </c>
      <c r="B29" s="11" t="s">
        <v>37</v>
      </c>
      <c r="C29" s="12">
        <v>45245</v>
      </c>
      <c r="D29" s="13" t="s">
        <v>32</v>
      </c>
      <c r="E29" s="14">
        <v>184</v>
      </c>
      <c r="F29" s="14">
        <v>180</v>
      </c>
      <c r="G29" s="14">
        <v>185</v>
      </c>
      <c r="H29" s="14">
        <v>186</v>
      </c>
      <c r="I29" s="14"/>
      <c r="J29" s="14"/>
      <c r="K29" s="15">
        <v>4</v>
      </c>
      <c r="L29" s="15">
        <v>735</v>
      </c>
      <c r="M29" s="16">
        <v>183.75</v>
      </c>
      <c r="N29" s="17">
        <v>6</v>
      </c>
      <c r="O29" s="18">
        <v>189.75</v>
      </c>
    </row>
    <row r="30" spans="1:15">
      <c r="A30" s="10" t="s">
        <v>36</v>
      </c>
      <c r="B30" s="11" t="s">
        <v>37</v>
      </c>
      <c r="C30" s="12">
        <v>45248</v>
      </c>
      <c r="D30" s="13" t="s">
        <v>32</v>
      </c>
      <c r="E30" s="14">
        <v>185</v>
      </c>
      <c r="F30" s="14">
        <v>191.001</v>
      </c>
      <c r="G30" s="14">
        <v>188</v>
      </c>
      <c r="H30" s="14">
        <v>186</v>
      </c>
      <c r="I30" s="14"/>
      <c r="J30" s="14"/>
      <c r="K30" s="15">
        <v>4</v>
      </c>
      <c r="L30" s="15">
        <v>750.00099999999998</v>
      </c>
      <c r="M30" s="16">
        <v>187.50024999999999</v>
      </c>
      <c r="N30" s="17">
        <v>5</v>
      </c>
      <c r="O30" s="18">
        <v>192.50024999999999</v>
      </c>
    </row>
    <row r="32" spans="1:15">
      <c r="K32" s="8">
        <f>SUM(K24:K31)</f>
        <v>34</v>
      </c>
      <c r="L32" s="8">
        <f>SUM(L24:L31)</f>
        <v>6302.0020000000004</v>
      </c>
      <c r="M32" s="7">
        <f>SUM(L32/K32)</f>
        <v>185.35300000000001</v>
      </c>
      <c r="N32" s="8">
        <f>SUM(N24:N31)</f>
        <v>71</v>
      </c>
      <c r="O32" s="9">
        <f>SUM(M32+N32)</f>
        <v>256.35300000000001</v>
      </c>
    </row>
    <row r="35" spans="1:15" ht="30">
      <c r="A35" s="1" t="s">
        <v>1</v>
      </c>
      <c r="B35" s="2" t="s">
        <v>2</v>
      </c>
      <c r="C35" s="2" t="s">
        <v>3</v>
      </c>
      <c r="D35" s="3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3" t="s">
        <v>12</v>
      </c>
      <c r="M35" s="5" t="s">
        <v>13</v>
      </c>
      <c r="N35" s="2" t="s">
        <v>14</v>
      </c>
      <c r="O35" s="6" t="s">
        <v>15</v>
      </c>
    </row>
    <row r="36" spans="1:15">
      <c r="A36" s="10" t="s">
        <v>35</v>
      </c>
      <c r="B36" s="11" t="s">
        <v>37</v>
      </c>
      <c r="C36" s="12">
        <v>45196</v>
      </c>
      <c r="D36" s="38" t="s">
        <v>58</v>
      </c>
      <c r="E36" s="14">
        <v>192</v>
      </c>
      <c r="F36" s="14">
        <v>187</v>
      </c>
      <c r="G36" s="14">
        <v>190</v>
      </c>
      <c r="H36" s="14">
        <v>190</v>
      </c>
      <c r="I36" s="14"/>
      <c r="J36" s="14"/>
      <c r="K36" s="15">
        <v>4</v>
      </c>
      <c r="L36" s="15">
        <v>759</v>
      </c>
      <c r="M36" s="16">
        <v>189.75</v>
      </c>
      <c r="N36" s="17">
        <v>6</v>
      </c>
      <c r="O36" s="18">
        <v>195.75</v>
      </c>
    </row>
    <row r="38" spans="1:15">
      <c r="K38" s="8">
        <f>SUM(K36:K37)</f>
        <v>4</v>
      </c>
      <c r="L38" s="8">
        <f>SUM(L36:L37)</f>
        <v>759</v>
      </c>
      <c r="M38" s="7">
        <f>SUM(L38/K38)</f>
        <v>189.75</v>
      </c>
      <c r="N38" s="8">
        <f>SUM(N36:N37)</f>
        <v>6</v>
      </c>
      <c r="O38" s="9">
        <f>SUM(M38+N38)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 B11 B23 B35" name="Range1_2"/>
  </protectedRanges>
  <hyperlinks>
    <hyperlink ref="Q1" location="'Kentucky 2023'!A1" display="Back to Ranking" xr:uid="{814B8854-0FC8-4701-A73D-5493D37373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B84DFC-3BD7-4DEA-AC62-70A253D100CE}">
          <x14:formula1>
            <xm:f>'C:\Users\abra2\Desktop\ABRA Files and More\AUTO BENCH REST ASSOCIATION FILE\ABRA 2019\Georgia\[Georgia Results 01 19 20.xlsm]DATA SHEET'!#REF!</xm:f>
          </x14:formula1>
          <xm:sqref>B1 B11 B23 B35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F62E4-DA74-42DD-B6BB-EA8B6023E432}">
  <dimension ref="A1:Q5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48" t="s">
        <v>56</v>
      </c>
      <c r="C2" s="12">
        <v>45007</v>
      </c>
      <c r="D2" s="13" t="s">
        <v>32</v>
      </c>
      <c r="E2" s="14">
        <v>184</v>
      </c>
      <c r="F2" s="14">
        <v>193</v>
      </c>
      <c r="G2" s="14">
        <v>183</v>
      </c>
      <c r="H2" s="14">
        <v>189</v>
      </c>
      <c r="I2" s="14"/>
      <c r="J2" s="14"/>
      <c r="K2" s="15">
        <v>4</v>
      </c>
      <c r="L2" s="15">
        <v>749</v>
      </c>
      <c r="M2" s="16">
        <v>187.25</v>
      </c>
      <c r="N2" s="17">
        <v>5</v>
      </c>
      <c r="O2" s="18">
        <v>192.25</v>
      </c>
    </row>
    <row r="3" spans="1:17">
      <c r="A3" s="10" t="s">
        <v>21</v>
      </c>
      <c r="B3" s="11" t="s">
        <v>56</v>
      </c>
      <c r="C3" s="12">
        <v>45014</v>
      </c>
      <c r="D3" s="13" t="s">
        <v>32</v>
      </c>
      <c r="E3" s="14">
        <v>190</v>
      </c>
      <c r="F3" s="14">
        <v>192</v>
      </c>
      <c r="G3" s="14">
        <v>188</v>
      </c>
      <c r="H3" s="14">
        <v>188</v>
      </c>
      <c r="I3" s="14"/>
      <c r="J3" s="14"/>
      <c r="K3" s="15">
        <v>4</v>
      </c>
      <c r="L3" s="15">
        <v>758</v>
      </c>
      <c r="M3" s="16">
        <v>189.5</v>
      </c>
      <c r="N3" s="17">
        <v>5</v>
      </c>
      <c r="O3" s="18">
        <v>194.5</v>
      </c>
    </row>
    <row r="5" spans="1:17">
      <c r="K5" s="8">
        <f>SUM(K2:K4)</f>
        <v>8</v>
      </c>
      <c r="L5" s="8">
        <f>SUM(L2:L4)</f>
        <v>1507</v>
      </c>
      <c r="M5" s="7">
        <f>SUM(L5/K5)</f>
        <v>188.375</v>
      </c>
      <c r="N5" s="8">
        <f>SUM(N2:N4)</f>
        <v>10</v>
      </c>
      <c r="O5" s="9">
        <f>SUM(M5+N5)</f>
        <v>198.375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5_2_1"/>
    <protectedRange sqref="D2" name="Range1_1_3_5_1"/>
    <protectedRange sqref="B3:C3 E3:J3" name="Range1_5_3"/>
    <protectedRange sqref="D3" name="Range1_1_3_1"/>
  </protectedRanges>
  <conditionalFormatting sqref="E2">
    <cfRule type="top10" dxfId="21" priority="20" rank="1"/>
  </conditionalFormatting>
  <conditionalFormatting sqref="E3">
    <cfRule type="top10" dxfId="20" priority="4" rank="1"/>
    <cfRule type="top10" dxfId="19" priority="14" rank="1"/>
  </conditionalFormatting>
  <conditionalFormatting sqref="E2:J3">
    <cfRule type="cellIs" dxfId="18" priority="2" operator="greaterThanOrEqual">
      <formula>200</formula>
    </cfRule>
  </conditionalFormatting>
  <conditionalFormatting sqref="F2">
    <cfRule type="top10" dxfId="17" priority="15" rank="1"/>
  </conditionalFormatting>
  <conditionalFormatting sqref="F3">
    <cfRule type="top10" dxfId="16" priority="1" rank="1"/>
    <cfRule type="top10" dxfId="15" priority="8" rank="1"/>
  </conditionalFormatting>
  <conditionalFormatting sqref="G2">
    <cfRule type="top10" dxfId="14" priority="19" rank="1"/>
  </conditionalFormatting>
  <conditionalFormatting sqref="G3">
    <cfRule type="top10" dxfId="13" priority="5" rank="1"/>
    <cfRule type="top10" dxfId="12" priority="13" rank="1"/>
  </conditionalFormatting>
  <conditionalFormatting sqref="H2">
    <cfRule type="top10" dxfId="11" priority="18" rank="1"/>
  </conditionalFormatting>
  <conditionalFormatting sqref="H3">
    <cfRule type="top10" dxfId="10" priority="6" rank="1"/>
    <cfRule type="top10" dxfId="9" priority="12" rank="1"/>
  </conditionalFormatting>
  <conditionalFormatting sqref="I2">
    <cfRule type="top10" dxfId="8" priority="17" rank="1"/>
  </conditionalFormatting>
  <conditionalFormatting sqref="I3">
    <cfRule type="top10" dxfId="7" priority="7" rank="1"/>
    <cfRule type="top10" dxfId="6" priority="11" rank="1"/>
  </conditionalFormatting>
  <conditionalFormatting sqref="J2">
    <cfRule type="top10" dxfId="5" priority="21" rank="1"/>
  </conditionalFormatting>
  <conditionalFormatting sqref="J3">
    <cfRule type="top10" dxfId="4" priority="3" rank="1"/>
    <cfRule type="top10" dxfId="3" priority="10" rank="1"/>
  </conditionalFormatting>
  <dataValidations count="1">
    <dataValidation type="list" allowBlank="1" showInputMessage="1" showErrorMessage="1" sqref="B2" xr:uid="{C88E338B-E088-4FAF-9BCB-48A258FC44A2}">
      <formula1>$H$4:$H$100</formula1>
    </dataValidation>
  </dataValidations>
  <hyperlinks>
    <hyperlink ref="Q1" location="'Kentucky 2023'!A1" display="Back to Ranking" xr:uid="{3C80A354-E7EF-4CEE-A221-72A5A68231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A2B3BC-139C-416D-B9F2-76B5FD79F4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D1D4-DD19-4523-BAD6-70E16603EA3B}">
  <sheetPr codeName="Sheet38"/>
  <dimension ref="A1:Q50"/>
  <sheetViews>
    <sheetView topLeftCell="A18" workbookViewId="0">
      <selection activeCell="Q22" sqref="Q22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27</v>
      </c>
      <c r="C2" s="12">
        <v>44965</v>
      </c>
      <c r="D2" s="13" t="s">
        <v>32</v>
      </c>
      <c r="E2" s="14">
        <v>195</v>
      </c>
      <c r="F2" s="14">
        <v>191</v>
      </c>
      <c r="G2" s="14">
        <v>197</v>
      </c>
      <c r="H2" s="14">
        <v>194</v>
      </c>
      <c r="I2" s="14"/>
      <c r="J2" s="14"/>
      <c r="K2" s="15">
        <v>4</v>
      </c>
      <c r="L2" s="15">
        <v>777</v>
      </c>
      <c r="M2" s="16">
        <v>194.25</v>
      </c>
      <c r="N2" s="17">
        <v>2</v>
      </c>
      <c r="O2" s="18">
        <v>196.25</v>
      </c>
    </row>
    <row r="3" spans="1:17">
      <c r="A3" s="10" t="s">
        <v>25</v>
      </c>
      <c r="B3" s="11" t="s">
        <v>27</v>
      </c>
      <c r="C3" s="12">
        <v>44972</v>
      </c>
      <c r="D3" s="13" t="s">
        <v>32</v>
      </c>
      <c r="E3" s="14">
        <v>194</v>
      </c>
      <c r="F3" s="14">
        <v>191</v>
      </c>
      <c r="G3" s="14">
        <v>193</v>
      </c>
      <c r="H3" s="14">
        <v>193</v>
      </c>
      <c r="I3" s="14"/>
      <c r="J3" s="14"/>
      <c r="K3" s="15">
        <v>4</v>
      </c>
      <c r="L3" s="15">
        <v>771</v>
      </c>
      <c r="M3" s="16">
        <v>192.75</v>
      </c>
      <c r="N3" s="17">
        <v>2</v>
      </c>
      <c r="O3" s="18">
        <v>194.75</v>
      </c>
    </row>
    <row r="4" spans="1:17">
      <c r="A4" s="10" t="s">
        <v>25</v>
      </c>
      <c r="B4" s="11" t="s">
        <v>27</v>
      </c>
      <c r="C4" s="12">
        <v>44979</v>
      </c>
      <c r="D4" s="13" t="s">
        <v>32</v>
      </c>
      <c r="E4" s="14">
        <v>191</v>
      </c>
      <c r="F4" s="14">
        <v>189</v>
      </c>
      <c r="G4" s="14">
        <v>191</v>
      </c>
      <c r="H4" s="14">
        <v>193</v>
      </c>
      <c r="I4" s="14"/>
      <c r="J4" s="14"/>
      <c r="K4" s="15">
        <v>4</v>
      </c>
      <c r="L4" s="15">
        <v>764</v>
      </c>
      <c r="M4" s="16">
        <v>191</v>
      </c>
      <c r="N4" s="17">
        <v>2</v>
      </c>
      <c r="O4" s="18">
        <v>193</v>
      </c>
    </row>
    <row r="5" spans="1:17">
      <c r="A5" s="10" t="s">
        <v>25</v>
      </c>
      <c r="B5" s="11" t="s">
        <v>27</v>
      </c>
      <c r="C5" s="12">
        <v>45000</v>
      </c>
      <c r="D5" s="13" t="s">
        <v>32</v>
      </c>
      <c r="E5" s="14">
        <v>193</v>
      </c>
      <c r="F5" s="14">
        <v>193</v>
      </c>
      <c r="G5" s="14">
        <v>190</v>
      </c>
      <c r="H5" s="14">
        <v>193</v>
      </c>
      <c r="I5" s="14"/>
      <c r="J5" s="14"/>
      <c r="K5" s="15">
        <v>4</v>
      </c>
      <c r="L5" s="15">
        <v>769</v>
      </c>
      <c r="M5" s="16">
        <v>192.25</v>
      </c>
      <c r="N5" s="17">
        <v>2</v>
      </c>
      <c r="O5" s="18">
        <v>194.25</v>
      </c>
    </row>
    <row r="6" spans="1:17">
      <c r="A6" s="10" t="s">
        <v>25</v>
      </c>
      <c r="B6" s="11" t="s">
        <v>27</v>
      </c>
      <c r="C6" s="12">
        <v>45007</v>
      </c>
      <c r="D6" s="13" t="s">
        <v>32</v>
      </c>
      <c r="E6" s="14">
        <v>196</v>
      </c>
      <c r="F6" s="14">
        <v>192</v>
      </c>
      <c r="G6" s="14">
        <v>197</v>
      </c>
      <c r="H6" s="14">
        <v>198</v>
      </c>
      <c r="I6" s="14"/>
      <c r="J6" s="14"/>
      <c r="K6" s="15">
        <v>4</v>
      </c>
      <c r="L6" s="15">
        <v>783</v>
      </c>
      <c r="M6" s="16">
        <v>195.75</v>
      </c>
      <c r="N6" s="17">
        <v>2</v>
      </c>
      <c r="O6" s="18">
        <v>197.75</v>
      </c>
    </row>
    <row r="7" spans="1:17">
      <c r="A7" s="10" t="s">
        <v>25</v>
      </c>
      <c r="B7" s="11" t="s">
        <v>27</v>
      </c>
      <c r="C7" s="12">
        <v>45014</v>
      </c>
      <c r="D7" s="13" t="s">
        <v>32</v>
      </c>
      <c r="E7" s="14">
        <v>194</v>
      </c>
      <c r="F7" s="14">
        <v>192</v>
      </c>
      <c r="G7" s="14">
        <v>194</v>
      </c>
      <c r="H7" s="14">
        <v>195</v>
      </c>
      <c r="I7" s="14"/>
      <c r="J7" s="14"/>
      <c r="K7" s="15">
        <v>4</v>
      </c>
      <c r="L7" s="15">
        <v>775</v>
      </c>
      <c r="M7" s="16">
        <v>193.75</v>
      </c>
      <c r="N7" s="17">
        <v>2</v>
      </c>
      <c r="O7" s="18">
        <v>195.75</v>
      </c>
    </row>
    <row r="8" spans="1:17">
      <c r="A8" s="10" t="s">
        <v>25</v>
      </c>
      <c r="B8" s="11" t="s">
        <v>27</v>
      </c>
      <c r="C8" s="12">
        <v>45021</v>
      </c>
      <c r="D8" s="13" t="s">
        <v>32</v>
      </c>
      <c r="E8" s="14">
        <v>187</v>
      </c>
      <c r="F8" s="14">
        <v>195</v>
      </c>
      <c r="G8" s="14">
        <v>197.001</v>
      </c>
      <c r="H8" s="14">
        <v>197</v>
      </c>
      <c r="I8" s="14"/>
      <c r="J8" s="14"/>
      <c r="K8" s="15">
        <v>4</v>
      </c>
      <c r="L8" s="15">
        <v>776.00099999999998</v>
      </c>
      <c r="M8" s="16">
        <v>194.00024999999999</v>
      </c>
      <c r="N8" s="17">
        <v>10</v>
      </c>
      <c r="O8" s="18">
        <v>204.00024999999999</v>
      </c>
    </row>
    <row r="9" spans="1:17">
      <c r="A9" s="10" t="s">
        <v>25</v>
      </c>
      <c r="B9" s="11" t="s">
        <v>27</v>
      </c>
      <c r="C9" s="12">
        <v>45028</v>
      </c>
      <c r="D9" s="13" t="s">
        <v>32</v>
      </c>
      <c r="E9" s="14">
        <v>195</v>
      </c>
      <c r="F9" s="14">
        <v>196</v>
      </c>
      <c r="G9" s="14">
        <v>190</v>
      </c>
      <c r="H9" s="14">
        <v>194</v>
      </c>
      <c r="I9" s="14"/>
      <c r="J9" s="14"/>
      <c r="K9" s="15">
        <v>4</v>
      </c>
      <c r="L9" s="15">
        <v>775</v>
      </c>
      <c r="M9" s="16">
        <v>193.75</v>
      </c>
      <c r="N9" s="17">
        <v>2</v>
      </c>
      <c r="O9" s="18">
        <v>195.75</v>
      </c>
    </row>
    <row r="10" spans="1:17">
      <c r="A10" s="10" t="s">
        <v>25</v>
      </c>
      <c r="B10" s="11" t="s">
        <v>27</v>
      </c>
      <c r="C10" s="12">
        <v>45035</v>
      </c>
      <c r="D10" s="13" t="s">
        <v>32</v>
      </c>
      <c r="E10" s="14">
        <v>193</v>
      </c>
      <c r="F10" s="14">
        <v>195</v>
      </c>
      <c r="G10" s="14">
        <v>196</v>
      </c>
      <c r="H10" s="14">
        <v>195</v>
      </c>
      <c r="I10" s="14"/>
      <c r="J10" s="14"/>
      <c r="K10" s="15">
        <v>4</v>
      </c>
      <c r="L10" s="15">
        <v>779</v>
      </c>
      <c r="M10" s="16">
        <v>194.75</v>
      </c>
      <c r="N10" s="17">
        <v>3</v>
      </c>
      <c r="O10" s="18">
        <v>197.75</v>
      </c>
    </row>
    <row r="11" spans="1:17">
      <c r="A11" s="10" t="s">
        <v>25</v>
      </c>
      <c r="B11" s="11" t="s">
        <v>27</v>
      </c>
      <c r="C11" s="12">
        <v>8517</v>
      </c>
      <c r="D11" s="13" t="s">
        <v>58</v>
      </c>
      <c r="E11" s="14">
        <v>197</v>
      </c>
      <c r="F11" s="14">
        <v>194</v>
      </c>
      <c r="G11" s="14">
        <v>193</v>
      </c>
      <c r="H11" s="14">
        <v>197</v>
      </c>
      <c r="I11" s="14"/>
      <c r="J11" s="14"/>
      <c r="K11" s="15">
        <v>4</v>
      </c>
      <c r="L11" s="15">
        <v>781</v>
      </c>
      <c r="M11" s="16">
        <v>195.25</v>
      </c>
      <c r="N11" s="17">
        <v>3</v>
      </c>
      <c r="O11" s="18">
        <v>198.25</v>
      </c>
    </row>
    <row r="12" spans="1:17">
      <c r="A12" s="10" t="s">
        <v>25</v>
      </c>
      <c r="B12" s="11" t="s">
        <v>27</v>
      </c>
      <c r="C12" s="12">
        <v>45049</v>
      </c>
      <c r="D12" s="13" t="s">
        <v>32</v>
      </c>
      <c r="E12" s="14">
        <v>194</v>
      </c>
      <c r="F12" s="14">
        <v>197</v>
      </c>
      <c r="G12" s="14">
        <v>199</v>
      </c>
      <c r="H12" s="14">
        <v>199</v>
      </c>
      <c r="I12" s="14"/>
      <c r="J12" s="14"/>
      <c r="K12" s="15">
        <v>4</v>
      </c>
      <c r="L12" s="15">
        <v>789</v>
      </c>
      <c r="M12" s="16">
        <v>197.25</v>
      </c>
      <c r="N12" s="17">
        <v>7</v>
      </c>
      <c r="O12" s="18">
        <v>204.25</v>
      </c>
    </row>
    <row r="13" spans="1:17">
      <c r="A13" s="10" t="s">
        <v>25</v>
      </c>
      <c r="B13" s="11" t="s">
        <v>27</v>
      </c>
      <c r="C13" s="12">
        <v>45052</v>
      </c>
      <c r="D13" s="13" t="s">
        <v>62</v>
      </c>
      <c r="E13" s="14">
        <v>193</v>
      </c>
      <c r="F13" s="14">
        <v>191</v>
      </c>
      <c r="G13" s="14">
        <v>192</v>
      </c>
      <c r="H13" s="14">
        <v>196</v>
      </c>
      <c r="I13" s="14"/>
      <c r="J13" s="14"/>
      <c r="K13" s="15">
        <v>4</v>
      </c>
      <c r="L13" s="15">
        <v>772</v>
      </c>
      <c r="M13" s="16">
        <v>193</v>
      </c>
      <c r="N13" s="17">
        <v>2</v>
      </c>
      <c r="O13" s="18">
        <v>195</v>
      </c>
    </row>
    <row r="14" spans="1:17">
      <c r="A14" s="10" t="s">
        <v>25</v>
      </c>
      <c r="B14" s="11" t="s">
        <v>27</v>
      </c>
      <c r="C14" s="12">
        <v>45056</v>
      </c>
      <c r="D14" s="13" t="s">
        <v>32</v>
      </c>
      <c r="E14" s="14">
        <v>196</v>
      </c>
      <c r="F14" s="14">
        <v>195</v>
      </c>
      <c r="G14" s="14">
        <v>197</v>
      </c>
      <c r="H14" s="14">
        <v>194</v>
      </c>
      <c r="I14" s="14"/>
      <c r="J14" s="14"/>
      <c r="K14" s="15">
        <v>4</v>
      </c>
      <c r="L14" s="15">
        <v>782</v>
      </c>
      <c r="M14" s="16">
        <v>195.5</v>
      </c>
      <c r="N14" s="17">
        <v>2</v>
      </c>
      <c r="O14" s="18">
        <v>197.5</v>
      </c>
    </row>
    <row r="15" spans="1:17">
      <c r="A15" s="10" t="s">
        <v>25</v>
      </c>
      <c r="B15" s="11" t="s">
        <v>27</v>
      </c>
      <c r="C15" s="12">
        <v>45063</v>
      </c>
      <c r="D15" s="13" t="s">
        <v>32</v>
      </c>
      <c r="E15" s="14">
        <v>194</v>
      </c>
      <c r="F15" s="14">
        <v>198</v>
      </c>
      <c r="G15" s="14">
        <v>198</v>
      </c>
      <c r="H15" s="14">
        <v>197.001</v>
      </c>
      <c r="I15" s="14"/>
      <c r="J15" s="14"/>
      <c r="K15" s="15">
        <v>4</v>
      </c>
      <c r="L15" s="15">
        <v>787.00099999999998</v>
      </c>
      <c r="M15" s="16">
        <v>196.75024999999999</v>
      </c>
      <c r="N15" s="17">
        <v>5</v>
      </c>
      <c r="O15" s="18">
        <v>201.75024999999999</v>
      </c>
    </row>
    <row r="16" spans="1:17">
      <c r="A16" s="10" t="s">
        <v>25</v>
      </c>
      <c r="B16" s="11" t="s">
        <v>27</v>
      </c>
      <c r="C16" s="12">
        <v>45067</v>
      </c>
      <c r="D16" s="13" t="s">
        <v>67</v>
      </c>
      <c r="E16" s="14">
        <v>197</v>
      </c>
      <c r="F16" s="14">
        <v>194</v>
      </c>
      <c r="G16" s="14">
        <v>193</v>
      </c>
      <c r="H16" s="14">
        <v>195</v>
      </c>
      <c r="I16" s="14"/>
      <c r="J16" s="14"/>
      <c r="K16" s="15">
        <v>4</v>
      </c>
      <c r="L16" s="15">
        <v>779</v>
      </c>
      <c r="M16" s="16">
        <v>194.75</v>
      </c>
      <c r="N16" s="17">
        <v>3</v>
      </c>
      <c r="O16" s="18">
        <v>197.75</v>
      </c>
    </row>
    <row r="17" spans="1:17">
      <c r="A17" s="10" t="s">
        <v>25</v>
      </c>
      <c r="B17" s="11" t="s">
        <v>27</v>
      </c>
      <c r="C17" s="12">
        <v>45070</v>
      </c>
      <c r="D17" s="13" t="s">
        <v>58</v>
      </c>
      <c r="E17" s="14">
        <v>194</v>
      </c>
      <c r="F17" s="14">
        <v>199</v>
      </c>
      <c r="G17" s="14">
        <v>196</v>
      </c>
      <c r="H17" s="14">
        <v>198</v>
      </c>
      <c r="I17" s="14"/>
      <c r="J17" s="14"/>
      <c r="K17" s="15">
        <v>4</v>
      </c>
      <c r="L17" s="15">
        <v>787</v>
      </c>
      <c r="M17" s="16">
        <v>196.75</v>
      </c>
      <c r="N17" s="17">
        <v>4</v>
      </c>
      <c r="O17" s="18">
        <v>200.75</v>
      </c>
    </row>
    <row r="18" spans="1:17">
      <c r="A18" s="10" t="s">
        <v>25</v>
      </c>
      <c r="B18" s="11" t="s">
        <v>27</v>
      </c>
      <c r="C18" s="12">
        <v>45077</v>
      </c>
      <c r="D18" s="13" t="s">
        <v>32</v>
      </c>
      <c r="E18" s="14">
        <v>198</v>
      </c>
      <c r="F18" s="14">
        <v>196</v>
      </c>
      <c r="G18" s="14">
        <v>198.001</v>
      </c>
      <c r="H18" s="14">
        <v>195</v>
      </c>
      <c r="I18" s="14"/>
      <c r="J18" s="14"/>
      <c r="K18" s="15">
        <v>4</v>
      </c>
      <c r="L18" s="15">
        <v>787.00099999999998</v>
      </c>
      <c r="M18" s="16">
        <v>196.75024999999999</v>
      </c>
      <c r="N18" s="17">
        <v>2</v>
      </c>
      <c r="O18" s="18">
        <v>198.75024999999999</v>
      </c>
    </row>
    <row r="19" spans="1:17">
      <c r="A19" s="10" t="s">
        <v>25</v>
      </c>
      <c r="B19" s="11" t="s">
        <v>27</v>
      </c>
      <c r="C19" s="12">
        <v>45081</v>
      </c>
      <c r="D19" s="13" t="s">
        <v>58</v>
      </c>
      <c r="E19" s="14">
        <v>199</v>
      </c>
      <c r="F19" s="14">
        <v>190</v>
      </c>
      <c r="G19" s="14">
        <v>193</v>
      </c>
      <c r="H19" s="14">
        <v>192</v>
      </c>
      <c r="I19" s="14">
        <v>193</v>
      </c>
      <c r="J19" s="14">
        <v>191</v>
      </c>
      <c r="K19" s="15">
        <v>6</v>
      </c>
      <c r="L19" s="15">
        <v>1158</v>
      </c>
      <c r="M19" s="16">
        <v>193</v>
      </c>
      <c r="N19" s="17">
        <v>6</v>
      </c>
      <c r="O19" s="18">
        <v>199</v>
      </c>
    </row>
    <row r="20" spans="1:17">
      <c r="A20" s="10" t="s">
        <v>25</v>
      </c>
      <c r="B20" s="11" t="s">
        <v>27</v>
      </c>
      <c r="C20" s="12">
        <v>45084</v>
      </c>
      <c r="D20" s="13" t="s">
        <v>32</v>
      </c>
      <c r="E20" s="14">
        <v>199</v>
      </c>
      <c r="F20" s="14">
        <v>198</v>
      </c>
      <c r="G20" s="14">
        <v>196</v>
      </c>
      <c r="H20" s="14">
        <v>199</v>
      </c>
      <c r="I20" s="14"/>
      <c r="J20" s="14"/>
      <c r="K20" s="15">
        <v>4</v>
      </c>
      <c r="L20" s="15">
        <v>792</v>
      </c>
      <c r="M20" s="16">
        <v>198</v>
      </c>
      <c r="N20" s="17">
        <v>3</v>
      </c>
      <c r="O20" s="18">
        <v>201</v>
      </c>
    </row>
    <row r="21" spans="1:17">
      <c r="A21" s="10" t="s">
        <v>25</v>
      </c>
      <c r="B21" s="11" t="s">
        <v>27</v>
      </c>
      <c r="C21" s="12">
        <v>45091</v>
      </c>
      <c r="D21" s="13" t="s">
        <v>32</v>
      </c>
      <c r="E21" s="14">
        <v>199</v>
      </c>
      <c r="F21" s="55">
        <v>200</v>
      </c>
      <c r="G21" s="14">
        <v>198</v>
      </c>
      <c r="H21" s="14">
        <v>199</v>
      </c>
      <c r="I21" s="14"/>
      <c r="J21" s="14"/>
      <c r="K21" s="15">
        <v>4</v>
      </c>
      <c r="L21" s="15">
        <v>796</v>
      </c>
      <c r="M21" s="16">
        <v>199</v>
      </c>
      <c r="N21" s="17">
        <v>7</v>
      </c>
      <c r="O21" s="18">
        <v>206</v>
      </c>
    </row>
    <row r="22" spans="1:17">
      <c r="A22" s="10" t="s">
        <v>25</v>
      </c>
      <c r="B22" s="11" t="s">
        <v>27</v>
      </c>
      <c r="C22" s="12">
        <v>45098</v>
      </c>
      <c r="D22" s="13" t="s">
        <v>32</v>
      </c>
      <c r="E22" s="14">
        <v>192</v>
      </c>
      <c r="F22" s="14">
        <v>197</v>
      </c>
      <c r="G22" s="14">
        <v>193</v>
      </c>
      <c r="H22" s="14">
        <v>193</v>
      </c>
      <c r="I22" s="14"/>
      <c r="J22" s="14"/>
      <c r="K22" s="15">
        <v>4</v>
      </c>
      <c r="L22" s="15">
        <v>775</v>
      </c>
      <c r="M22" s="16">
        <v>193.75</v>
      </c>
      <c r="N22" s="17">
        <v>2</v>
      </c>
      <c r="O22" s="18">
        <v>195.75</v>
      </c>
      <c r="Q22" s="19" t="s">
        <v>20</v>
      </c>
    </row>
    <row r="23" spans="1:17">
      <c r="A23" s="10" t="s">
        <v>25</v>
      </c>
      <c r="B23" s="11" t="s">
        <v>27</v>
      </c>
      <c r="C23" s="12">
        <v>45101</v>
      </c>
      <c r="D23" s="13" t="s">
        <v>32</v>
      </c>
      <c r="E23" s="14">
        <v>197</v>
      </c>
      <c r="F23" s="14">
        <v>196</v>
      </c>
      <c r="G23" s="14">
        <v>195</v>
      </c>
      <c r="H23" s="14">
        <v>198</v>
      </c>
      <c r="I23" s="14"/>
      <c r="J23" s="14"/>
      <c r="K23" s="15">
        <v>4</v>
      </c>
      <c r="L23" s="15">
        <v>786</v>
      </c>
      <c r="M23" s="16">
        <v>196.5</v>
      </c>
      <c r="N23" s="17">
        <v>2</v>
      </c>
      <c r="O23" s="18">
        <v>198.5</v>
      </c>
    </row>
    <row r="24" spans="1:17">
      <c r="A24" s="10" t="s">
        <v>25</v>
      </c>
      <c r="B24" s="11" t="s">
        <v>27</v>
      </c>
      <c r="C24" s="12">
        <v>45105</v>
      </c>
      <c r="D24" s="13" t="s">
        <v>58</v>
      </c>
      <c r="E24" s="14">
        <v>195</v>
      </c>
      <c r="F24" s="14">
        <v>195</v>
      </c>
      <c r="G24" s="14">
        <v>194</v>
      </c>
      <c r="H24" s="14">
        <v>197</v>
      </c>
      <c r="I24" s="14"/>
      <c r="J24" s="14"/>
      <c r="K24" s="15">
        <v>4</v>
      </c>
      <c r="L24" s="15">
        <v>781</v>
      </c>
      <c r="M24" s="16">
        <v>195.25</v>
      </c>
      <c r="N24" s="17">
        <v>2</v>
      </c>
      <c r="O24" s="18">
        <v>197.25</v>
      </c>
    </row>
    <row r="25" spans="1:17">
      <c r="A25" s="10" t="s">
        <v>25</v>
      </c>
      <c r="B25" s="11" t="s">
        <v>27</v>
      </c>
      <c r="C25" s="12">
        <v>45108</v>
      </c>
      <c r="D25" s="13" t="s">
        <v>62</v>
      </c>
      <c r="E25" s="14">
        <v>196</v>
      </c>
      <c r="F25" s="14">
        <v>193</v>
      </c>
      <c r="G25" s="14">
        <v>195</v>
      </c>
      <c r="H25" s="14">
        <v>199</v>
      </c>
      <c r="I25" s="14"/>
      <c r="J25" s="14"/>
      <c r="K25" s="15">
        <v>4</v>
      </c>
      <c r="L25" s="15">
        <v>783</v>
      </c>
      <c r="M25" s="16">
        <v>195.75</v>
      </c>
      <c r="N25" s="17">
        <v>4</v>
      </c>
      <c r="O25" s="18">
        <v>199.75</v>
      </c>
    </row>
    <row r="26" spans="1:17">
      <c r="A26" s="10" t="s">
        <v>25</v>
      </c>
      <c r="B26" s="11" t="s">
        <v>27</v>
      </c>
      <c r="C26" s="12">
        <v>45112</v>
      </c>
      <c r="D26" s="13" t="s">
        <v>32</v>
      </c>
      <c r="E26" s="14">
        <v>193</v>
      </c>
      <c r="F26" s="14">
        <v>197</v>
      </c>
      <c r="G26" s="14">
        <v>195</v>
      </c>
      <c r="H26" s="14">
        <v>199</v>
      </c>
      <c r="I26" s="14"/>
      <c r="J26" s="14"/>
      <c r="K26" s="15">
        <v>4</v>
      </c>
      <c r="L26" s="15">
        <v>784</v>
      </c>
      <c r="M26" s="16">
        <v>196</v>
      </c>
      <c r="N26" s="17">
        <v>2</v>
      </c>
      <c r="O26" s="18">
        <v>198</v>
      </c>
    </row>
    <row r="27" spans="1:17">
      <c r="A27" s="10" t="s">
        <v>25</v>
      </c>
      <c r="B27" s="11" t="s">
        <v>27</v>
      </c>
      <c r="C27" s="12">
        <v>45116</v>
      </c>
      <c r="D27" s="13" t="s">
        <v>58</v>
      </c>
      <c r="E27" s="14">
        <v>196</v>
      </c>
      <c r="F27" s="14">
        <v>197</v>
      </c>
      <c r="G27" s="14">
        <v>193.001</v>
      </c>
      <c r="H27" s="14">
        <v>198</v>
      </c>
      <c r="I27" s="14"/>
      <c r="J27" s="14"/>
      <c r="K27" s="15">
        <v>4</v>
      </c>
      <c r="L27" s="15">
        <v>784.00099999999998</v>
      </c>
      <c r="M27" s="16">
        <v>196.00024999999999</v>
      </c>
      <c r="N27" s="17">
        <v>6</v>
      </c>
      <c r="O27" s="18">
        <v>202.00024999999999</v>
      </c>
    </row>
    <row r="28" spans="1:17">
      <c r="A28" s="10" t="s">
        <v>25</v>
      </c>
      <c r="B28" s="11" t="s">
        <v>27</v>
      </c>
      <c r="C28" s="12">
        <v>45119</v>
      </c>
      <c r="D28" s="13" t="s">
        <v>32</v>
      </c>
      <c r="E28" s="14">
        <v>194</v>
      </c>
      <c r="F28" s="14">
        <v>195</v>
      </c>
      <c r="G28" s="14">
        <v>196</v>
      </c>
      <c r="H28" s="14">
        <v>197</v>
      </c>
      <c r="I28" s="14"/>
      <c r="J28" s="14"/>
      <c r="K28" s="15">
        <v>4</v>
      </c>
      <c r="L28" s="15">
        <v>782</v>
      </c>
      <c r="M28" s="16">
        <v>195.5</v>
      </c>
      <c r="N28" s="17">
        <v>2</v>
      </c>
      <c r="O28" s="18">
        <v>197.5</v>
      </c>
    </row>
    <row r="29" spans="1:17">
      <c r="A29" s="10" t="s">
        <v>25</v>
      </c>
      <c r="B29" s="11" t="s">
        <v>27</v>
      </c>
      <c r="C29" s="12">
        <v>45122</v>
      </c>
      <c r="D29" s="13" t="s">
        <v>32</v>
      </c>
      <c r="E29" s="14">
        <v>190</v>
      </c>
      <c r="F29" s="14">
        <v>197</v>
      </c>
      <c r="G29" s="14">
        <v>196</v>
      </c>
      <c r="H29" s="14">
        <v>196</v>
      </c>
      <c r="I29" s="14"/>
      <c r="J29" s="14"/>
      <c r="K29" s="15">
        <v>4</v>
      </c>
      <c r="L29" s="15">
        <v>779</v>
      </c>
      <c r="M29" s="16">
        <v>194.75</v>
      </c>
      <c r="N29" s="17">
        <v>2</v>
      </c>
      <c r="O29" s="18">
        <v>196.75</v>
      </c>
    </row>
    <row r="30" spans="1:17">
      <c r="A30" s="10" t="s">
        <v>25</v>
      </c>
      <c r="B30" s="11" t="s">
        <v>27</v>
      </c>
      <c r="C30" s="12">
        <v>45126</v>
      </c>
      <c r="D30" s="13" t="s">
        <v>32</v>
      </c>
      <c r="E30" s="14">
        <v>197</v>
      </c>
      <c r="F30" s="14">
        <v>197.001</v>
      </c>
      <c r="G30" s="14">
        <v>198</v>
      </c>
      <c r="H30" s="14">
        <v>197</v>
      </c>
      <c r="I30" s="14"/>
      <c r="J30" s="14"/>
      <c r="K30" s="15">
        <v>4</v>
      </c>
      <c r="L30" s="15">
        <v>789.00099999999998</v>
      </c>
      <c r="M30" s="16">
        <v>197.25024999999999</v>
      </c>
      <c r="N30" s="17">
        <v>9</v>
      </c>
      <c r="O30" s="18">
        <v>206.25024999999999</v>
      </c>
    </row>
    <row r="31" spans="1:17">
      <c r="A31" s="10" t="s">
        <v>25</v>
      </c>
      <c r="B31" s="11" t="s">
        <v>27</v>
      </c>
      <c r="C31" s="12">
        <v>45133</v>
      </c>
      <c r="D31" s="13" t="s">
        <v>58</v>
      </c>
      <c r="E31" s="14">
        <v>196</v>
      </c>
      <c r="F31" s="14">
        <v>195</v>
      </c>
      <c r="G31" s="14">
        <v>197</v>
      </c>
      <c r="H31" s="14">
        <v>198</v>
      </c>
      <c r="I31" s="14"/>
      <c r="J31" s="14"/>
      <c r="K31" s="15">
        <v>4</v>
      </c>
      <c r="L31" s="15">
        <v>786</v>
      </c>
      <c r="M31" s="16">
        <v>196.5</v>
      </c>
      <c r="N31" s="17">
        <v>3</v>
      </c>
      <c r="O31" s="18">
        <v>199.5</v>
      </c>
    </row>
    <row r="32" spans="1:17">
      <c r="A32" s="10" t="s">
        <v>25</v>
      </c>
      <c r="B32" s="11" t="s">
        <v>27</v>
      </c>
      <c r="C32" s="12">
        <v>45140</v>
      </c>
      <c r="D32" s="13" t="s">
        <v>32</v>
      </c>
      <c r="E32" s="14">
        <v>199</v>
      </c>
      <c r="F32" s="14">
        <v>197</v>
      </c>
      <c r="G32" s="14">
        <v>196</v>
      </c>
      <c r="H32" s="14">
        <v>198</v>
      </c>
      <c r="I32" s="14"/>
      <c r="J32" s="14"/>
      <c r="K32" s="15">
        <v>4</v>
      </c>
      <c r="L32" s="15">
        <v>790</v>
      </c>
      <c r="M32" s="16">
        <v>197.5</v>
      </c>
      <c r="N32" s="17">
        <v>2</v>
      </c>
      <c r="O32" s="18">
        <v>199.5</v>
      </c>
    </row>
    <row r="33" spans="1:15">
      <c r="A33" s="10" t="s">
        <v>25</v>
      </c>
      <c r="B33" s="11" t="s">
        <v>27</v>
      </c>
      <c r="C33" s="12">
        <v>45147</v>
      </c>
      <c r="D33" s="13" t="s">
        <v>32</v>
      </c>
      <c r="E33" s="14">
        <v>199</v>
      </c>
      <c r="F33" s="14">
        <v>195</v>
      </c>
      <c r="G33" s="14">
        <v>198</v>
      </c>
      <c r="H33" s="14">
        <v>196</v>
      </c>
      <c r="I33" s="14"/>
      <c r="J33" s="14"/>
      <c r="K33" s="15">
        <v>4</v>
      </c>
      <c r="L33" s="15">
        <v>788</v>
      </c>
      <c r="M33" s="16">
        <v>197</v>
      </c>
      <c r="N33" s="17">
        <v>2</v>
      </c>
      <c r="O33" s="18">
        <v>199</v>
      </c>
    </row>
    <row r="34" spans="1:15">
      <c r="A34" s="10" t="s">
        <v>25</v>
      </c>
      <c r="B34" s="11" t="s">
        <v>27</v>
      </c>
      <c r="C34" s="12">
        <v>45150</v>
      </c>
      <c r="D34" s="13" t="s">
        <v>32</v>
      </c>
      <c r="E34" s="14">
        <v>197</v>
      </c>
      <c r="F34" s="14">
        <v>198</v>
      </c>
      <c r="G34" s="14">
        <v>196</v>
      </c>
      <c r="H34" s="14">
        <v>197</v>
      </c>
      <c r="I34" s="14">
        <v>198</v>
      </c>
      <c r="J34" s="14">
        <v>199</v>
      </c>
      <c r="K34" s="15">
        <v>6</v>
      </c>
      <c r="L34" s="15">
        <v>1185</v>
      </c>
      <c r="M34" s="16">
        <v>197.5</v>
      </c>
      <c r="N34" s="17">
        <v>4</v>
      </c>
      <c r="O34" s="18">
        <v>201.5</v>
      </c>
    </row>
    <row r="35" spans="1:15">
      <c r="A35" s="10" t="s">
        <v>25</v>
      </c>
      <c r="B35" s="11" t="s">
        <v>27</v>
      </c>
      <c r="C35" s="12">
        <v>45154</v>
      </c>
      <c r="D35" s="13" t="s">
        <v>32</v>
      </c>
      <c r="E35" s="14">
        <v>194</v>
      </c>
      <c r="F35" s="14">
        <v>196</v>
      </c>
      <c r="G35" s="14">
        <v>198</v>
      </c>
      <c r="H35" s="14">
        <v>199</v>
      </c>
      <c r="I35" s="14"/>
      <c r="J35" s="14"/>
      <c r="K35" s="15">
        <v>4</v>
      </c>
      <c r="L35" s="15">
        <v>787</v>
      </c>
      <c r="M35" s="16">
        <v>196.75</v>
      </c>
      <c r="N35" s="17">
        <v>2</v>
      </c>
      <c r="O35" s="18">
        <v>198.75</v>
      </c>
    </row>
    <row r="36" spans="1:15">
      <c r="A36" s="10" t="s">
        <v>25</v>
      </c>
      <c r="B36" s="11" t="s">
        <v>27</v>
      </c>
      <c r="C36" s="12">
        <v>45157</v>
      </c>
      <c r="D36" s="13" t="s">
        <v>32</v>
      </c>
      <c r="E36" s="14">
        <v>196</v>
      </c>
      <c r="F36" s="14">
        <v>196</v>
      </c>
      <c r="G36" s="14">
        <v>197</v>
      </c>
      <c r="H36" s="14">
        <v>195</v>
      </c>
      <c r="I36" s="14"/>
      <c r="J36" s="14"/>
      <c r="K36" s="15">
        <v>4</v>
      </c>
      <c r="L36" s="15">
        <v>784</v>
      </c>
      <c r="M36" s="16">
        <v>196</v>
      </c>
      <c r="N36" s="17">
        <v>2</v>
      </c>
      <c r="O36" s="18">
        <v>198</v>
      </c>
    </row>
    <row r="37" spans="1:15">
      <c r="A37" s="10" t="s">
        <v>25</v>
      </c>
      <c r="B37" s="11" t="s">
        <v>27</v>
      </c>
      <c r="C37" s="12">
        <v>8654</v>
      </c>
      <c r="D37" s="13" t="s">
        <v>58</v>
      </c>
      <c r="E37" s="14">
        <v>195</v>
      </c>
      <c r="F37" s="14">
        <v>197</v>
      </c>
      <c r="G37" s="14">
        <v>197</v>
      </c>
      <c r="H37" s="14">
        <v>199</v>
      </c>
      <c r="I37" s="14">
        <v>195</v>
      </c>
      <c r="J37" s="14">
        <v>198</v>
      </c>
      <c r="K37" s="15">
        <v>6</v>
      </c>
      <c r="L37" s="15">
        <v>1181</v>
      </c>
      <c r="M37" s="16">
        <v>196.83333333333334</v>
      </c>
      <c r="N37" s="17">
        <v>18</v>
      </c>
      <c r="O37" s="18">
        <v>214.83333333333334</v>
      </c>
    </row>
    <row r="38" spans="1:15">
      <c r="A38" s="10" t="s">
        <v>25</v>
      </c>
      <c r="B38" s="11" t="s">
        <v>27</v>
      </c>
      <c r="C38" s="12">
        <v>45185</v>
      </c>
      <c r="D38" s="13" t="s">
        <v>32</v>
      </c>
      <c r="E38" s="14">
        <v>194</v>
      </c>
      <c r="F38" s="55">
        <v>200</v>
      </c>
      <c r="G38" s="55">
        <v>200</v>
      </c>
      <c r="H38" s="14">
        <v>199</v>
      </c>
      <c r="I38" s="14">
        <v>199</v>
      </c>
      <c r="J38" s="14">
        <v>198</v>
      </c>
      <c r="K38" s="15">
        <v>6</v>
      </c>
      <c r="L38" s="15">
        <v>1190</v>
      </c>
      <c r="M38" s="16">
        <v>198.33333333333334</v>
      </c>
      <c r="N38" s="17">
        <v>10</v>
      </c>
      <c r="O38" s="18">
        <v>208.33333333333334</v>
      </c>
    </row>
    <row r="39" spans="1:15">
      <c r="A39" s="10" t="s">
        <v>25</v>
      </c>
      <c r="B39" s="11" t="s">
        <v>27</v>
      </c>
      <c r="C39" s="12">
        <v>45193</v>
      </c>
      <c r="D39" s="13" t="s">
        <v>62</v>
      </c>
      <c r="E39" s="14">
        <v>197</v>
      </c>
      <c r="F39" s="14">
        <v>195.001</v>
      </c>
      <c r="G39" s="14">
        <v>197.00200000000001</v>
      </c>
      <c r="H39" s="14">
        <v>197</v>
      </c>
      <c r="I39" s="14">
        <v>199</v>
      </c>
      <c r="J39" s="55">
        <v>200</v>
      </c>
      <c r="K39" s="15">
        <v>6</v>
      </c>
      <c r="L39" s="15">
        <v>1185.0029999999999</v>
      </c>
      <c r="M39" s="16">
        <v>197.50049999999999</v>
      </c>
      <c r="N39" s="17">
        <v>22</v>
      </c>
      <c r="O39" s="18">
        <v>219.50049999999999</v>
      </c>
    </row>
    <row r="40" spans="1:15">
      <c r="A40" s="10" t="s">
        <v>25</v>
      </c>
      <c r="B40" s="11" t="s">
        <v>27</v>
      </c>
      <c r="C40" s="12">
        <v>45220</v>
      </c>
      <c r="D40" s="13" t="s">
        <v>32</v>
      </c>
      <c r="E40" s="14">
        <v>199.001</v>
      </c>
      <c r="F40" s="55">
        <v>200</v>
      </c>
      <c r="G40" s="14">
        <v>199</v>
      </c>
      <c r="H40" s="14">
        <v>198</v>
      </c>
      <c r="I40" s="14"/>
      <c r="J40" s="14"/>
      <c r="K40" s="15">
        <v>4</v>
      </c>
      <c r="L40" s="15">
        <v>796.00099999999998</v>
      </c>
      <c r="M40" s="16">
        <v>199.00024999999999</v>
      </c>
      <c r="N40" s="17">
        <v>11</v>
      </c>
      <c r="O40" s="18">
        <v>210.00024999999999</v>
      </c>
    </row>
    <row r="41" spans="1:15">
      <c r="A41" s="10" t="s">
        <v>25</v>
      </c>
      <c r="B41" s="11" t="s">
        <v>27</v>
      </c>
      <c r="C41" s="12">
        <v>45234</v>
      </c>
      <c r="D41" s="13" t="s">
        <v>62</v>
      </c>
      <c r="E41" s="14">
        <v>197.001</v>
      </c>
      <c r="F41" s="14">
        <v>198</v>
      </c>
      <c r="G41" s="14">
        <v>198.001</v>
      </c>
      <c r="H41" s="14">
        <v>195</v>
      </c>
      <c r="I41" s="14"/>
      <c r="J41" s="14"/>
      <c r="K41" s="15">
        <v>4</v>
      </c>
      <c r="L41" s="15">
        <v>788.00199999999995</v>
      </c>
      <c r="M41" s="16">
        <v>197.00049999999999</v>
      </c>
      <c r="N41" s="17">
        <v>8</v>
      </c>
      <c r="O41" s="18">
        <v>205.00049999999999</v>
      </c>
    </row>
    <row r="42" spans="1:15">
      <c r="A42" s="10" t="s">
        <v>25</v>
      </c>
      <c r="B42" s="11" t="s">
        <v>27</v>
      </c>
      <c r="C42" s="12">
        <v>45248</v>
      </c>
      <c r="D42" s="13" t="s">
        <v>32</v>
      </c>
      <c r="E42" s="14">
        <v>197</v>
      </c>
      <c r="F42" s="14">
        <v>199</v>
      </c>
      <c r="G42" s="14">
        <v>196</v>
      </c>
      <c r="H42" s="55">
        <v>200.001</v>
      </c>
      <c r="I42" s="14"/>
      <c r="J42" s="14"/>
      <c r="K42" s="15">
        <v>4</v>
      </c>
      <c r="L42" s="15">
        <v>792.00099999999998</v>
      </c>
      <c r="M42" s="16">
        <v>198.00024999999999</v>
      </c>
      <c r="N42" s="17">
        <v>7</v>
      </c>
      <c r="O42" s="18">
        <v>205.00024999999999</v>
      </c>
    </row>
    <row r="44" spans="1:15">
      <c r="K44" s="8">
        <f>SUM(K2:K43)</f>
        <v>174</v>
      </c>
      <c r="L44" s="8">
        <f>SUM(L2:L43)</f>
        <v>34074.011999999995</v>
      </c>
      <c r="M44" s="7">
        <f>SUM(L44/K44)</f>
        <v>195.82765517241376</v>
      </c>
      <c r="N44" s="8">
        <f>SUM(N2:N43)</f>
        <v>193</v>
      </c>
      <c r="O44" s="9">
        <f>SUM(M44+N44)</f>
        <v>388.82765517241376</v>
      </c>
    </row>
    <row r="47" spans="1:15" ht="30">
      <c r="A47" s="1" t="s">
        <v>1</v>
      </c>
      <c r="B47" s="2" t="s">
        <v>2</v>
      </c>
      <c r="C47" s="2" t="s">
        <v>3</v>
      </c>
      <c r="D47" s="3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J47" s="4" t="s">
        <v>10</v>
      </c>
      <c r="K47" s="4" t="s">
        <v>11</v>
      </c>
      <c r="L47" s="3" t="s">
        <v>12</v>
      </c>
      <c r="M47" s="5" t="s">
        <v>13</v>
      </c>
      <c r="N47" s="2" t="s">
        <v>14</v>
      </c>
      <c r="O47" s="6" t="s">
        <v>15</v>
      </c>
    </row>
    <row r="48" spans="1:15">
      <c r="A48" s="63" t="s">
        <v>36</v>
      </c>
      <c r="B48" s="51" t="s">
        <v>27</v>
      </c>
      <c r="C48" s="56">
        <v>45052</v>
      </c>
      <c r="D48" s="57" t="s">
        <v>62</v>
      </c>
      <c r="E48" s="58">
        <v>179</v>
      </c>
      <c r="F48" s="58">
        <v>182</v>
      </c>
      <c r="G48" s="58">
        <v>180</v>
      </c>
      <c r="H48" s="58">
        <v>181</v>
      </c>
      <c r="I48" s="58"/>
      <c r="J48" s="58"/>
      <c r="K48" s="59">
        <v>4</v>
      </c>
      <c r="L48" s="59">
        <v>722</v>
      </c>
      <c r="M48" s="60">
        <v>180.5</v>
      </c>
      <c r="N48" s="61">
        <v>4</v>
      </c>
      <c r="O48" s="62">
        <v>184.5</v>
      </c>
    </row>
    <row r="50" spans="11:15">
      <c r="K50" s="8">
        <f>SUM(K48:K49)</f>
        <v>4</v>
      </c>
      <c r="L50" s="8">
        <f>SUM(L48:L49)</f>
        <v>722</v>
      </c>
      <c r="M50" s="7">
        <f>SUM(L50/K50)</f>
        <v>180.5</v>
      </c>
      <c r="N50" s="8">
        <f>SUM(N48:N49)</f>
        <v>4</v>
      </c>
      <c r="O50" s="9">
        <f>SUM(M50+N50)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3 B2:B36" name="Range1_2_1"/>
    <protectedRange sqref="D3" name="Range1_1_1_1"/>
    <protectedRange sqref="E3:J3" name="Range1_3_1"/>
    <protectedRange sqref="C4" name="Range1_2_2"/>
    <protectedRange sqref="D4" name="Range1_1_1_2"/>
    <protectedRange sqref="E4:J4" name="Range1_3_1_1"/>
    <protectedRange sqref="C5" name="Range1_2_6"/>
    <protectedRange sqref="D5" name="Range1_1_1_6"/>
    <protectedRange sqref="E5:J5" name="Range1_3_1_4"/>
    <protectedRange sqref="C6" name="Range1_2_7"/>
    <protectedRange sqref="D6" name="Range1_1_1_7"/>
    <protectedRange sqref="E6:J6" name="Range1_3_1_5"/>
    <protectedRange sqref="C7" name="Range1_2_3"/>
    <protectedRange sqref="D7" name="Range1_1_1_3"/>
    <protectedRange sqref="E7:J7" name="Range1_3_1_1_1"/>
    <protectedRange algorithmName="SHA-512" hashValue="ON39YdpmFHfN9f47KpiRvqrKx0V9+erV1CNkpWzYhW/Qyc6aT8rEyCrvauWSYGZK2ia3o7vd3akF07acHAFpOA==" saltValue="yVW9XmDwTqEnmpSGai0KYg==" spinCount="100000" sqref="B47" name="Range1_2_4"/>
    <protectedRange sqref="C20" name="Range1_2_2_1"/>
    <protectedRange sqref="D20" name="Range1_1_1_2_1"/>
    <protectedRange sqref="E20:J20" name="Range1_3_1_2"/>
  </protectedRanges>
  <sortState xmlns:xlrd2="http://schemas.microsoft.com/office/spreadsheetml/2017/richdata2" ref="B2:O2">
    <sortCondition ref="C2"/>
  </sortState>
  <hyperlinks>
    <hyperlink ref="Q1" location="'Kentucky 2023'!A1" display="Back to Ranking" xr:uid="{6C75965B-429C-4857-9B85-D4BC1E1C6DA1}"/>
    <hyperlink ref="Q22" location="'Kentucky 2023'!A1" display="Back to Ranking" xr:uid="{41AC755E-C2FA-4BB6-AA30-27C2FE170D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4B0341-58CD-47CB-9666-2807D08AC1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8445E88-6EEA-4FE5-916F-A6E25C233B9B}">
          <x14:formula1>
            <xm:f>'C:\Users\abra2\Desktop\ABRA Files and More\AUTO BENCH REST ASSOCIATION FILE\ABRA 2019\Georgia\[Georgia Results 01 19 20.xlsm]DATA SHEET'!#REF!</xm:f>
          </x14:formula1>
          <xm:sqref>B47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A08E5-2229-49F6-B1EA-7BFE013E0321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131</v>
      </c>
      <c r="C2" s="12">
        <v>45150</v>
      </c>
      <c r="D2" s="67" t="s">
        <v>32</v>
      </c>
      <c r="E2" s="70">
        <v>185</v>
      </c>
      <c r="F2" s="70">
        <v>183</v>
      </c>
      <c r="G2" s="70">
        <v>182</v>
      </c>
      <c r="H2" s="70">
        <v>191</v>
      </c>
      <c r="I2" s="70">
        <v>186</v>
      </c>
      <c r="J2" s="70">
        <v>184</v>
      </c>
      <c r="K2" s="69">
        <v>6</v>
      </c>
      <c r="L2" s="15">
        <v>1111</v>
      </c>
      <c r="M2" s="16">
        <v>185.16666666666666</v>
      </c>
      <c r="N2" s="17">
        <v>4</v>
      </c>
      <c r="O2" s="18">
        <v>189.17</v>
      </c>
    </row>
    <row r="4" spans="1:17">
      <c r="K4" s="8">
        <f>SUM(K2:K3)</f>
        <v>6</v>
      </c>
      <c r="L4" s="8">
        <f>SUM(L2:L3)</f>
        <v>1111</v>
      </c>
      <c r="M4" s="7">
        <f>SUM(L4/K4)</f>
        <v>185.16666666666666</v>
      </c>
      <c r="N4" s="8">
        <f>SUM(N2:N3)</f>
        <v>4</v>
      </c>
      <c r="O4" s="9">
        <f>SUM(M4+N4)</f>
        <v>189.16666666666666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D4DF04D3-BCDE-4D9B-A487-43DD3A1DA6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3D4607-56E9-49AD-954E-FCE810E877A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E182F-3A3B-4C2C-9453-72636AFC257A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63" t="s">
        <v>25</v>
      </c>
      <c r="B2" s="51" t="s">
        <v>76</v>
      </c>
      <c r="C2" s="56">
        <v>45077</v>
      </c>
      <c r="D2" s="57" t="s">
        <v>32</v>
      </c>
      <c r="E2" s="58">
        <v>195</v>
      </c>
      <c r="F2" s="58">
        <v>194</v>
      </c>
      <c r="G2" s="58">
        <v>193</v>
      </c>
      <c r="H2" s="58">
        <v>196</v>
      </c>
      <c r="I2" s="58"/>
      <c r="J2" s="58"/>
      <c r="K2" s="59">
        <v>4</v>
      </c>
      <c r="L2" s="59">
        <v>778</v>
      </c>
      <c r="M2" s="60">
        <v>194.5</v>
      </c>
      <c r="N2" s="61">
        <v>2</v>
      </c>
      <c r="O2" s="62">
        <v>196.5</v>
      </c>
    </row>
    <row r="4" spans="1:17">
      <c r="K4" s="8">
        <f>SUM(K2:K3)</f>
        <v>4</v>
      </c>
      <c r="L4" s="8">
        <f>SUM(L2:L3)</f>
        <v>778</v>
      </c>
      <c r="M4" s="7">
        <f>SUM(L4/K4)</f>
        <v>194.5</v>
      </c>
      <c r="N4" s="8">
        <f>SUM(N2:N3)</f>
        <v>2</v>
      </c>
      <c r="O4" s="9">
        <f>SUM(M4+N4)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D94A3DCF-7CDB-44EE-B0B3-66CFFE246F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BC7E42-F869-43EC-958D-DBDA2A3C9B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C0EA1-E13B-4DB6-B622-9A1703239F4E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119</v>
      </c>
      <c r="C2" s="12">
        <v>45150</v>
      </c>
      <c r="D2" s="13" t="s">
        <v>32</v>
      </c>
      <c r="E2" s="14">
        <v>195</v>
      </c>
      <c r="F2" s="14">
        <v>198</v>
      </c>
      <c r="G2" s="14">
        <v>191</v>
      </c>
      <c r="H2" s="14">
        <v>192</v>
      </c>
      <c r="I2" s="14">
        <v>196</v>
      </c>
      <c r="J2" s="14">
        <v>197</v>
      </c>
      <c r="K2" s="15">
        <v>6</v>
      </c>
      <c r="L2" s="15">
        <v>1169</v>
      </c>
      <c r="M2" s="16">
        <v>194.83333333333334</v>
      </c>
      <c r="N2" s="17">
        <v>4</v>
      </c>
      <c r="O2" s="18">
        <v>198.83333333333334</v>
      </c>
    </row>
    <row r="4" spans="1:17">
      <c r="K4" s="8">
        <f>SUM(K2:K3)</f>
        <v>6</v>
      </c>
      <c r="L4" s="8">
        <f>SUM(L2:L3)</f>
        <v>1169</v>
      </c>
      <c r="M4" s="7">
        <f>SUM(L4/K4)</f>
        <v>194.83333333333334</v>
      </c>
      <c r="N4" s="8">
        <f>SUM(N2:N3)</f>
        <v>4</v>
      </c>
      <c r="O4" s="9">
        <f>SUM(M4+N4)</f>
        <v>198.83333333333334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89867002-70AF-400C-AFD1-D3848EC047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4E389B-AC24-4E25-B789-4DB747C51A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684C-3D24-4CAA-B32A-2E901EDBC9B5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51" t="s">
        <v>95</v>
      </c>
      <c r="C2" s="12">
        <v>45105</v>
      </c>
      <c r="D2" s="13" t="s">
        <v>58</v>
      </c>
      <c r="E2" s="14">
        <v>195</v>
      </c>
      <c r="F2" s="14">
        <v>192</v>
      </c>
      <c r="G2" s="14">
        <v>195</v>
      </c>
      <c r="H2" s="14">
        <v>193</v>
      </c>
      <c r="I2" s="14"/>
      <c r="J2" s="14"/>
      <c r="K2" s="15">
        <v>4</v>
      </c>
      <c r="L2" s="15">
        <v>775</v>
      </c>
      <c r="M2" s="16">
        <v>193.75</v>
      </c>
      <c r="N2" s="17">
        <v>2</v>
      </c>
      <c r="O2" s="18">
        <v>195.75</v>
      </c>
    </row>
    <row r="4" spans="1:17">
      <c r="K4" s="8">
        <f>SUM(K2:K3)</f>
        <v>4</v>
      </c>
      <c r="L4" s="8">
        <f>SUM(L2:L3)</f>
        <v>775</v>
      </c>
      <c r="M4" s="7">
        <f>SUM(L4/K4)</f>
        <v>193.75</v>
      </c>
      <c r="N4" s="8">
        <f>SUM(N2:N3)</f>
        <v>2</v>
      </c>
      <c r="O4" s="9">
        <f>SUM(M4+N4)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90C3850F-AC27-4177-A03D-1C2BF04F49B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C901E2-4D65-4531-8276-D62DBE1174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4A587-59A8-423B-A323-C816AE127BAA}">
  <dimension ref="A1:Q12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63" t="s">
        <v>25</v>
      </c>
      <c r="B2" s="51" t="s">
        <v>79</v>
      </c>
      <c r="C2" s="56">
        <v>45080</v>
      </c>
      <c r="D2" s="57" t="s">
        <v>62</v>
      </c>
      <c r="E2" s="58">
        <v>193</v>
      </c>
      <c r="F2" s="58">
        <v>196</v>
      </c>
      <c r="G2" s="58">
        <v>197</v>
      </c>
      <c r="H2" s="58">
        <v>193</v>
      </c>
      <c r="I2" s="58"/>
      <c r="J2" s="58"/>
      <c r="K2" s="59">
        <v>4</v>
      </c>
      <c r="L2" s="59">
        <v>779</v>
      </c>
      <c r="M2" s="60">
        <v>194.75</v>
      </c>
      <c r="N2" s="61">
        <v>2</v>
      </c>
      <c r="O2" s="62">
        <v>196.75</v>
      </c>
    </row>
    <row r="3" spans="1:17">
      <c r="A3" s="63" t="s">
        <v>25</v>
      </c>
      <c r="B3" s="51" t="s">
        <v>79</v>
      </c>
      <c r="C3" s="56">
        <v>45101</v>
      </c>
      <c r="D3" s="57" t="s">
        <v>32</v>
      </c>
      <c r="E3" s="58">
        <v>195</v>
      </c>
      <c r="F3" s="58">
        <v>199</v>
      </c>
      <c r="G3" s="58">
        <v>196</v>
      </c>
      <c r="H3" s="58">
        <v>196</v>
      </c>
      <c r="I3" s="58"/>
      <c r="J3" s="58"/>
      <c r="K3" s="59">
        <v>4</v>
      </c>
      <c r="L3" s="59">
        <v>786</v>
      </c>
      <c r="M3" s="60">
        <v>196.5</v>
      </c>
      <c r="N3" s="61">
        <v>2</v>
      </c>
      <c r="O3" s="62">
        <v>198.5</v>
      </c>
    </row>
    <row r="4" spans="1:17">
      <c r="A4" s="10" t="s">
        <v>25</v>
      </c>
      <c r="B4" s="51" t="s">
        <v>79</v>
      </c>
      <c r="C4" s="12">
        <v>45105</v>
      </c>
      <c r="D4" s="13" t="s">
        <v>58</v>
      </c>
      <c r="E4" s="14">
        <v>199</v>
      </c>
      <c r="F4" s="14">
        <v>198</v>
      </c>
      <c r="G4" s="14">
        <v>198</v>
      </c>
      <c r="H4" s="14">
        <v>196.001</v>
      </c>
      <c r="I4" s="14"/>
      <c r="J4" s="14"/>
      <c r="K4" s="15">
        <v>4</v>
      </c>
      <c r="L4" s="15">
        <v>791.00099999999998</v>
      </c>
      <c r="M4" s="16">
        <v>197.75024999999999</v>
      </c>
      <c r="N4" s="17">
        <v>2</v>
      </c>
      <c r="O4" s="18">
        <v>199.75024999999999</v>
      </c>
    </row>
    <row r="5" spans="1:17">
      <c r="A5" s="10" t="s">
        <v>25</v>
      </c>
      <c r="B5" s="51" t="s">
        <v>79</v>
      </c>
      <c r="C5" s="12">
        <v>45108</v>
      </c>
      <c r="D5" s="13" t="s">
        <v>62</v>
      </c>
      <c r="E5" s="14">
        <v>198</v>
      </c>
      <c r="F5" s="14">
        <v>199.001</v>
      </c>
      <c r="G5" s="14">
        <v>194</v>
      </c>
      <c r="H5" s="14">
        <v>198</v>
      </c>
      <c r="I5" s="14"/>
      <c r="J5" s="14"/>
      <c r="K5" s="15">
        <v>4</v>
      </c>
      <c r="L5" s="15">
        <v>789.00099999999998</v>
      </c>
      <c r="M5" s="16">
        <v>197.25024999999999</v>
      </c>
      <c r="N5" s="17">
        <v>7</v>
      </c>
      <c r="O5" s="18">
        <v>204.25024999999999</v>
      </c>
    </row>
    <row r="6" spans="1:17">
      <c r="A6" s="10" t="s">
        <v>25</v>
      </c>
      <c r="B6" s="51" t="s">
        <v>79</v>
      </c>
      <c r="C6" s="12">
        <v>45119</v>
      </c>
      <c r="D6" s="13" t="s">
        <v>32</v>
      </c>
      <c r="E6" s="14">
        <v>198.0001</v>
      </c>
      <c r="F6" s="14">
        <v>198</v>
      </c>
      <c r="G6" s="14">
        <v>198</v>
      </c>
      <c r="H6" s="14">
        <v>199.0001</v>
      </c>
      <c r="I6" s="14"/>
      <c r="J6" s="14"/>
      <c r="K6" s="15">
        <v>4</v>
      </c>
      <c r="L6" s="15">
        <v>793.00019999999995</v>
      </c>
      <c r="M6" s="16">
        <v>198.25004999999999</v>
      </c>
      <c r="N6" s="17">
        <v>9</v>
      </c>
      <c r="O6" s="18">
        <v>207.25004999999999</v>
      </c>
    </row>
    <row r="7" spans="1:17">
      <c r="A7" s="10" t="s">
        <v>25</v>
      </c>
      <c r="B7" s="51" t="s">
        <v>79</v>
      </c>
      <c r="C7" s="12">
        <v>45150</v>
      </c>
      <c r="D7" s="13" t="s">
        <v>32</v>
      </c>
      <c r="E7" s="14">
        <v>198</v>
      </c>
      <c r="F7" s="14">
        <v>199</v>
      </c>
      <c r="G7" s="14">
        <v>196</v>
      </c>
      <c r="H7" s="14">
        <v>197</v>
      </c>
      <c r="I7" s="14">
        <v>197</v>
      </c>
      <c r="J7" s="55">
        <v>200</v>
      </c>
      <c r="K7" s="15">
        <v>6</v>
      </c>
      <c r="L7" s="15">
        <v>1187</v>
      </c>
      <c r="M7" s="16">
        <v>197.83333333333334</v>
      </c>
      <c r="N7" s="17">
        <v>4</v>
      </c>
      <c r="O7" s="18">
        <v>201.83333333333334</v>
      </c>
    </row>
    <row r="8" spans="1:17">
      <c r="A8" s="10" t="s">
        <v>25</v>
      </c>
      <c r="B8" s="51" t="s">
        <v>79</v>
      </c>
      <c r="C8" s="12">
        <v>8654</v>
      </c>
      <c r="D8" s="13" t="s">
        <v>58</v>
      </c>
      <c r="E8" s="14">
        <v>197</v>
      </c>
      <c r="F8" s="14">
        <v>197</v>
      </c>
      <c r="G8" s="14">
        <v>197</v>
      </c>
      <c r="H8" s="14">
        <v>193</v>
      </c>
      <c r="I8" s="14">
        <v>195</v>
      </c>
      <c r="J8" s="14">
        <v>196</v>
      </c>
      <c r="K8" s="15">
        <v>6</v>
      </c>
      <c r="L8" s="15">
        <v>1175</v>
      </c>
      <c r="M8" s="16">
        <v>195.83333333333334</v>
      </c>
      <c r="N8" s="17">
        <v>4</v>
      </c>
      <c r="O8" s="18">
        <v>199.83333333333334</v>
      </c>
    </row>
    <row r="9" spans="1:17">
      <c r="A9" s="10" t="s">
        <v>25</v>
      </c>
      <c r="B9" s="51" t="s">
        <v>79</v>
      </c>
      <c r="C9" s="12">
        <v>45185</v>
      </c>
      <c r="D9" s="13" t="s">
        <v>32</v>
      </c>
      <c r="E9" s="14">
        <v>198</v>
      </c>
      <c r="F9" s="14">
        <v>196</v>
      </c>
      <c r="G9" s="14">
        <v>199</v>
      </c>
      <c r="H9" s="55">
        <v>200.001</v>
      </c>
      <c r="I9" s="55">
        <v>200</v>
      </c>
      <c r="J9" s="14">
        <v>199</v>
      </c>
      <c r="K9" s="15">
        <v>6</v>
      </c>
      <c r="L9" s="15">
        <v>1192.001</v>
      </c>
      <c r="M9" s="16">
        <v>198.66683333333333</v>
      </c>
      <c r="N9" s="17">
        <v>14</v>
      </c>
      <c r="O9" s="18">
        <v>212.66683333333333</v>
      </c>
    </row>
    <row r="10" spans="1:17">
      <c r="A10" s="10" t="s">
        <v>25</v>
      </c>
      <c r="B10" s="51" t="s">
        <v>79</v>
      </c>
      <c r="C10" s="12">
        <v>45238</v>
      </c>
      <c r="D10" s="13" t="s">
        <v>32</v>
      </c>
      <c r="E10" s="14">
        <v>193</v>
      </c>
      <c r="F10" s="14">
        <v>199</v>
      </c>
      <c r="G10" s="14">
        <v>192</v>
      </c>
      <c r="H10" s="14">
        <v>198.001</v>
      </c>
      <c r="I10" s="14"/>
      <c r="J10" s="14"/>
      <c r="K10" s="15">
        <v>4</v>
      </c>
      <c r="L10" s="15">
        <v>782.00099999999998</v>
      </c>
      <c r="M10" s="16">
        <v>195.50024999999999</v>
      </c>
      <c r="N10" s="17">
        <v>6</v>
      </c>
      <c r="O10" s="18">
        <v>201.50024999999999</v>
      </c>
    </row>
    <row r="12" spans="1:17">
      <c r="K12" s="8">
        <f>SUM(K2:K11)</f>
        <v>42</v>
      </c>
      <c r="L12" s="8">
        <f>SUM(L2:L11)</f>
        <v>8274.0042000000012</v>
      </c>
      <c r="M12" s="7">
        <f>SUM(L12/K12)</f>
        <v>197.00010000000003</v>
      </c>
      <c r="N12" s="8">
        <f>SUM(N2:N11)</f>
        <v>50</v>
      </c>
      <c r="O12" s="9">
        <f>SUM(M12+N12)</f>
        <v>247.00010000000003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163B0768-B033-415D-89E8-19B679E9FC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E4514C-C663-44F4-90D0-4DFF7BEE89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F9AC-0BFC-40BD-A1D8-B44BBA908107}">
  <dimension ref="A1:Q4"/>
  <sheetViews>
    <sheetView workbookViewId="0"/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51" t="s">
        <v>93</v>
      </c>
      <c r="C2" s="12">
        <v>45101</v>
      </c>
      <c r="D2" s="13" t="s">
        <v>32</v>
      </c>
      <c r="E2" s="14">
        <v>184</v>
      </c>
      <c r="F2" s="14">
        <v>191</v>
      </c>
      <c r="G2" s="14">
        <v>192</v>
      </c>
      <c r="H2" s="14">
        <v>183</v>
      </c>
      <c r="I2" s="14"/>
      <c r="J2" s="14"/>
      <c r="K2" s="15">
        <v>4</v>
      </c>
      <c r="L2" s="15">
        <v>750</v>
      </c>
      <c r="M2" s="16">
        <v>187.5</v>
      </c>
      <c r="N2" s="17">
        <v>2</v>
      </c>
      <c r="O2" s="18">
        <v>189.5</v>
      </c>
    </row>
    <row r="4" spans="1:17">
      <c r="K4" s="8">
        <f>SUM(K2:K3)</f>
        <v>4</v>
      </c>
      <c r="L4" s="8">
        <f>SUM(L2:L3)</f>
        <v>750</v>
      </c>
      <c r="M4" s="7">
        <f>SUM(L4/K4)</f>
        <v>187.5</v>
      </c>
      <c r="N4" s="8">
        <f>SUM(N2:N3)</f>
        <v>2</v>
      </c>
      <c r="O4" s="9">
        <f>SUM(M4+N4)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DA037440-0119-498F-8A0F-237311CEA4A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DFC996-9B55-4269-B74A-BCDA762E4C6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87BB9-2F3D-4915-BED2-F53D9F78BC37}">
  <dimension ref="A1:Q4"/>
  <sheetViews>
    <sheetView workbookViewId="0"/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121</v>
      </c>
      <c r="C2" s="12">
        <v>45150</v>
      </c>
      <c r="D2" s="13" t="s">
        <v>32</v>
      </c>
      <c r="E2" s="53">
        <v>191</v>
      </c>
      <c r="F2" s="53">
        <v>194</v>
      </c>
      <c r="G2" s="53">
        <v>191</v>
      </c>
      <c r="H2" s="53">
        <v>196</v>
      </c>
      <c r="I2" s="65">
        <v>0</v>
      </c>
      <c r="J2" s="65">
        <v>0</v>
      </c>
      <c r="K2" s="15">
        <v>6</v>
      </c>
      <c r="L2" s="15">
        <v>772</v>
      </c>
      <c r="M2" s="16">
        <v>128.66666666666666</v>
      </c>
      <c r="N2" s="17">
        <v>4</v>
      </c>
      <c r="O2" s="18">
        <v>132.66666666666666</v>
      </c>
    </row>
    <row r="4" spans="1:17">
      <c r="K4" s="8">
        <f>SUM(K2:K3)</f>
        <v>6</v>
      </c>
      <c r="L4" s="8">
        <f>SUM(L2:L3)</f>
        <v>772</v>
      </c>
      <c r="M4" s="7">
        <f>SUM(L4/K4)</f>
        <v>128.66666666666666</v>
      </c>
      <c r="N4" s="8">
        <f>SUM(N2:N3)</f>
        <v>4</v>
      </c>
      <c r="O4" s="9">
        <f>SUM(M4+N4)</f>
        <v>132.66666666666666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8E17521A-DD09-4C56-A80E-0355F188FD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EA9441-272F-42E6-AB6D-B47056C423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4F972-617D-4C1E-813C-C64A0266DE3C}">
  <dimension ref="A1:Q29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63" t="s">
        <v>25</v>
      </c>
      <c r="B2" s="51" t="s">
        <v>78</v>
      </c>
      <c r="C2" s="56">
        <v>45080</v>
      </c>
      <c r="D2" s="57" t="s">
        <v>62</v>
      </c>
      <c r="E2" s="14">
        <v>197</v>
      </c>
      <c r="F2" s="14">
        <v>195</v>
      </c>
      <c r="G2" s="14">
        <v>197</v>
      </c>
      <c r="H2" s="14">
        <v>193</v>
      </c>
      <c r="I2" s="14"/>
      <c r="J2" s="14"/>
      <c r="K2" s="59">
        <v>4</v>
      </c>
      <c r="L2" s="59">
        <v>782</v>
      </c>
      <c r="M2" s="60">
        <v>195.5</v>
      </c>
      <c r="N2" s="61">
        <v>2</v>
      </c>
      <c r="O2" s="62">
        <v>197.5</v>
      </c>
    </row>
    <row r="3" spans="1:17">
      <c r="A3" s="10" t="s">
        <v>25</v>
      </c>
      <c r="B3" s="51" t="s">
        <v>78</v>
      </c>
      <c r="C3" s="12">
        <v>45101</v>
      </c>
      <c r="D3" s="13" t="s">
        <v>32</v>
      </c>
      <c r="E3" s="14">
        <v>197</v>
      </c>
      <c r="F3" s="14">
        <v>197</v>
      </c>
      <c r="G3" s="14">
        <v>198</v>
      </c>
      <c r="H3" s="14">
        <v>197</v>
      </c>
      <c r="I3" s="14"/>
      <c r="J3" s="14"/>
      <c r="K3" s="15">
        <v>4</v>
      </c>
      <c r="L3" s="15">
        <v>789</v>
      </c>
      <c r="M3" s="16">
        <v>197.25</v>
      </c>
      <c r="N3" s="17">
        <v>2</v>
      </c>
      <c r="O3" s="18">
        <v>199.25</v>
      </c>
    </row>
    <row r="4" spans="1:17">
      <c r="A4" s="10" t="s">
        <v>25</v>
      </c>
      <c r="B4" s="51" t="s">
        <v>78</v>
      </c>
      <c r="C4" s="12">
        <v>45105</v>
      </c>
      <c r="D4" s="13" t="s">
        <v>58</v>
      </c>
      <c r="E4" s="14">
        <v>198</v>
      </c>
      <c r="F4" s="14">
        <v>191</v>
      </c>
      <c r="G4" s="14">
        <v>194</v>
      </c>
      <c r="H4" s="14">
        <v>195</v>
      </c>
      <c r="I4" s="14"/>
      <c r="J4" s="14"/>
      <c r="K4" s="15">
        <v>4</v>
      </c>
      <c r="L4" s="15">
        <v>778</v>
      </c>
      <c r="M4" s="16">
        <v>194.5</v>
      </c>
      <c r="N4" s="17">
        <v>2</v>
      </c>
      <c r="O4" s="18">
        <v>196.5</v>
      </c>
    </row>
    <row r="5" spans="1:17">
      <c r="A5" s="10" t="s">
        <v>25</v>
      </c>
      <c r="B5" s="51" t="s">
        <v>78</v>
      </c>
      <c r="C5" s="12">
        <v>45108</v>
      </c>
      <c r="D5" s="13" t="s">
        <v>62</v>
      </c>
      <c r="E5" s="14">
        <v>197</v>
      </c>
      <c r="F5" s="14">
        <v>199</v>
      </c>
      <c r="G5" s="14">
        <v>197</v>
      </c>
      <c r="H5" s="14">
        <v>194</v>
      </c>
      <c r="I5" s="14"/>
      <c r="J5" s="14"/>
      <c r="K5" s="15">
        <v>4</v>
      </c>
      <c r="L5" s="15">
        <v>787</v>
      </c>
      <c r="M5" s="16">
        <v>196.75</v>
      </c>
      <c r="N5" s="17">
        <v>4</v>
      </c>
      <c r="O5" s="18">
        <v>200.75</v>
      </c>
    </row>
    <row r="6" spans="1:17">
      <c r="A6" s="10" t="s">
        <v>25</v>
      </c>
      <c r="B6" s="51" t="s">
        <v>78</v>
      </c>
      <c r="C6" s="12">
        <v>45119</v>
      </c>
      <c r="D6" s="13" t="s">
        <v>32</v>
      </c>
      <c r="E6" s="14">
        <v>198</v>
      </c>
      <c r="F6" s="14">
        <v>197</v>
      </c>
      <c r="G6" s="14">
        <v>195</v>
      </c>
      <c r="H6" s="14">
        <v>197</v>
      </c>
      <c r="I6" s="14"/>
      <c r="J6" s="14"/>
      <c r="K6" s="15">
        <v>4</v>
      </c>
      <c r="L6" s="15">
        <v>787</v>
      </c>
      <c r="M6" s="16">
        <v>196.75</v>
      </c>
      <c r="N6" s="17">
        <v>2</v>
      </c>
      <c r="O6" s="18">
        <v>198.75</v>
      </c>
    </row>
    <row r="7" spans="1:17">
      <c r="A7" s="10" t="s">
        <v>25</v>
      </c>
      <c r="B7" s="51" t="s">
        <v>78</v>
      </c>
      <c r="C7" s="12">
        <v>45133</v>
      </c>
      <c r="D7" s="13" t="s">
        <v>58</v>
      </c>
      <c r="E7" s="14">
        <v>197</v>
      </c>
      <c r="F7" s="14">
        <v>192.00200000000001</v>
      </c>
      <c r="G7" s="14">
        <v>197</v>
      </c>
      <c r="H7" s="14">
        <v>195</v>
      </c>
      <c r="I7" s="14"/>
      <c r="J7" s="14"/>
      <c r="K7" s="15">
        <v>4</v>
      </c>
      <c r="L7" s="15">
        <v>781.00199999999995</v>
      </c>
      <c r="M7" s="16">
        <v>195.25049999999999</v>
      </c>
      <c r="N7" s="17">
        <v>2</v>
      </c>
      <c r="O7" s="18">
        <v>197.25049999999999</v>
      </c>
    </row>
    <row r="8" spans="1:17">
      <c r="A8" s="10" t="s">
        <v>25</v>
      </c>
      <c r="B8" s="51" t="s">
        <v>78</v>
      </c>
      <c r="C8" s="12">
        <v>45143</v>
      </c>
      <c r="D8" s="13" t="s">
        <v>62</v>
      </c>
      <c r="E8" s="14">
        <v>198</v>
      </c>
      <c r="F8" s="55">
        <v>200</v>
      </c>
      <c r="G8" s="14">
        <v>194</v>
      </c>
      <c r="H8" s="14">
        <v>198</v>
      </c>
      <c r="I8" s="14"/>
      <c r="J8" s="14"/>
      <c r="K8" s="15">
        <v>4</v>
      </c>
      <c r="L8" s="15">
        <v>790</v>
      </c>
      <c r="M8" s="16">
        <v>197.5</v>
      </c>
      <c r="N8" s="17">
        <v>4</v>
      </c>
      <c r="O8" s="18">
        <v>201.5</v>
      </c>
    </row>
    <row r="9" spans="1:17">
      <c r="A9" s="10" t="s">
        <v>25</v>
      </c>
      <c r="B9" s="51" t="s">
        <v>78</v>
      </c>
      <c r="C9" s="12">
        <v>45150</v>
      </c>
      <c r="D9" s="13" t="s">
        <v>32</v>
      </c>
      <c r="E9" s="14">
        <v>198</v>
      </c>
      <c r="F9" s="14">
        <v>196</v>
      </c>
      <c r="G9" s="14">
        <v>196</v>
      </c>
      <c r="H9" s="14">
        <v>198</v>
      </c>
      <c r="I9" s="14">
        <v>198</v>
      </c>
      <c r="J9" s="14">
        <v>197</v>
      </c>
      <c r="K9" s="15">
        <v>6</v>
      </c>
      <c r="L9" s="15">
        <v>1183</v>
      </c>
      <c r="M9" s="16">
        <v>197.16666666666666</v>
      </c>
      <c r="N9" s="17">
        <v>4</v>
      </c>
      <c r="O9" s="18">
        <v>201.16666666666666</v>
      </c>
    </row>
    <row r="10" spans="1:17">
      <c r="A10" s="10" t="s">
        <v>25</v>
      </c>
      <c r="B10" s="51" t="s">
        <v>78</v>
      </c>
      <c r="C10" s="12">
        <v>45185</v>
      </c>
      <c r="D10" s="13" t="s">
        <v>32</v>
      </c>
      <c r="E10" s="14">
        <v>198</v>
      </c>
      <c r="F10" s="14">
        <v>198</v>
      </c>
      <c r="G10" s="14">
        <v>195</v>
      </c>
      <c r="H10" s="14">
        <v>197</v>
      </c>
      <c r="I10" s="14">
        <v>198</v>
      </c>
      <c r="J10" s="14">
        <v>198</v>
      </c>
      <c r="K10" s="15">
        <v>6</v>
      </c>
      <c r="L10" s="15">
        <v>1184</v>
      </c>
      <c r="M10" s="16">
        <v>197.33333333333334</v>
      </c>
      <c r="N10" s="17">
        <v>4</v>
      </c>
      <c r="O10" s="18">
        <v>201.33333333333334</v>
      </c>
    </row>
    <row r="11" spans="1:17">
      <c r="A11" s="10" t="s">
        <v>25</v>
      </c>
      <c r="B11" s="51" t="s">
        <v>78</v>
      </c>
      <c r="C11" s="12">
        <v>45248</v>
      </c>
      <c r="D11" s="13" t="s">
        <v>32</v>
      </c>
      <c r="E11" s="14">
        <v>199</v>
      </c>
      <c r="F11" s="14">
        <v>198.001</v>
      </c>
      <c r="G11" s="14">
        <v>198</v>
      </c>
      <c r="H11" s="14">
        <v>198</v>
      </c>
      <c r="I11" s="14"/>
      <c r="J11" s="14"/>
      <c r="K11" s="15">
        <v>4</v>
      </c>
      <c r="L11" s="15">
        <v>793.00099999999998</v>
      </c>
      <c r="M11" s="16">
        <v>198.25024999999999</v>
      </c>
      <c r="N11" s="17">
        <v>7</v>
      </c>
      <c r="O11" s="18">
        <v>205.25024999999999</v>
      </c>
    </row>
    <row r="13" spans="1:17">
      <c r="K13" s="8">
        <f>SUM(K2:K12)</f>
        <v>44</v>
      </c>
      <c r="L13" s="8">
        <f>SUM(L2:L12)</f>
        <v>8654.0030000000006</v>
      </c>
      <c r="M13" s="7">
        <f>SUM(L13/K13)</f>
        <v>196.68188636363638</v>
      </c>
      <c r="N13" s="8">
        <f>SUM(N2:N12)</f>
        <v>33</v>
      </c>
      <c r="O13" s="9">
        <f>SUM(M13+N13)</f>
        <v>229.68188636363638</v>
      </c>
    </row>
    <row r="16" spans="1:17" ht="30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>
      <c r="A17" s="10" t="s">
        <v>21</v>
      </c>
      <c r="B17" s="51" t="s">
        <v>78</v>
      </c>
      <c r="C17" s="12">
        <v>45080</v>
      </c>
      <c r="D17" s="13" t="s">
        <v>62</v>
      </c>
      <c r="E17" s="14">
        <v>195.001</v>
      </c>
      <c r="F17" s="14">
        <v>197</v>
      </c>
      <c r="G17" s="14">
        <v>189</v>
      </c>
      <c r="H17" s="14">
        <v>193</v>
      </c>
      <c r="I17" s="14"/>
      <c r="J17" s="14"/>
      <c r="K17" s="15">
        <v>4</v>
      </c>
      <c r="L17" s="15">
        <v>774.00099999999998</v>
      </c>
      <c r="M17" s="16">
        <v>193.50024999999999</v>
      </c>
      <c r="N17" s="17">
        <v>6</v>
      </c>
      <c r="O17" s="18">
        <v>199.50024999999999</v>
      </c>
    </row>
    <row r="18" spans="1:15">
      <c r="A18" s="10" t="s">
        <v>21</v>
      </c>
      <c r="B18" s="51" t="s">
        <v>78</v>
      </c>
      <c r="C18" s="12">
        <v>45150</v>
      </c>
      <c r="D18" s="67" t="s">
        <v>32</v>
      </c>
      <c r="E18" s="68">
        <v>196</v>
      </c>
      <c r="F18" s="68">
        <v>198</v>
      </c>
      <c r="G18" s="68">
        <v>199</v>
      </c>
      <c r="H18" s="68">
        <v>199</v>
      </c>
      <c r="I18" s="68">
        <v>196</v>
      </c>
      <c r="J18" s="68">
        <v>193</v>
      </c>
      <c r="K18" s="69">
        <v>6</v>
      </c>
      <c r="L18" s="15">
        <v>1181</v>
      </c>
      <c r="M18" s="16">
        <v>196.83333333333334</v>
      </c>
      <c r="N18" s="17">
        <v>18</v>
      </c>
      <c r="O18" s="18">
        <v>214.83</v>
      </c>
    </row>
    <row r="19" spans="1:15">
      <c r="A19" s="10" t="s">
        <v>21</v>
      </c>
      <c r="B19" s="51" t="s">
        <v>78</v>
      </c>
      <c r="C19" s="12">
        <v>45248</v>
      </c>
      <c r="D19" s="13" t="s">
        <v>32</v>
      </c>
      <c r="E19" s="14">
        <v>196</v>
      </c>
      <c r="F19" s="14">
        <v>198</v>
      </c>
      <c r="G19" s="14">
        <v>195</v>
      </c>
      <c r="H19" s="14">
        <v>197</v>
      </c>
      <c r="I19" s="14"/>
      <c r="J19" s="14"/>
      <c r="K19" s="15">
        <v>4</v>
      </c>
      <c r="L19" s="15">
        <v>786</v>
      </c>
      <c r="M19" s="16">
        <v>196.5</v>
      </c>
      <c r="N19" s="17">
        <v>11</v>
      </c>
      <c r="O19" s="18">
        <v>207.5</v>
      </c>
    </row>
    <row r="21" spans="1:15">
      <c r="K21" s="8">
        <f>SUM(K17:K20)</f>
        <v>14</v>
      </c>
      <c r="L21" s="8">
        <f>SUM(L17:L20)</f>
        <v>2741.0010000000002</v>
      </c>
      <c r="M21" s="7">
        <f>SUM(L21/K21)</f>
        <v>195.78578571428574</v>
      </c>
      <c r="N21" s="8">
        <f>SUM(N17:N20)</f>
        <v>35</v>
      </c>
      <c r="O21" s="9">
        <f>SUM(M21+N21)</f>
        <v>230.78578571428574</v>
      </c>
    </row>
    <row r="24" spans="1:15" ht="30">
      <c r="A24" s="1" t="s">
        <v>1</v>
      </c>
      <c r="B24" s="2" t="s">
        <v>2</v>
      </c>
      <c r="C24" s="2" t="s">
        <v>3</v>
      </c>
      <c r="D24" s="3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3" t="s">
        <v>12</v>
      </c>
      <c r="M24" s="5" t="s">
        <v>13</v>
      </c>
      <c r="N24" s="2" t="s">
        <v>14</v>
      </c>
      <c r="O24" s="6" t="s">
        <v>15</v>
      </c>
    </row>
    <row r="25" spans="1:15">
      <c r="A25" s="10" t="s">
        <v>35</v>
      </c>
      <c r="B25" s="51" t="s">
        <v>78</v>
      </c>
      <c r="C25" s="12">
        <v>45101</v>
      </c>
      <c r="D25" s="38" t="s">
        <v>32</v>
      </c>
      <c r="E25" s="14">
        <v>195</v>
      </c>
      <c r="F25" s="14">
        <v>197.001</v>
      </c>
      <c r="G25" s="14">
        <v>195</v>
      </c>
      <c r="H25" s="14">
        <v>198</v>
      </c>
      <c r="I25" s="14"/>
      <c r="J25" s="14"/>
      <c r="K25" s="15">
        <v>4</v>
      </c>
      <c r="L25" s="15">
        <v>785.00099999999998</v>
      </c>
      <c r="M25" s="16">
        <v>196.25024999999999</v>
      </c>
      <c r="N25" s="17">
        <v>6</v>
      </c>
      <c r="O25" s="18">
        <v>202.25024999999999</v>
      </c>
    </row>
    <row r="26" spans="1:15">
      <c r="A26" s="10" t="s">
        <v>35</v>
      </c>
      <c r="B26" s="11" t="s">
        <v>78</v>
      </c>
      <c r="C26" s="12">
        <v>45105</v>
      </c>
      <c r="D26" s="38" t="s">
        <v>58</v>
      </c>
      <c r="E26" s="14">
        <v>198</v>
      </c>
      <c r="F26" s="14">
        <v>198</v>
      </c>
      <c r="G26" s="14">
        <v>198</v>
      </c>
      <c r="H26" s="14">
        <v>198</v>
      </c>
      <c r="I26" s="14"/>
      <c r="J26" s="14"/>
      <c r="K26" s="15">
        <v>4</v>
      </c>
      <c r="L26" s="15">
        <v>792</v>
      </c>
      <c r="M26" s="16">
        <v>198</v>
      </c>
      <c r="N26" s="17">
        <v>13</v>
      </c>
      <c r="O26" s="18">
        <v>211</v>
      </c>
    </row>
    <row r="27" spans="1:15">
      <c r="A27" s="10" t="s">
        <v>35</v>
      </c>
      <c r="B27" s="11" t="s">
        <v>78</v>
      </c>
      <c r="C27" s="12">
        <v>45185</v>
      </c>
      <c r="D27" s="38" t="s">
        <v>32</v>
      </c>
      <c r="E27" s="14">
        <v>195</v>
      </c>
      <c r="F27" s="14">
        <v>195</v>
      </c>
      <c r="G27" s="14">
        <v>197</v>
      </c>
      <c r="H27" s="14">
        <v>194</v>
      </c>
      <c r="I27" s="14">
        <v>195</v>
      </c>
      <c r="J27" s="14">
        <v>198</v>
      </c>
      <c r="K27" s="15">
        <v>6</v>
      </c>
      <c r="L27" s="15">
        <v>1174</v>
      </c>
      <c r="M27" s="16">
        <v>195.66666666666666</v>
      </c>
      <c r="N27" s="17">
        <v>12</v>
      </c>
      <c r="O27" s="18">
        <v>207.66666666666666</v>
      </c>
    </row>
    <row r="29" spans="1:15">
      <c r="K29" s="8">
        <f>SUM(K25:K28)</f>
        <v>14</v>
      </c>
      <c r="L29" s="8">
        <f>SUM(L25:L28)</f>
        <v>2751.0010000000002</v>
      </c>
      <c r="M29" s="7">
        <f>SUM(L29/K29)</f>
        <v>196.50007142857143</v>
      </c>
      <c r="N29" s="8">
        <f>SUM(N25:N28)</f>
        <v>31</v>
      </c>
      <c r="O29" s="9">
        <f>SUM(M29+N29)</f>
        <v>227.50007142857143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 B16 B24" name="Range1_2"/>
  </protectedRanges>
  <hyperlinks>
    <hyperlink ref="Q1" location="'Kentucky 2023'!A1" display="Back to Ranking" xr:uid="{54395931-65AD-4BF4-A2E2-C8AFD3DA8B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7F1540-BCF1-4D87-93A8-EE560A152367}">
          <x14:formula1>
            <xm:f>'C:\Users\abra2\Desktop\ABRA Files and More\AUTO BENCH REST ASSOCIATION FILE\ABRA 2019\Georgia\[Georgia Results 01 19 20.xlsm]DATA SHEET'!#REF!</xm:f>
          </x14:formula1>
          <xm:sqref>B1 B16 B24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BFFE5-D411-4E7F-88BC-CB26AE58EB01}">
  <dimension ref="A1:Q9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36</v>
      </c>
      <c r="B2" s="11" t="s">
        <v>83</v>
      </c>
      <c r="C2" s="12">
        <v>45081</v>
      </c>
      <c r="D2" s="13" t="s">
        <v>58</v>
      </c>
      <c r="E2" s="14">
        <v>174</v>
      </c>
      <c r="F2" s="14">
        <v>174</v>
      </c>
      <c r="G2" s="14">
        <v>173</v>
      </c>
      <c r="H2" s="14">
        <v>180</v>
      </c>
      <c r="I2" s="14">
        <v>181</v>
      </c>
      <c r="J2" s="14">
        <v>181</v>
      </c>
      <c r="K2" s="15">
        <v>6</v>
      </c>
      <c r="L2" s="15">
        <v>1063</v>
      </c>
      <c r="M2" s="16">
        <v>177.16666666666666</v>
      </c>
      <c r="N2" s="17">
        <v>12</v>
      </c>
      <c r="O2" s="18">
        <v>189.16666666666666</v>
      </c>
    </row>
    <row r="3" spans="1:17">
      <c r="A3" s="10" t="s">
        <v>36</v>
      </c>
      <c r="B3" s="11" t="s">
        <v>83</v>
      </c>
      <c r="C3" s="12">
        <v>45101</v>
      </c>
      <c r="D3" s="13" t="s">
        <v>32</v>
      </c>
      <c r="E3" s="55">
        <v>193</v>
      </c>
      <c r="F3" s="55">
        <v>197</v>
      </c>
      <c r="G3" s="14">
        <v>191</v>
      </c>
      <c r="H3" s="14">
        <v>182</v>
      </c>
      <c r="I3" s="14"/>
      <c r="J3" s="14"/>
      <c r="K3" s="15">
        <v>4</v>
      </c>
      <c r="L3" s="15">
        <v>763</v>
      </c>
      <c r="M3" s="16">
        <v>190.75</v>
      </c>
      <c r="N3" s="17">
        <v>11</v>
      </c>
      <c r="O3" s="18">
        <v>201.75</v>
      </c>
    </row>
    <row r="4" spans="1:17">
      <c r="A4" s="10" t="s">
        <v>36</v>
      </c>
      <c r="B4" s="11" t="s">
        <v>83</v>
      </c>
      <c r="C4" s="12">
        <v>45144</v>
      </c>
      <c r="D4" s="13" t="s">
        <v>58</v>
      </c>
      <c r="E4" s="14">
        <v>178</v>
      </c>
      <c r="F4" s="14">
        <v>182</v>
      </c>
      <c r="G4" s="14">
        <v>188.001</v>
      </c>
      <c r="H4" s="14">
        <v>187</v>
      </c>
      <c r="I4" s="14"/>
      <c r="J4" s="14"/>
      <c r="K4" s="15">
        <v>4</v>
      </c>
      <c r="L4" s="15">
        <v>735.00099999999998</v>
      </c>
      <c r="M4" s="16">
        <v>183.75024999999999</v>
      </c>
      <c r="N4" s="17">
        <v>8</v>
      </c>
      <c r="O4" s="18">
        <v>191.75024999999999</v>
      </c>
    </row>
    <row r="5" spans="1:17">
      <c r="A5" s="10" t="s">
        <v>36</v>
      </c>
      <c r="B5" s="11" t="s">
        <v>83</v>
      </c>
      <c r="C5" s="12">
        <v>45150</v>
      </c>
      <c r="D5" s="13" t="s">
        <v>32</v>
      </c>
      <c r="E5" s="14">
        <v>189</v>
      </c>
      <c r="F5" s="14">
        <v>176</v>
      </c>
      <c r="G5" s="14">
        <v>188</v>
      </c>
      <c r="H5" s="14">
        <v>188</v>
      </c>
      <c r="I5" s="14">
        <v>181</v>
      </c>
      <c r="J5" s="14">
        <v>180</v>
      </c>
      <c r="K5" s="15">
        <v>6</v>
      </c>
      <c r="L5" s="15">
        <v>1102</v>
      </c>
      <c r="M5" s="16">
        <v>183.66666666666666</v>
      </c>
      <c r="N5" s="17">
        <v>4</v>
      </c>
      <c r="O5" s="18">
        <v>187.66666666666666</v>
      </c>
    </row>
    <row r="6" spans="1:17">
      <c r="A6" s="10" t="s">
        <v>36</v>
      </c>
      <c r="B6" s="11" t="s">
        <v>83</v>
      </c>
      <c r="C6" s="12">
        <v>45157</v>
      </c>
      <c r="D6" s="13" t="s">
        <v>32</v>
      </c>
      <c r="E6" s="14">
        <v>177</v>
      </c>
      <c r="F6" s="14">
        <v>187</v>
      </c>
      <c r="G6" s="14">
        <v>182</v>
      </c>
      <c r="H6" s="14">
        <v>186.001</v>
      </c>
      <c r="I6" s="14"/>
      <c r="J6" s="14"/>
      <c r="K6" s="15">
        <v>4</v>
      </c>
      <c r="L6" s="15">
        <v>732.00099999999998</v>
      </c>
      <c r="M6" s="16">
        <v>183.00024999999999</v>
      </c>
      <c r="N6" s="17">
        <v>8</v>
      </c>
      <c r="O6" s="18">
        <v>191.00024999999999</v>
      </c>
    </row>
    <row r="7" spans="1:17">
      <c r="A7" s="10" t="s">
        <v>36</v>
      </c>
      <c r="B7" s="11" t="s">
        <v>83</v>
      </c>
      <c r="C7" s="12">
        <v>8654</v>
      </c>
      <c r="D7" s="13" t="s">
        <v>58</v>
      </c>
      <c r="E7" s="14">
        <v>182</v>
      </c>
      <c r="F7" s="14">
        <v>186</v>
      </c>
      <c r="G7" s="14">
        <v>183</v>
      </c>
      <c r="H7" s="14">
        <v>181</v>
      </c>
      <c r="I7" s="14">
        <v>186</v>
      </c>
      <c r="J7" s="14">
        <v>187</v>
      </c>
      <c r="K7" s="15">
        <v>6</v>
      </c>
      <c r="L7" s="15">
        <v>1105</v>
      </c>
      <c r="M7" s="16">
        <v>184.16666666666666</v>
      </c>
      <c r="N7" s="17">
        <v>4</v>
      </c>
      <c r="O7" s="18">
        <v>188.16666666666666</v>
      </c>
    </row>
    <row r="9" spans="1:17">
      <c r="K9" s="8">
        <f>SUM(K2:K8)</f>
        <v>30</v>
      </c>
      <c r="L9" s="8">
        <f>SUM(L2:L8)</f>
        <v>5500.0020000000004</v>
      </c>
      <c r="M9" s="7">
        <f>SUM(L9/K9)</f>
        <v>183.33340000000001</v>
      </c>
      <c r="N9" s="8">
        <f>SUM(N2:N8)</f>
        <v>47</v>
      </c>
      <c r="O9" s="9">
        <f>SUM(M9+N9)</f>
        <v>230.33340000000001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839B4875-FC0C-46F7-AB8A-60ADE6C24E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D028AF-18E3-4C54-9A15-64A1C94442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9BDA7-0CE7-4152-9701-7BD602E598A9}">
  <dimension ref="A1:Q9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35</v>
      </c>
      <c r="B2" s="51" t="s">
        <v>71</v>
      </c>
      <c r="C2" s="12">
        <v>45067</v>
      </c>
      <c r="D2" s="38" t="s">
        <v>67</v>
      </c>
      <c r="E2" s="14">
        <v>190</v>
      </c>
      <c r="F2" s="14">
        <v>193</v>
      </c>
      <c r="G2" s="14">
        <v>187</v>
      </c>
      <c r="H2" s="14">
        <v>190</v>
      </c>
      <c r="I2" s="14"/>
      <c r="J2" s="14" t="s">
        <v>75</v>
      </c>
      <c r="K2" s="15">
        <v>4</v>
      </c>
      <c r="L2" s="15">
        <v>760</v>
      </c>
      <c r="M2" s="16">
        <v>190</v>
      </c>
      <c r="N2" s="17">
        <v>8</v>
      </c>
      <c r="O2" s="18">
        <v>198</v>
      </c>
    </row>
    <row r="3" spans="1:17">
      <c r="A3" s="10" t="s">
        <v>35</v>
      </c>
      <c r="B3" s="11" t="s">
        <v>71</v>
      </c>
      <c r="C3" s="12">
        <v>45095</v>
      </c>
      <c r="D3" s="38" t="s">
        <v>67</v>
      </c>
      <c r="E3" s="14">
        <v>184</v>
      </c>
      <c r="F3" s="14">
        <v>192</v>
      </c>
      <c r="G3" s="14">
        <v>188</v>
      </c>
      <c r="H3" s="14">
        <v>188</v>
      </c>
      <c r="I3" s="14"/>
      <c r="J3" s="14"/>
      <c r="K3" s="15">
        <v>4</v>
      </c>
      <c r="L3" s="15">
        <v>752</v>
      </c>
      <c r="M3" s="16">
        <v>188</v>
      </c>
      <c r="N3" s="17">
        <v>6</v>
      </c>
      <c r="O3" s="18">
        <v>194</v>
      </c>
    </row>
    <row r="4" spans="1:17">
      <c r="A4" s="10" t="s">
        <v>35</v>
      </c>
      <c r="B4" s="11" t="s">
        <v>71</v>
      </c>
      <c r="C4" s="12">
        <v>45123</v>
      </c>
      <c r="D4" s="38" t="s">
        <v>67</v>
      </c>
      <c r="E4" s="14">
        <v>177</v>
      </c>
      <c r="F4" s="14">
        <v>176</v>
      </c>
      <c r="G4" s="14">
        <v>174</v>
      </c>
      <c r="H4" s="14">
        <v>178</v>
      </c>
      <c r="I4" s="14"/>
      <c r="J4" s="14"/>
      <c r="K4" s="15">
        <v>4</v>
      </c>
      <c r="L4" s="15">
        <v>705</v>
      </c>
      <c r="M4" s="16">
        <v>176.25</v>
      </c>
      <c r="N4" s="17">
        <v>3</v>
      </c>
      <c r="O4" s="18">
        <v>179.25</v>
      </c>
    </row>
    <row r="5" spans="1:17">
      <c r="A5" s="10" t="s">
        <v>35</v>
      </c>
      <c r="B5" s="11" t="s">
        <v>71</v>
      </c>
      <c r="C5" s="12">
        <v>45158</v>
      </c>
      <c r="D5" s="38" t="s">
        <v>67</v>
      </c>
      <c r="E5" s="14">
        <v>193</v>
      </c>
      <c r="F5" s="14">
        <v>186</v>
      </c>
      <c r="G5" s="14">
        <v>184</v>
      </c>
      <c r="H5" s="14">
        <v>194</v>
      </c>
      <c r="I5" s="14"/>
      <c r="J5" s="14"/>
      <c r="K5" s="15">
        <v>4</v>
      </c>
      <c r="L5" s="15">
        <v>757</v>
      </c>
      <c r="M5" s="16">
        <v>189.25</v>
      </c>
      <c r="N5" s="17">
        <v>6</v>
      </c>
      <c r="O5" s="18">
        <v>195.25</v>
      </c>
    </row>
    <row r="6" spans="1:17">
      <c r="A6" s="10" t="s">
        <v>35</v>
      </c>
      <c r="B6" s="11" t="s">
        <v>71</v>
      </c>
      <c r="C6" s="12">
        <v>45186</v>
      </c>
      <c r="D6" s="38" t="s">
        <v>67</v>
      </c>
      <c r="E6" s="14">
        <v>195</v>
      </c>
      <c r="F6" s="14">
        <v>195</v>
      </c>
      <c r="G6" s="14">
        <v>186</v>
      </c>
      <c r="H6" s="14">
        <v>197</v>
      </c>
      <c r="I6" s="14"/>
      <c r="J6" s="14"/>
      <c r="K6" s="15">
        <v>4</v>
      </c>
      <c r="L6" s="15">
        <v>773</v>
      </c>
      <c r="M6" s="16">
        <v>193.25</v>
      </c>
      <c r="N6" s="17">
        <v>5</v>
      </c>
      <c r="O6" s="18">
        <v>198.25</v>
      </c>
    </row>
    <row r="7" spans="1:17">
      <c r="A7" s="10" t="s">
        <v>35</v>
      </c>
      <c r="B7" s="11" t="s">
        <v>71</v>
      </c>
      <c r="C7" s="12">
        <v>45235</v>
      </c>
      <c r="D7" s="38" t="s">
        <v>58</v>
      </c>
      <c r="E7" s="14">
        <v>180</v>
      </c>
      <c r="F7" s="14">
        <v>181</v>
      </c>
      <c r="G7" s="14">
        <v>181</v>
      </c>
      <c r="H7" s="14">
        <v>182</v>
      </c>
      <c r="I7" s="14"/>
      <c r="J7" s="14"/>
      <c r="K7" s="15">
        <v>4</v>
      </c>
      <c r="L7" s="15">
        <v>724</v>
      </c>
      <c r="M7" s="16">
        <v>181</v>
      </c>
      <c r="N7" s="17">
        <v>5</v>
      </c>
      <c r="O7" s="18">
        <v>186</v>
      </c>
    </row>
    <row r="9" spans="1:17">
      <c r="K9" s="8">
        <f>SUM(K2:K8)</f>
        <v>24</v>
      </c>
      <c r="L9" s="8">
        <f>SUM(L2:L8)</f>
        <v>4471</v>
      </c>
      <c r="M9" s="7">
        <f>SUM(L9/K9)</f>
        <v>186.29166666666666</v>
      </c>
      <c r="N9" s="8">
        <f>SUM(N2:N8)</f>
        <v>33</v>
      </c>
      <c r="O9" s="9">
        <f>SUM(M9+N9)</f>
        <v>219.29166666666666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10"/>
    <protectedRange algorithmName="SHA-512" hashValue="ON39YdpmFHfN9f47KpiRvqrKx0V9+erV1CNkpWzYhW/Qyc6aT8rEyCrvauWSYGZK2ia3o7vd3akF07acHAFpOA==" saltValue="yVW9XmDwTqEnmpSGai0KYg==" spinCount="100000" sqref="D3" name="Range1_1_6"/>
  </protectedRanges>
  <conditionalFormatting sqref="I3">
    <cfRule type="top10" dxfId="2" priority="6" rank="1"/>
  </conditionalFormatting>
  <conditionalFormatting sqref="I3:J3">
    <cfRule type="cellIs" dxfId="1" priority="1" operator="greaterThanOrEqual">
      <formula>200</formula>
    </cfRule>
  </conditionalFormatting>
  <conditionalFormatting sqref="J3">
    <cfRule type="top10" dxfId="0" priority="7" rank="1"/>
  </conditionalFormatting>
  <hyperlinks>
    <hyperlink ref="Q1" location="'Kentucky 2023'!A1" display="Back to Ranking" xr:uid="{A8020BC6-A237-4DDD-827E-5C9967AD28A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1E57E6-F1E9-4F90-8918-67198129E67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BA89B-DF63-45C8-87C9-AFEF9BD99EC7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130</v>
      </c>
      <c r="C2" s="12">
        <v>45150</v>
      </c>
      <c r="D2" s="67" t="s">
        <v>32</v>
      </c>
      <c r="E2" s="70">
        <v>183</v>
      </c>
      <c r="F2" s="70">
        <v>189</v>
      </c>
      <c r="G2" s="70">
        <v>182</v>
      </c>
      <c r="H2" s="70">
        <v>190</v>
      </c>
      <c r="I2" s="70">
        <v>187</v>
      </c>
      <c r="J2" s="70">
        <v>190</v>
      </c>
      <c r="K2" s="69">
        <v>6</v>
      </c>
      <c r="L2" s="15">
        <v>1121</v>
      </c>
      <c r="M2" s="16">
        <v>186.83333333333334</v>
      </c>
      <c r="N2" s="17">
        <v>4</v>
      </c>
      <c r="O2" s="18">
        <v>190.83</v>
      </c>
    </row>
    <row r="4" spans="1:17">
      <c r="K4" s="8">
        <f>SUM(K2:K3)</f>
        <v>6</v>
      </c>
      <c r="L4" s="8">
        <f>SUM(L2:L3)</f>
        <v>1121</v>
      </c>
      <c r="M4" s="7">
        <f>SUM(L4/K4)</f>
        <v>186.83333333333334</v>
      </c>
      <c r="N4" s="8">
        <f>SUM(N2:N3)</f>
        <v>4</v>
      </c>
      <c r="O4" s="9">
        <f>SUM(M4+N4)</f>
        <v>190.83333333333334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558F24A7-2C08-4EE5-8761-EDC96496A4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BFAA46-DE41-4BCD-8B71-8278DB9506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425D-C6F7-4FDC-95C6-B6092A8AC4D1}">
  <sheetPr codeName="Sheet45"/>
  <dimension ref="A1:Q60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29</v>
      </c>
      <c r="C2" s="12">
        <v>44958</v>
      </c>
      <c r="D2" s="13" t="s">
        <v>32</v>
      </c>
      <c r="E2" s="14">
        <v>193</v>
      </c>
      <c r="F2" s="14">
        <v>194.001</v>
      </c>
      <c r="G2" s="14">
        <v>198</v>
      </c>
      <c r="H2" s="14">
        <v>195</v>
      </c>
      <c r="I2" s="14"/>
      <c r="J2" s="14"/>
      <c r="K2" s="15">
        <v>4</v>
      </c>
      <c r="L2" s="15">
        <v>780.00099999999998</v>
      </c>
      <c r="M2" s="16">
        <v>195.00024999999999</v>
      </c>
      <c r="N2" s="17">
        <v>5</v>
      </c>
      <c r="O2" s="18">
        <v>200.00024999999999</v>
      </c>
    </row>
    <row r="3" spans="1:17">
      <c r="A3" s="10" t="s">
        <v>25</v>
      </c>
      <c r="B3" s="11" t="s">
        <v>29</v>
      </c>
      <c r="C3" s="12">
        <v>44965</v>
      </c>
      <c r="D3" s="13" t="s">
        <v>32</v>
      </c>
      <c r="E3" s="14">
        <v>196</v>
      </c>
      <c r="F3" s="14">
        <v>196</v>
      </c>
      <c r="G3" s="14">
        <v>197</v>
      </c>
      <c r="H3" s="14">
        <v>197</v>
      </c>
      <c r="I3" s="14"/>
      <c r="J3" s="14"/>
      <c r="K3" s="15">
        <v>4</v>
      </c>
      <c r="L3" s="15">
        <v>786</v>
      </c>
      <c r="M3" s="16">
        <v>196.5</v>
      </c>
      <c r="N3" s="17">
        <v>2</v>
      </c>
      <c r="O3" s="18">
        <v>198.5</v>
      </c>
    </row>
    <row r="4" spans="1:17">
      <c r="A4" s="10" t="s">
        <v>25</v>
      </c>
      <c r="B4" s="11" t="s">
        <v>29</v>
      </c>
      <c r="C4" s="12">
        <v>44972</v>
      </c>
      <c r="D4" s="13" t="s">
        <v>32</v>
      </c>
      <c r="E4" s="14">
        <v>199</v>
      </c>
      <c r="F4" s="14">
        <v>196</v>
      </c>
      <c r="G4" s="14">
        <v>197</v>
      </c>
      <c r="H4" s="14">
        <v>197</v>
      </c>
      <c r="I4" s="14"/>
      <c r="J4" s="14"/>
      <c r="K4" s="15">
        <v>4</v>
      </c>
      <c r="L4" s="15">
        <v>789</v>
      </c>
      <c r="M4" s="16">
        <v>197.25</v>
      </c>
      <c r="N4" s="17">
        <v>6</v>
      </c>
      <c r="O4" s="18">
        <v>203.25</v>
      </c>
    </row>
    <row r="5" spans="1:17">
      <c r="A5" s="10" t="s">
        <v>25</v>
      </c>
      <c r="B5" s="11" t="s">
        <v>29</v>
      </c>
      <c r="C5" s="12">
        <v>44979</v>
      </c>
      <c r="D5" s="13" t="s">
        <v>32</v>
      </c>
      <c r="E5" s="14">
        <v>196</v>
      </c>
      <c r="F5" s="14">
        <v>194</v>
      </c>
      <c r="G5" s="14">
        <v>195</v>
      </c>
      <c r="H5" s="14">
        <v>195</v>
      </c>
      <c r="I5" s="14"/>
      <c r="J5" s="14"/>
      <c r="K5" s="15">
        <v>4</v>
      </c>
      <c r="L5" s="15">
        <v>780</v>
      </c>
      <c r="M5" s="16">
        <v>195</v>
      </c>
      <c r="N5" s="17">
        <v>6</v>
      </c>
      <c r="O5" s="18">
        <v>201</v>
      </c>
    </row>
    <row r="6" spans="1:17">
      <c r="A6" s="10" t="s">
        <v>25</v>
      </c>
      <c r="B6" s="11" t="s">
        <v>29</v>
      </c>
      <c r="C6" s="12">
        <v>44986</v>
      </c>
      <c r="D6" s="13" t="s">
        <v>32</v>
      </c>
      <c r="E6" s="14">
        <v>194</v>
      </c>
      <c r="F6" s="14">
        <v>198</v>
      </c>
      <c r="G6" s="14">
        <v>199.001</v>
      </c>
      <c r="H6" s="14">
        <v>198.001</v>
      </c>
      <c r="I6" s="14"/>
      <c r="J6" s="14"/>
      <c r="K6" s="15">
        <v>4</v>
      </c>
      <c r="L6" s="15">
        <v>789.00199999999995</v>
      </c>
      <c r="M6" s="16">
        <v>197.25049999999999</v>
      </c>
      <c r="N6" s="17">
        <v>8</v>
      </c>
      <c r="O6" s="18">
        <v>205.25049999999999</v>
      </c>
    </row>
    <row r="7" spans="1:17">
      <c r="A7" s="10" t="s">
        <v>25</v>
      </c>
      <c r="B7" s="11" t="s">
        <v>29</v>
      </c>
      <c r="C7" s="12">
        <v>44993</v>
      </c>
      <c r="D7" s="13" t="s">
        <v>32</v>
      </c>
      <c r="E7" s="14">
        <v>196</v>
      </c>
      <c r="F7" s="14">
        <v>198</v>
      </c>
      <c r="G7" s="14">
        <v>197</v>
      </c>
      <c r="H7" s="14">
        <v>194</v>
      </c>
      <c r="I7" s="14"/>
      <c r="J7" s="14"/>
      <c r="K7" s="15">
        <v>4</v>
      </c>
      <c r="L7" s="15">
        <v>785</v>
      </c>
      <c r="M7" s="16">
        <v>196.25</v>
      </c>
      <c r="N7" s="17">
        <v>11</v>
      </c>
      <c r="O7" s="18">
        <v>207.25</v>
      </c>
    </row>
    <row r="8" spans="1:17">
      <c r="A8" s="10" t="s">
        <v>25</v>
      </c>
      <c r="B8" s="11" t="s">
        <v>29</v>
      </c>
      <c r="C8" s="12">
        <v>45007</v>
      </c>
      <c r="D8" s="13" t="s">
        <v>32</v>
      </c>
      <c r="E8" s="14">
        <v>197</v>
      </c>
      <c r="F8" s="14">
        <v>197</v>
      </c>
      <c r="G8" s="14">
        <v>199</v>
      </c>
      <c r="H8" s="14">
        <v>198</v>
      </c>
      <c r="I8" s="14"/>
      <c r="J8" s="14"/>
      <c r="K8" s="15">
        <v>4</v>
      </c>
      <c r="L8" s="15">
        <v>791</v>
      </c>
      <c r="M8" s="16">
        <v>197.75</v>
      </c>
      <c r="N8" s="17">
        <v>5</v>
      </c>
      <c r="O8" s="18">
        <v>202.75</v>
      </c>
    </row>
    <row r="9" spans="1:17">
      <c r="A9" s="10" t="s">
        <v>25</v>
      </c>
      <c r="B9" s="11" t="s">
        <v>29</v>
      </c>
      <c r="C9" s="12">
        <v>45021</v>
      </c>
      <c r="D9" s="13" t="s">
        <v>32</v>
      </c>
      <c r="E9" s="14">
        <v>192</v>
      </c>
      <c r="F9" s="14">
        <v>193</v>
      </c>
      <c r="G9" s="14">
        <v>197</v>
      </c>
      <c r="H9" s="14">
        <v>196</v>
      </c>
      <c r="I9" s="14"/>
      <c r="J9" s="14"/>
      <c r="K9" s="15">
        <v>4</v>
      </c>
      <c r="L9" s="15">
        <v>778</v>
      </c>
      <c r="M9" s="16">
        <v>194.5</v>
      </c>
      <c r="N9" s="17">
        <v>7</v>
      </c>
      <c r="O9" s="18">
        <v>201.5</v>
      </c>
    </row>
    <row r="10" spans="1:17">
      <c r="A10" s="10" t="s">
        <v>25</v>
      </c>
      <c r="B10" s="11" t="s">
        <v>29</v>
      </c>
      <c r="C10" s="12">
        <v>45028</v>
      </c>
      <c r="D10" s="13" t="s">
        <v>32</v>
      </c>
      <c r="E10" s="14">
        <v>194</v>
      </c>
      <c r="F10" s="14">
        <v>194</v>
      </c>
      <c r="G10" s="14">
        <v>199.001</v>
      </c>
      <c r="H10" s="14">
        <v>199.001</v>
      </c>
      <c r="I10" s="14"/>
      <c r="J10" s="14"/>
      <c r="K10" s="15">
        <v>4</v>
      </c>
      <c r="L10" s="15">
        <v>786.00199999999995</v>
      </c>
      <c r="M10" s="16">
        <v>196.50049999999999</v>
      </c>
      <c r="N10" s="17">
        <v>6</v>
      </c>
      <c r="O10" s="18">
        <v>202.50049999999999</v>
      </c>
    </row>
    <row r="11" spans="1:17">
      <c r="A11" s="10" t="s">
        <v>25</v>
      </c>
      <c r="B11" s="11" t="s">
        <v>29</v>
      </c>
      <c r="C11" s="12">
        <v>45035</v>
      </c>
      <c r="D11" s="13" t="s">
        <v>32</v>
      </c>
      <c r="E11" s="14">
        <v>194</v>
      </c>
      <c r="F11" s="14">
        <v>194</v>
      </c>
      <c r="G11" s="14">
        <v>193</v>
      </c>
      <c r="H11" s="14">
        <v>192</v>
      </c>
      <c r="I11" s="14"/>
      <c r="J11" s="14"/>
      <c r="K11" s="15">
        <v>4</v>
      </c>
      <c r="L11" s="15">
        <v>773</v>
      </c>
      <c r="M11" s="16">
        <v>193.25</v>
      </c>
      <c r="N11" s="17">
        <v>2</v>
      </c>
      <c r="O11" s="18">
        <v>195.25</v>
      </c>
    </row>
    <row r="12" spans="1:17">
      <c r="A12" s="10" t="s">
        <v>25</v>
      </c>
      <c r="B12" s="11" t="s">
        <v>29</v>
      </c>
      <c r="C12" s="12">
        <v>8517</v>
      </c>
      <c r="D12" s="13" t="s">
        <v>58</v>
      </c>
      <c r="E12" s="14">
        <v>199</v>
      </c>
      <c r="F12" s="14">
        <v>198.001</v>
      </c>
      <c r="G12" s="14">
        <v>196</v>
      </c>
      <c r="H12" s="14">
        <v>196</v>
      </c>
      <c r="I12" s="14"/>
      <c r="J12" s="14"/>
      <c r="K12" s="15">
        <v>4</v>
      </c>
      <c r="L12" s="15">
        <v>789.00099999999998</v>
      </c>
      <c r="M12" s="16">
        <v>197.25024999999999</v>
      </c>
      <c r="N12" s="17">
        <v>11</v>
      </c>
      <c r="O12" s="18">
        <v>208.25024999999999</v>
      </c>
    </row>
    <row r="13" spans="1:17">
      <c r="A13" s="10" t="s">
        <v>25</v>
      </c>
      <c r="B13" s="11" t="s">
        <v>29</v>
      </c>
      <c r="C13" s="12">
        <v>45049</v>
      </c>
      <c r="D13" s="13" t="s">
        <v>32</v>
      </c>
      <c r="E13" s="14">
        <v>195</v>
      </c>
      <c r="F13" s="14">
        <v>195</v>
      </c>
      <c r="G13" s="14">
        <v>199.001</v>
      </c>
      <c r="H13" s="14">
        <v>197</v>
      </c>
      <c r="I13" s="14"/>
      <c r="J13" s="14"/>
      <c r="K13" s="15">
        <v>4</v>
      </c>
      <c r="L13" s="15">
        <v>786.00099999999998</v>
      </c>
      <c r="M13" s="16">
        <v>196.50024999999999</v>
      </c>
      <c r="N13" s="17">
        <v>5</v>
      </c>
      <c r="O13" s="18">
        <v>201.50024999999999</v>
      </c>
    </row>
    <row r="14" spans="1:17">
      <c r="A14" s="10" t="s">
        <v>25</v>
      </c>
      <c r="B14" s="11" t="s">
        <v>29</v>
      </c>
      <c r="C14" s="12">
        <v>45052</v>
      </c>
      <c r="D14" s="13" t="s">
        <v>62</v>
      </c>
      <c r="E14" s="14">
        <v>193</v>
      </c>
      <c r="F14" s="14">
        <v>197</v>
      </c>
      <c r="G14" s="14">
        <v>195</v>
      </c>
      <c r="H14" s="14">
        <v>196</v>
      </c>
      <c r="I14" s="14"/>
      <c r="J14" s="14"/>
      <c r="K14" s="15">
        <v>4</v>
      </c>
      <c r="L14" s="15">
        <v>781</v>
      </c>
      <c r="M14" s="16">
        <v>195.25</v>
      </c>
      <c r="N14" s="17">
        <v>4</v>
      </c>
      <c r="O14" s="18">
        <v>199.25</v>
      </c>
    </row>
    <row r="15" spans="1:17">
      <c r="A15" s="10" t="s">
        <v>25</v>
      </c>
      <c r="B15" s="11" t="s">
        <v>29</v>
      </c>
      <c r="C15" s="12">
        <v>45056</v>
      </c>
      <c r="D15" s="13" t="s">
        <v>32</v>
      </c>
      <c r="E15" s="14">
        <v>195</v>
      </c>
      <c r="F15" s="14">
        <v>195</v>
      </c>
      <c r="G15" s="14">
        <v>195</v>
      </c>
      <c r="H15" s="14">
        <v>199</v>
      </c>
      <c r="I15" s="14"/>
      <c r="J15" s="14"/>
      <c r="K15" s="15">
        <v>4</v>
      </c>
      <c r="L15" s="15">
        <v>784</v>
      </c>
      <c r="M15" s="16">
        <v>196</v>
      </c>
      <c r="N15" s="17">
        <v>2</v>
      </c>
      <c r="O15" s="18">
        <v>198</v>
      </c>
    </row>
    <row r="16" spans="1:17">
      <c r="A16" s="10" t="s">
        <v>25</v>
      </c>
      <c r="B16" s="11" t="s">
        <v>29</v>
      </c>
      <c r="C16" s="12">
        <v>45063</v>
      </c>
      <c r="D16" s="13" t="s">
        <v>32</v>
      </c>
      <c r="E16" s="14">
        <v>198</v>
      </c>
      <c r="F16" s="14">
        <v>197</v>
      </c>
      <c r="G16" s="14">
        <v>199</v>
      </c>
      <c r="H16" s="55">
        <v>200</v>
      </c>
      <c r="I16" s="14"/>
      <c r="J16" s="14"/>
      <c r="K16" s="15">
        <v>4</v>
      </c>
      <c r="L16" s="15">
        <v>794</v>
      </c>
      <c r="M16" s="16">
        <v>198.5</v>
      </c>
      <c r="N16" s="17">
        <v>9</v>
      </c>
      <c r="O16" s="18">
        <v>207.5</v>
      </c>
    </row>
    <row r="17" spans="1:15">
      <c r="A17" s="10" t="s">
        <v>25</v>
      </c>
      <c r="B17" s="11" t="s">
        <v>29</v>
      </c>
      <c r="C17" s="12">
        <v>45067</v>
      </c>
      <c r="D17" s="13" t="s">
        <v>67</v>
      </c>
      <c r="E17" s="14">
        <v>194</v>
      </c>
      <c r="F17" s="14">
        <v>194.001</v>
      </c>
      <c r="G17" s="14">
        <v>193</v>
      </c>
      <c r="H17" s="14">
        <v>195</v>
      </c>
      <c r="I17" s="14"/>
      <c r="J17" s="14"/>
      <c r="K17" s="15">
        <v>4</v>
      </c>
      <c r="L17" s="15">
        <v>776.00099999999998</v>
      </c>
      <c r="M17" s="16">
        <v>194.00024999999999</v>
      </c>
      <c r="N17" s="17">
        <v>2</v>
      </c>
      <c r="O17" s="18">
        <v>196.00024999999999</v>
      </c>
    </row>
    <row r="18" spans="1:15">
      <c r="A18" s="10" t="s">
        <v>25</v>
      </c>
      <c r="B18" s="11" t="s">
        <v>29</v>
      </c>
      <c r="C18" s="12">
        <v>45070</v>
      </c>
      <c r="D18" s="13" t="s">
        <v>58</v>
      </c>
      <c r="E18" s="14">
        <v>195</v>
      </c>
      <c r="F18" s="14">
        <v>194</v>
      </c>
      <c r="G18" s="14">
        <v>196</v>
      </c>
      <c r="H18" s="14">
        <v>199</v>
      </c>
      <c r="I18" s="14"/>
      <c r="J18" s="14"/>
      <c r="K18" s="15">
        <v>4</v>
      </c>
      <c r="L18" s="15">
        <v>784</v>
      </c>
      <c r="M18" s="16">
        <v>196</v>
      </c>
      <c r="N18" s="17">
        <v>4</v>
      </c>
      <c r="O18" s="18">
        <v>200</v>
      </c>
    </row>
    <row r="19" spans="1:15">
      <c r="A19" s="10" t="s">
        <v>25</v>
      </c>
      <c r="B19" s="11" t="s">
        <v>29</v>
      </c>
      <c r="C19" s="12">
        <v>45077</v>
      </c>
      <c r="D19" s="13" t="s">
        <v>32</v>
      </c>
      <c r="E19" s="14">
        <v>197</v>
      </c>
      <c r="F19" s="14">
        <v>199</v>
      </c>
      <c r="G19" s="14">
        <v>197</v>
      </c>
      <c r="H19" s="55">
        <v>200.001</v>
      </c>
      <c r="I19" s="14"/>
      <c r="J19" s="14"/>
      <c r="K19" s="15">
        <v>4</v>
      </c>
      <c r="L19" s="15">
        <v>793.00099999999998</v>
      </c>
      <c r="M19" s="16">
        <v>198.25024999999999</v>
      </c>
      <c r="N19" s="17">
        <v>6</v>
      </c>
      <c r="O19" s="18">
        <v>204.25024999999999</v>
      </c>
    </row>
    <row r="20" spans="1:15">
      <c r="A20" s="10" t="s">
        <v>25</v>
      </c>
      <c r="B20" s="11" t="s">
        <v>29</v>
      </c>
      <c r="C20" s="12">
        <v>45081</v>
      </c>
      <c r="D20" s="13" t="s">
        <v>58</v>
      </c>
      <c r="E20" s="14">
        <v>198</v>
      </c>
      <c r="F20" s="14">
        <v>196</v>
      </c>
      <c r="G20" s="14">
        <v>199</v>
      </c>
      <c r="H20" s="14">
        <v>195</v>
      </c>
      <c r="I20" s="14">
        <v>197</v>
      </c>
      <c r="J20" s="14">
        <v>194</v>
      </c>
      <c r="K20" s="15">
        <v>6</v>
      </c>
      <c r="L20" s="15">
        <v>1179</v>
      </c>
      <c r="M20" s="16">
        <v>196.5</v>
      </c>
      <c r="N20" s="17">
        <v>18</v>
      </c>
      <c r="O20" s="18">
        <v>214.5</v>
      </c>
    </row>
    <row r="21" spans="1:15">
      <c r="A21" s="10" t="s">
        <v>25</v>
      </c>
      <c r="B21" s="11" t="s">
        <v>29</v>
      </c>
      <c r="C21" s="12">
        <v>45084</v>
      </c>
      <c r="D21" s="13" t="s">
        <v>32</v>
      </c>
      <c r="E21" s="14">
        <v>198</v>
      </c>
      <c r="F21" s="14">
        <v>190</v>
      </c>
      <c r="G21" s="14">
        <v>199</v>
      </c>
      <c r="H21" s="14">
        <v>198</v>
      </c>
      <c r="I21" s="14"/>
      <c r="J21" s="14"/>
      <c r="K21" s="15">
        <v>4</v>
      </c>
      <c r="L21" s="15">
        <v>785</v>
      </c>
      <c r="M21" s="16">
        <v>196.25</v>
      </c>
      <c r="N21" s="17">
        <v>4</v>
      </c>
      <c r="O21" s="18">
        <v>200.25</v>
      </c>
    </row>
    <row r="22" spans="1:15">
      <c r="A22" s="10" t="s">
        <v>25</v>
      </c>
      <c r="B22" s="11" t="s">
        <v>29</v>
      </c>
      <c r="C22" s="12">
        <v>45091</v>
      </c>
      <c r="D22" s="13" t="s">
        <v>32</v>
      </c>
      <c r="E22" s="14">
        <v>199.001</v>
      </c>
      <c r="F22" s="14">
        <v>197</v>
      </c>
      <c r="G22" s="14">
        <v>197</v>
      </c>
      <c r="H22" s="14">
        <v>199</v>
      </c>
      <c r="I22" s="14"/>
      <c r="J22" s="14"/>
      <c r="K22" s="15">
        <v>4</v>
      </c>
      <c r="L22" s="15">
        <v>792.00099999999998</v>
      </c>
      <c r="M22" s="16">
        <v>198.00024999999999</v>
      </c>
      <c r="N22" s="17">
        <v>6</v>
      </c>
      <c r="O22" s="18">
        <v>204.00024999999999</v>
      </c>
    </row>
    <row r="23" spans="1:15">
      <c r="A23" s="10" t="s">
        <v>25</v>
      </c>
      <c r="B23" s="11" t="s">
        <v>29</v>
      </c>
      <c r="C23" s="12">
        <v>45101</v>
      </c>
      <c r="D23" s="13" t="s">
        <v>32</v>
      </c>
      <c r="E23" s="14">
        <v>197</v>
      </c>
      <c r="F23" s="14">
        <v>199</v>
      </c>
      <c r="G23" s="14">
        <v>197.001</v>
      </c>
      <c r="H23" s="14">
        <v>197</v>
      </c>
      <c r="I23" s="14"/>
      <c r="J23" s="14"/>
      <c r="K23" s="15">
        <v>4</v>
      </c>
      <c r="L23" s="15">
        <v>790.00099999999998</v>
      </c>
      <c r="M23" s="16">
        <v>197.50024999999999</v>
      </c>
      <c r="N23" s="17">
        <v>2</v>
      </c>
      <c r="O23" s="18">
        <v>199.50024999999999</v>
      </c>
    </row>
    <row r="24" spans="1:15">
      <c r="A24" s="10" t="s">
        <v>25</v>
      </c>
      <c r="B24" s="11" t="s">
        <v>29</v>
      </c>
      <c r="C24" s="12">
        <v>45105</v>
      </c>
      <c r="D24" s="13" t="s">
        <v>58</v>
      </c>
      <c r="E24" s="14">
        <v>199</v>
      </c>
      <c r="F24" s="14">
        <v>197</v>
      </c>
      <c r="G24" s="14">
        <v>198</v>
      </c>
      <c r="H24" s="14">
        <v>198.00299999999999</v>
      </c>
      <c r="I24" s="14"/>
      <c r="J24" s="14"/>
      <c r="K24" s="15">
        <v>4</v>
      </c>
      <c r="L24" s="15">
        <v>792.00299999999993</v>
      </c>
      <c r="M24" s="16">
        <v>198.00074999999998</v>
      </c>
      <c r="N24" s="17">
        <v>3</v>
      </c>
      <c r="O24" s="18">
        <v>201.00074999999998</v>
      </c>
    </row>
    <row r="25" spans="1:15">
      <c r="A25" s="10" t="s">
        <v>25</v>
      </c>
      <c r="B25" s="11" t="s">
        <v>29</v>
      </c>
      <c r="C25" s="12">
        <v>45108</v>
      </c>
      <c r="D25" s="13" t="s">
        <v>62</v>
      </c>
      <c r="E25" s="14">
        <v>197</v>
      </c>
      <c r="F25" s="14">
        <v>198</v>
      </c>
      <c r="G25" s="14">
        <v>195</v>
      </c>
      <c r="H25" s="14">
        <v>195</v>
      </c>
      <c r="I25" s="14"/>
      <c r="J25" s="14"/>
      <c r="K25" s="15">
        <v>4</v>
      </c>
      <c r="L25" s="15">
        <v>785</v>
      </c>
      <c r="M25" s="16">
        <v>196.25</v>
      </c>
      <c r="N25" s="17">
        <v>2</v>
      </c>
      <c r="O25" s="18">
        <v>198.25</v>
      </c>
    </row>
    <row r="26" spans="1:15">
      <c r="A26" s="10" t="s">
        <v>25</v>
      </c>
      <c r="B26" s="11" t="s">
        <v>29</v>
      </c>
      <c r="C26" s="12">
        <v>45112</v>
      </c>
      <c r="D26" s="13" t="s">
        <v>32</v>
      </c>
      <c r="E26" s="14">
        <v>197.001</v>
      </c>
      <c r="F26" s="14">
        <v>193</v>
      </c>
      <c r="G26" s="14">
        <v>194</v>
      </c>
      <c r="H26" s="14">
        <v>199</v>
      </c>
      <c r="I26" s="14"/>
      <c r="J26" s="14"/>
      <c r="K26" s="15">
        <v>4</v>
      </c>
      <c r="L26" s="15">
        <v>783.00099999999998</v>
      </c>
      <c r="M26" s="16">
        <v>195.75024999999999</v>
      </c>
      <c r="N26" s="17">
        <v>4</v>
      </c>
      <c r="O26" s="18">
        <v>199.75024999999999</v>
      </c>
    </row>
    <row r="27" spans="1:15">
      <c r="A27" s="10" t="s">
        <v>25</v>
      </c>
      <c r="B27" s="11" t="s">
        <v>29</v>
      </c>
      <c r="C27" s="12">
        <v>45116</v>
      </c>
      <c r="D27" s="13" t="s">
        <v>58</v>
      </c>
      <c r="E27" s="14">
        <v>193</v>
      </c>
      <c r="F27" s="14">
        <v>197</v>
      </c>
      <c r="G27" s="14">
        <v>197</v>
      </c>
      <c r="H27" s="14">
        <v>197</v>
      </c>
      <c r="I27" s="14"/>
      <c r="J27" s="14"/>
      <c r="K27" s="15">
        <v>4</v>
      </c>
      <c r="L27" s="15">
        <v>784</v>
      </c>
      <c r="M27" s="16">
        <v>196</v>
      </c>
      <c r="N27" s="17">
        <v>3</v>
      </c>
      <c r="O27" s="18">
        <v>199</v>
      </c>
    </row>
    <row r="28" spans="1:15">
      <c r="A28" s="10" t="s">
        <v>25</v>
      </c>
      <c r="B28" s="11" t="s">
        <v>29</v>
      </c>
      <c r="C28" s="12">
        <v>45119</v>
      </c>
      <c r="D28" s="13" t="s">
        <v>32</v>
      </c>
      <c r="E28" s="14">
        <v>193</v>
      </c>
      <c r="F28" s="14">
        <v>194</v>
      </c>
      <c r="G28" s="14">
        <v>199</v>
      </c>
      <c r="H28" s="14">
        <v>198</v>
      </c>
      <c r="I28" s="14"/>
      <c r="J28" s="14"/>
      <c r="K28" s="15">
        <v>4</v>
      </c>
      <c r="L28" s="15">
        <v>784</v>
      </c>
      <c r="M28" s="16">
        <v>196</v>
      </c>
      <c r="N28" s="17">
        <v>2</v>
      </c>
      <c r="O28" s="18">
        <v>198</v>
      </c>
    </row>
    <row r="29" spans="1:15">
      <c r="A29" s="10" t="s">
        <v>25</v>
      </c>
      <c r="B29" s="11" t="s">
        <v>29</v>
      </c>
      <c r="C29" s="12">
        <v>45140</v>
      </c>
      <c r="D29" s="13" t="s">
        <v>32</v>
      </c>
      <c r="E29" s="14">
        <v>199</v>
      </c>
      <c r="F29" s="14">
        <v>198</v>
      </c>
      <c r="G29" s="14">
        <v>199</v>
      </c>
      <c r="H29" s="14">
        <v>199</v>
      </c>
      <c r="I29" s="14"/>
      <c r="J29" s="14"/>
      <c r="K29" s="15">
        <v>4</v>
      </c>
      <c r="L29" s="15">
        <v>795</v>
      </c>
      <c r="M29" s="16">
        <v>198.75</v>
      </c>
      <c r="N29" s="17">
        <v>3</v>
      </c>
      <c r="O29" s="18">
        <v>201.75</v>
      </c>
    </row>
    <row r="30" spans="1:15">
      <c r="A30" s="10" t="s">
        <v>25</v>
      </c>
      <c r="B30" s="11" t="s">
        <v>29</v>
      </c>
      <c r="C30" s="12">
        <v>45147</v>
      </c>
      <c r="D30" s="13" t="s">
        <v>32</v>
      </c>
      <c r="E30" s="55">
        <v>200</v>
      </c>
      <c r="F30" s="55">
        <v>200.001</v>
      </c>
      <c r="G30" s="55">
        <v>200</v>
      </c>
      <c r="H30" s="55">
        <v>200</v>
      </c>
      <c r="I30" s="14"/>
      <c r="J30" s="14"/>
      <c r="K30" s="15">
        <v>4</v>
      </c>
      <c r="L30" s="15">
        <v>800.00099999999998</v>
      </c>
      <c r="M30" s="16">
        <v>200.00024999999999</v>
      </c>
      <c r="N30" s="17">
        <v>13</v>
      </c>
      <c r="O30" s="18">
        <v>213.00024999999999</v>
      </c>
    </row>
    <row r="31" spans="1:15">
      <c r="A31" s="10" t="s">
        <v>25</v>
      </c>
      <c r="B31" s="11" t="s">
        <v>29</v>
      </c>
      <c r="C31" s="12">
        <v>45150</v>
      </c>
      <c r="D31" s="13" t="s">
        <v>32</v>
      </c>
      <c r="E31" s="53">
        <v>199</v>
      </c>
      <c r="F31" s="53">
        <v>198</v>
      </c>
      <c r="G31" s="53">
        <v>199</v>
      </c>
      <c r="H31" s="53">
        <v>199</v>
      </c>
      <c r="I31" s="65">
        <v>194</v>
      </c>
      <c r="J31" s="66">
        <v>200</v>
      </c>
      <c r="K31" s="15">
        <v>6</v>
      </c>
      <c r="L31" s="15">
        <v>1189</v>
      </c>
      <c r="M31" s="16">
        <v>198.16666666666666</v>
      </c>
      <c r="N31" s="17">
        <v>4</v>
      </c>
      <c r="O31" s="18">
        <v>202.16666666666666</v>
      </c>
    </row>
    <row r="32" spans="1:15">
      <c r="A32" s="10" t="s">
        <v>25</v>
      </c>
      <c r="B32" s="11" t="s">
        <v>29</v>
      </c>
      <c r="C32" s="12">
        <v>45154</v>
      </c>
      <c r="D32" s="13" t="s">
        <v>32</v>
      </c>
      <c r="E32" s="14">
        <v>197</v>
      </c>
      <c r="F32" s="14">
        <v>198</v>
      </c>
      <c r="G32" s="14">
        <v>198</v>
      </c>
      <c r="H32" s="14">
        <v>198</v>
      </c>
      <c r="I32" s="14"/>
      <c r="J32" s="14"/>
      <c r="K32" s="15">
        <v>4</v>
      </c>
      <c r="L32" s="15">
        <v>791</v>
      </c>
      <c r="M32" s="16">
        <v>197.75</v>
      </c>
      <c r="N32" s="17">
        <v>2</v>
      </c>
      <c r="O32" s="18">
        <v>199.75</v>
      </c>
    </row>
    <row r="33" spans="1:15">
      <c r="A33" s="10" t="s">
        <v>25</v>
      </c>
      <c r="B33" s="11" t="s">
        <v>29</v>
      </c>
      <c r="C33" s="12">
        <v>45157</v>
      </c>
      <c r="D33" s="13" t="s">
        <v>32</v>
      </c>
      <c r="E33" s="14">
        <v>198</v>
      </c>
      <c r="F33" s="55">
        <v>200</v>
      </c>
      <c r="G33" s="14">
        <v>198</v>
      </c>
      <c r="H33" s="14">
        <v>198</v>
      </c>
      <c r="I33" s="14"/>
      <c r="J33" s="14"/>
      <c r="K33" s="15">
        <v>4</v>
      </c>
      <c r="L33" s="15">
        <v>794</v>
      </c>
      <c r="M33" s="16">
        <v>198.5</v>
      </c>
      <c r="N33" s="17">
        <v>3</v>
      </c>
      <c r="O33" s="18">
        <v>201.5</v>
      </c>
    </row>
    <row r="34" spans="1:15">
      <c r="A34" s="10" t="s">
        <v>25</v>
      </c>
      <c r="B34" s="11" t="s">
        <v>29</v>
      </c>
      <c r="C34" s="12">
        <v>45168</v>
      </c>
      <c r="D34" s="13" t="s">
        <v>32</v>
      </c>
      <c r="E34" s="14">
        <v>195</v>
      </c>
      <c r="F34" s="14">
        <v>197</v>
      </c>
      <c r="G34" s="14">
        <v>199.001</v>
      </c>
      <c r="H34" s="14">
        <v>197</v>
      </c>
      <c r="I34" s="14"/>
      <c r="J34" s="14"/>
      <c r="K34" s="15">
        <v>4</v>
      </c>
      <c r="L34" s="15">
        <v>788.00099999999998</v>
      </c>
      <c r="M34" s="16">
        <v>197.00024999999999</v>
      </c>
      <c r="N34" s="17">
        <v>6</v>
      </c>
      <c r="O34" s="18">
        <v>203.00024999999999</v>
      </c>
    </row>
    <row r="35" spans="1:15">
      <c r="A35" s="10" t="s">
        <v>25</v>
      </c>
      <c r="B35" s="11" t="s">
        <v>29</v>
      </c>
      <c r="C35" s="12">
        <v>45175</v>
      </c>
      <c r="D35" s="13" t="s">
        <v>32</v>
      </c>
      <c r="E35" s="55">
        <v>200</v>
      </c>
      <c r="F35" s="14">
        <v>198</v>
      </c>
      <c r="G35" s="14">
        <v>198</v>
      </c>
      <c r="H35" s="14">
        <v>199</v>
      </c>
      <c r="I35" s="14"/>
      <c r="J35" s="14"/>
      <c r="K35" s="15">
        <v>4</v>
      </c>
      <c r="L35" s="15">
        <v>795</v>
      </c>
      <c r="M35" s="16">
        <v>198.75</v>
      </c>
      <c r="N35" s="17">
        <v>7</v>
      </c>
      <c r="O35" s="18">
        <v>205.75</v>
      </c>
    </row>
    <row r="36" spans="1:15">
      <c r="A36" s="10" t="s">
        <v>25</v>
      </c>
      <c r="B36" s="11" t="s">
        <v>29</v>
      </c>
      <c r="C36" s="12">
        <v>8654</v>
      </c>
      <c r="D36" s="13" t="s">
        <v>58</v>
      </c>
      <c r="E36" s="55">
        <v>200</v>
      </c>
      <c r="F36" s="14">
        <v>194.00200000000001</v>
      </c>
      <c r="G36" s="14">
        <v>198.001</v>
      </c>
      <c r="H36" s="14">
        <v>195</v>
      </c>
      <c r="I36" s="14">
        <v>196</v>
      </c>
      <c r="J36" s="14">
        <v>197</v>
      </c>
      <c r="K36" s="15">
        <v>6</v>
      </c>
      <c r="L36" s="15">
        <v>1180.0030000000002</v>
      </c>
      <c r="M36" s="16">
        <v>196.6671666666667</v>
      </c>
      <c r="N36" s="17">
        <v>16</v>
      </c>
      <c r="O36" s="18">
        <v>212.6671666666667</v>
      </c>
    </row>
    <row r="37" spans="1:15">
      <c r="A37" s="10" t="s">
        <v>25</v>
      </c>
      <c r="B37" s="11" t="s">
        <v>29</v>
      </c>
      <c r="C37" s="12">
        <v>45182</v>
      </c>
      <c r="D37" s="13" t="s">
        <v>32</v>
      </c>
      <c r="E37" s="14">
        <v>198.001</v>
      </c>
      <c r="F37" s="14">
        <v>198</v>
      </c>
      <c r="G37" s="14">
        <v>196</v>
      </c>
      <c r="H37" s="14">
        <v>199</v>
      </c>
      <c r="I37" s="14"/>
      <c r="J37" s="14"/>
      <c r="K37" s="15">
        <v>4</v>
      </c>
      <c r="L37" s="15">
        <v>791.00099999999998</v>
      </c>
      <c r="M37" s="16">
        <v>197.75024999999999</v>
      </c>
      <c r="N37" s="17">
        <v>4</v>
      </c>
      <c r="O37" s="18">
        <v>201.75024999999999</v>
      </c>
    </row>
    <row r="38" spans="1:15">
      <c r="A38" s="10" t="s">
        <v>25</v>
      </c>
      <c r="B38" s="11" t="s">
        <v>29</v>
      </c>
      <c r="C38" s="12">
        <v>45185</v>
      </c>
      <c r="D38" s="13" t="s">
        <v>32</v>
      </c>
      <c r="E38" s="14">
        <v>198</v>
      </c>
      <c r="F38" s="14">
        <v>199</v>
      </c>
      <c r="G38" s="55">
        <v>200.001</v>
      </c>
      <c r="H38" s="14">
        <v>196</v>
      </c>
      <c r="I38" s="14">
        <v>198</v>
      </c>
      <c r="J38" s="14">
        <v>197</v>
      </c>
      <c r="K38" s="15">
        <v>6</v>
      </c>
      <c r="L38" s="15">
        <v>1188.001</v>
      </c>
      <c r="M38" s="16">
        <v>198.00016666666667</v>
      </c>
      <c r="N38" s="17">
        <v>8</v>
      </c>
      <c r="O38" s="18">
        <v>206.00016666666667</v>
      </c>
    </row>
    <row r="39" spans="1:15">
      <c r="A39" s="10" t="s">
        <v>25</v>
      </c>
      <c r="B39" s="11" t="s">
        <v>29</v>
      </c>
      <c r="C39" s="12">
        <v>45189</v>
      </c>
      <c r="D39" s="13" t="s">
        <v>32</v>
      </c>
      <c r="E39" s="14">
        <v>197</v>
      </c>
      <c r="F39" s="14">
        <v>194</v>
      </c>
      <c r="G39" s="14">
        <v>199.001</v>
      </c>
      <c r="H39" s="14">
        <v>197</v>
      </c>
      <c r="I39" s="14"/>
      <c r="J39" s="14"/>
      <c r="K39" s="15">
        <v>4</v>
      </c>
      <c r="L39" s="15">
        <v>787.00099999999998</v>
      </c>
      <c r="M39" s="16">
        <v>196.75024999999999</v>
      </c>
      <c r="N39" s="17">
        <v>4</v>
      </c>
      <c r="O39" s="18">
        <v>200.75024999999999</v>
      </c>
    </row>
    <row r="40" spans="1:15">
      <c r="A40" s="10" t="s">
        <v>25</v>
      </c>
      <c r="B40" s="11" t="s">
        <v>29</v>
      </c>
      <c r="C40" s="12">
        <v>45193</v>
      </c>
      <c r="D40" s="13" t="s">
        <v>62</v>
      </c>
      <c r="E40" s="14">
        <v>192</v>
      </c>
      <c r="F40" s="14">
        <v>194</v>
      </c>
      <c r="G40" s="14">
        <v>197</v>
      </c>
      <c r="H40" s="14">
        <v>198</v>
      </c>
      <c r="I40" s="14">
        <v>196</v>
      </c>
      <c r="J40" s="14">
        <v>198</v>
      </c>
      <c r="K40" s="15">
        <v>6</v>
      </c>
      <c r="L40" s="15">
        <v>1175</v>
      </c>
      <c r="M40" s="16">
        <v>195.83333333333334</v>
      </c>
      <c r="N40" s="17">
        <v>4</v>
      </c>
      <c r="O40" s="18">
        <v>199.83333333333334</v>
      </c>
    </row>
    <row r="41" spans="1:15">
      <c r="A41" s="10" t="s">
        <v>25</v>
      </c>
      <c r="B41" s="11" t="s">
        <v>29</v>
      </c>
      <c r="C41" s="12">
        <v>45203</v>
      </c>
      <c r="D41" s="13" t="s">
        <v>32</v>
      </c>
      <c r="E41" s="14">
        <v>197</v>
      </c>
      <c r="F41" s="14">
        <v>198</v>
      </c>
      <c r="G41" s="14">
        <v>199</v>
      </c>
      <c r="H41" s="14">
        <v>196</v>
      </c>
      <c r="I41" s="14"/>
      <c r="J41" s="14"/>
      <c r="K41" s="15">
        <v>4</v>
      </c>
      <c r="L41" s="15">
        <v>790</v>
      </c>
      <c r="M41" s="16">
        <v>197.5</v>
      </c>
      <c r="N41" s="17">
        <v>2</v>
      </c>
      <c r="O41" s="18">
        <v>199.5</v>
      </c>
    </row>
    <row r="42" spans="1:15">
      <c r="A42" s="10" t="s">
        <v>25</v>
      </c>
      <c r="B42" s="11" t="s">
        <v>29</v>
      </c>
      <c r="C42" s="12">
        <v>45210</v>
      </c>
      <c r="D42" s="13" t="s">
        <v>32</v>
      </c>
      <c r="E42" s="14">
        <v>198</v>
      </c>
      <c r="F42" s="55">
        <v>200</v>
      </c>
      <c r="G42" s="14">
        <v>198</v>
      </c>
      <c r="H42" s="14">
        <v>199.001</v>
      </c>
      <c r="I42" s="14"/>
      <c r="J42" s="14"/>
      <c r="K42" s="15">
        <v>4</v>
      </c>
      <c r="L42" s="15">
        <v>795.00099999999998</v>
      </c>
      <c r="M42" s="16">
        <v>198.75024999999999</v>
      </c>
      <c r="N42" s="17">
        <v>8</v>
      </c>
      <c r="O42" s="18">
        <v>206.75024999999999</v>
      </c>
    </row>
    <row r="43" spans="1:15">
      <c r="A43" s="10" t="s">
        <v>25</v>
      </c>
      <c r="B43" s="11" t="s">
        <v>29</v>
      </c>
      <c r="C43" s="12">
        <v>45217</v>
      </c>
      <c r="D43" s="13" t="s">
        <v>32</v>
      </c>
      <c r="E43" s="14">
        <v>197</v>
      </c>
      <c r="F43" s="14">
        <v>198</v>
      </c>
      <c r="G43" s="14">
        <v>198</v>
      </c>
      <c r="H43" s="14">
        <v>199.001</v>
      </c>
      <c r="I43" s="14"/>
      <c r="J43" s="14"/>
      <c r="K43" s="15">
        <v>4</v>
      </c>
      <c r="L43" s="15">
        <v>792.00099999999998</v>
      </c>
      <c r="M43" s="16">
        <v>198.00024999999999</v>
      </c>
      <c r="N43" s="17">
        <v>6</v>
      </c>
      <c r="O43" s="18">
        <v>204.00024999999999</v>
      </c>
    </row>
    <row r="44" spans="1:15">
      <c r="A44" s="10" t="s">
        <v>25</v>
      </c>
      <c r="B44" s="11" t="s">
        <v>29</v>
      </c>
      <c r="C44" s="12">
        <v>45220</v>
      </c>
      <c r="D44" s="13" t="s">
        <v>32</v>
      </c>
      <c r="E44" s="14">
        <v>198</v>
      </c>
      <c r="F44" s="14">
        <v>198</v>
      </c>
      <c r="G44" s="14">
        <v>195</v>
      </c>
      <c r="H44" s="14">
        <v>197</v>
      </c>
      <c r="I44" s="14"/>
      <c r="J44" s="14"/>
      <c r="K44" s="15">
        <v>4</v>
      </c>
      <c r="L44" s="15">
        <v>788</v>
      </c>
      <c r="M44" s="16">
        <v>197</v>
      </c>
      <c r="N44" s="17">
        <v>2</v>
      </c>
      <c r="O44" s="18">
        <v>199</v>
      </c>
    </row>
    <row r="45" spans="1:15">
      <c r="A45" s="10" t="s">
        <v>25</v>
      </c>
      <c r="B45" s="11" t="s">
        <v>29</v>
      </c>
      <c r="C45" s="12">
        <v>45224</v>
      </c>
      <c r="D45" s="13" t="s">
        <v>58</v>
      </c>
      <c r="E45" s="14">
        <v>198.001</v>
      </c>
      <c r="F45" s="14">
        <v>199.001</v>
      </c>
      <c r="G45" s="14">
        <v>199</v>
      </c>
      <c r="H45" s="14">
        <v>198</v>
      </c>
      <c r="I45" s="14"/>
      <c r="J45" s="14"/>
      <c r="K45" s="15">
        <v>4</v>
      </c>
      <c r="L45" s="15">
        <v>794.00199999999995</v>
      </c>
      <c r="M45" s="16">
        <v>198.50049999999999</v>
      </c>
      <c r="N45" s="17">
        <v>11</v>
      </c>
      <c r="O45" s="18">
        <v>209.50049999999999</v>
      </c>
    </row>
    <row r="46" spans="1:15">
      <c r="A46" s="10" t="s">
        <v>25</v>
      </c>
      <c r="B46" s="11" t="s">
        <v>29</v>
      </c>
      <c r="C46" s="12">
        <v>45231</v>
      </c>
      <c r="D46" s="13" t="s">
        <v>32</v>
      </c>
      <c r="E46" s="14">
        <v>198.001</v>
      </c>
      <c r="F46" s="14">
        <v>196.001</v>
      </c>
      <c r="G46" s="14">
        <v>199</v>
      </c>
      <c r="H46" s="14">
        <v>198</v>
      </c>
      <c r="I46" s="14"/>
      <c r="J46" s="14"/>
      <c r="K46" s="15">
        <v>4</v>
      </c>
      <c r="L46" s="15">
        <v>791.00199999999995</v>
      </c>
      <c r="M46" s="16">
        <v>197.75049999999999</v>
      </c>
      <c r="N46" s="17">
        <v>6</v>
      </c>
      <c r="O46" s="18">
        <v>203.75049999999999</v>
      </c>
    </row>
    <row r="47" spans="1:15">
      <c r="A47" s="10" t="s">
        <v>25</v>
      </c>
      <c r="B47" s="11" t="s">
        <v>29</v>
      </c>
      <c r="C47" s="12">
        <v>45234</v>
      </c>
      <c r="D47" s="13" t="s">
        <v>62</v>
      </c>
      <c r="E47" s="14">
        <v>197</v>
      </c>
      <c r="F47" s="14">
        <v>199</v>
      </c>
      <c r="G47" s="14">
        <v>198</v>
      </c>
      <c r="H47" s="14">
        <v>194.00299999999999</v>
      </c>
      <c r="I47" s="14"/>
      <c r="J47" s="14"/>
      <c r="K47" s="15">
        <v>4</v>
      </c>
      <c r="L47" s="15">
        <v>788.00299999999993</v>
      </c>
      <c r="M47" s="16">
        <v>197.00074999999998</v>
      </c>
      <c r="N47" s="17">
        <v>7</v>
      </c>
      <c r="O47" s="18">
        <v>204.00074999999998</v>
      </c>
    </row>
    <row r="48" spans="1:15">
      <c r="A48" s="10" t="s">
        <v>25</v>
      </c>
      <c r="B48" s="11" t="s">
        <v>29</v>
      </c>
      <c r="C48" s="12">
        <v>45235</v>
      </c>
      <c r="D48" s="13" t="s">
        <v>58</v>
      </c>
      <c r="E48" s="14">
        <v>198</v>
      </c>
      <c r="F48" s="14">
        <v>198</v>
      </c>
      <c r="G48" s="14">
        <v>195</v>
      </c>
      <c r="H48" s="14">
        <v>198</v>
      </c>
      <c r="I48" s="14"/>
      <c r="J48" s="14"/>
      <c r="K48" s="15">
        <v>4</v>
      </c>
      <c r="L48" s="15">
        <v>789</v>
      </c>
      <c r="M48" s="16">
        <v>197.25</v>
      </c>
      <c r="N48" s="17">
        <v>9</v>
      </c>
      <c r="O48" s="18">
        <v>206.25</v>
      </c>
    </row>
    <row r="49" spans="1:15">
      <c r="A49" s="10" t="s">
        <v>25</v>
      </c>
      <c r="B49" s="11" t="s">
        <v>29</v>
      </c>
      <c r="C49" s="12">
        <v>45238</v>
      </c>
      <c r="D49" s="13" t="s">
        <v>32</v>
      </c>
      <c r="E49" s="14">
        <v>194</v>
      </c>
      <c r="F49" s="14">
        <v>197</v>
      </c>
      <c r="G49" s="14">
        <v>199</v>
      </c>
      <c r="H49" s="14">
        <v>197</v>
      </c>
      <c r="I49" s="14"/>
      <c r="J49" s="14"/>
      <c r="K49" s="15">
        <v>4</v>
      </c>
      <c r="L49" s="15">
        <v>787</v>
      </c>
      <c r="M49" s="16">
        <v>196.75</v>
      </c>
      <c r="N49" s="17">
        <v>5</v>
      </c>
      <c r="O49" s="18">
        <v>201.75</v>
      </c>
    </row>
    <row r="50" spans="1:15">
      <c r="A50" s="10" t="s">
        <v>25</v>
      </c>
      <c r="B50" s="11" t="s">
        <v>29</v>
      </c>
      <c r="C50" s="12">
        <v>45245</v>
      </c>
      <c r="D50" s="13" t="s">
        <v>32</v>
      </c>
      <c r="E50" s="14">
        <v>199</v>
      </c>
      <c r="F50" s="14">
        <v>194</v>
      </c>
      <c r="G50" s="55">
        <v>200</v>
      </c>
      <c r="H50" s="55">
        <v>200</v>
      </c>
      <c r="I50" s="14"/>
      <c r="J50" s="14"/>
      <c r="K50" s="15">
        <v>4</v>
      </c>
      <c r="L50" s="15">
        <v>793</v>
      </c>
      <c r="M50" s="16">
        <v>198.25</v>
      </c>
      <c r="N50" s="17">
        <v>5</v>
      </c>
      <c r="O50" s="18">
        <v>203.25</v>
      </c>
    </row>
    <row r="51" spans="1:15">
      <c r="A51" s="10" t="s">
        <v>25</v>
      </c>
      <c r="B51" s="11" t="s">
        <v>29</v>
      </c>
      <c r="C51" s="12">
        <v>45248</v>
      </c>
      <c r="D51" s="13" t="s">
        <v>32</v>
      </c>
      <c r="E51" s="14">
        <v>197</v>
      </c>
      <c r="F51" s="14">
        <v>197</v>
      </c>
      <c r="G51" s="14">
        <v>197</v>
      </c>
      <c r="H51" s="14">
        <v>199</v>
      </c>
      <c r="I51" s="14"/>
      <c r="J51" s="14"/>
      <c r="K51" s="15">
        <v>4</v>
      </c>
      <c r="L51" s="15">
        <v>790</v>
      </c>
      <c r="M51" s="16">
        <v>197.5</v>
      </c>
      <c r="N51" s="17">
        <v>2</v>
      </c>
      <c r="O51" s="18">
        <v>199.5</v>
      </c>
    </row>
    <row r="52" spans="1:15">
      <c r="A52" s="10" t="s">
        <v>25</v>
      </c>
      <c r="B52" s="11" t="s">
        <v>29</v>
      </c>
      <c r="C52" s="12">
        <v>45259</v>
      </c>
      <c r="D52" s="13" t="s">
        <v>32</v>
      </c>
      <c r="E52" s="14">
        <v>197</v>
      </c>
      <c r="F52" s="80">
        <v>199</v>
      </c>
      <c r="G52" s="80">
        <v>198.001</v>
      </c>
      <c r="H52" s="14">
        <v>196</v>
      </c>
      <c r="I52" s="14"/>
      <c r="J52" s="14"/>
      <c r="K52" s="15">
        <v>4</v>
      </c>
      <c r="L52" s="15">
        <v>790.00099999999998</v>
      </c>
      <c r="M52" s="16">
        <v>197.50024999999999</v>
      </c>
      <c r="N52" s="17">
        <v>8</v>
      </c>
      <c r="O52" s="18">
        <v>205.50024999999999</v>
      </c>
    </row>
    <row r="54" spans="1:15">
      <c r="K54" s="8">
        <f>SUM(K2:K53)</f>
        <v>214</v>
      </c>
      <c r="L54" s="8">
        <f>SUM(L2:L53)</f>
        <v>42158.032999999989</v>
      </c>
      <c r="M54" s="7">
        <f>SUM(L54/K54)</f>
        <v>197.00015420560743</v>
      </c>
      <c r="N54" s="8">
        <f>SUM(N2:N53)</f>
        <v>290</v>
      </c>
      <c r="O54" s="9">
        <f>SUM(M54+N54)</f>
        <v>487.00015420560743</v>
      </c>
    </row>
    <row r="57" spans="1:15" ht="30">
      <c r="A57" s="1" t="s">
        <v>1</v>
      </c>
      <c r="B57" s="2" t="s">
        <v>2</v>
      </c>
      <c r="C57" s="2" t="s">
        <v>3</v>
      </c>
      <c r="D57" s="3" t="s">
        <v>4</v>
      </c>
      <c r="E57" s="4" t="s">
        <v>5</v>
      </c>
      <c r="F57" s="4" t="s">
        <v>6</v>
      </c>
      <c r="G57" s="4" t="s">
        <v>7</v>
      </c>
      <c r="H57" s="4" t="s">
        <v>8</v>
      </c>
      <c r="I57" s="4" t="s">
        <v>9</v>
      </c>
      <c r="J57" s="4" t="s">
        <v>10</v>
      </c>
      <c r="K57" s="4" t="s">
        <v>11</v>
      </c>
      <c r="L57" s="3" t="s">
        <v>12</v>
      </c>
      <c r="M57" s="5" t="s">
        <v>13</v>
      </c>
      <c r="N57" s="2" t="s">
        <v>14</v>
      </c>
      <c r="O57" s="6" t="s">
        <v>15</v>
      </c>
    </row>
    <row r="58" spans="1:15">
      <c r="A58" s="10" t="s">
        <v>36</v>
      </c>
      <c r="B58" s="11" t="s">
        <v>29</v>
      </c>
      <c r="C58" s="12">
        <v>45067</v>
      </c>
      <c r="D58" s="13" t="s">
        <v>67</v>
      </c>
      <c r="E58" s="14">
        <v>173</v>
      </c>
      <c r="F58" s="14">
        <v>178</v>
      </c>
      <c r="G58" s="14">
        <v>161</v>
      </c>
      <c r="H58" s="14">
        <v>178</v>
      </c>
      <c r="I58" s="14"/>
      <c r="J58" s="14"/>
      <c r="K58" s="15">
        <v>4</v>
      </c>
      <c r="L58" s="15">
        <v>690</v>
      </c>
      <c r="M58" s="16">
        <v>172.5</v>
      </c>
      <c r="N58" s="17">
        <v>4</v>
      </c>
      <c r="O58" s="18">
        <v>176.5</v>
      </c>
    </row>
    <row r="60" spans="1:15">
      <c r="K60" s="8">
        <f>SUM(K58:K59)</f>
        <v>4</v>
      </c>
      <c r="L60" s="8">
        <f>SUM(L58:L59)</f>
        <v>690</v>
      </c>
      <c r="M60" s="7">
        <f>SUM(L60/K60)</f>
        <v>172.5</v>
      </c>
      <c r="N60" s="8">
        <f>SUM(N58:N59)</f>
        <v>4</v>
      </c>
      <c r="O60" s="9">
        <f>SUM(M60+N60)</f>
        <v>176.5</v>
      </c>
    </row>
  </sheetData>
  <protectedRanges>
    <protectedRange algorithmName="SHA-512" hashValue="ON39YdpmFHfN9f47KpiRvqrKx0V9+erV1CNkpWzYhW/Qyc6aT8rEyCrvauWSYGZK2ia3o7vd3akF07acHAFpOA==" saltValue="yVW9XmDwTqEnmpSGai0KYg==" spinCount="100000" sqref="B1 B57" name="Range1_2"/>
    <protectedRange sqref="C2" name="Range1_5"/>
    <protectedRange sqref="D2" name="Range1_1_2"/>
    <protectedRange sqref="E2:J2" name="Range1_3_8"/>
    <protectedRange sqref="C4 B2:B35" name="Range1_2_1"/>
    <protectedRange sqref="D4" name="Range1_1_1_1"/>
    <protectedRange sqref="E4:J4" name="Range1_3_1"/>
    <protectedRange sqref="C5" name="Range1_2_2"/>
    <protectedRange sqref="D5" name="Range1_1_1_2"/>
    <protectedRange sqref="E5:J5" name="Range1_3_1_1"/>
    <protectedRange sqref="C6" name="Range1_2_3"/>
    <protectedRange sqref="D6" name="Range1_1_1_3"/>
    <protectedRange sqref="E6:J6" name="Range1_3_1_1_1"/>
    <protectedRange sqref="C7" name="Range1_2_4"/>
    <protectedRange sqref="D7" name="Range1_1_1_4"/>
    <protectedRange sqref="E7:J7" name="Range1_3_1_2"/>
    <protectedRange sqref="C8" name="Range1_2_7"/>
    <protectedRange sqref="D8" name="Range1_1_1_7"/>
    <protectedRange sqref="E8:J8" name="Range1_3_1_5"/>
    <protectedRange sqref="C21" name="Range1_2_2_1"/>
    <protectedRange sqref="D21" name="Range1_1_1_2_1"/>
    <protectedRange sqref="E21:J21" name="Range1_3_1_3"/>
    <protectedRange sqref="C41" name="Range1_12"/>
    <protectedRange sqref="D41" name="Range1_1_8"/>
    <protectedRange sqref="E41:J41" name="Range1_3_3"/>
  </protectedRanges>
  <sortState xmlns:xlrd2="http://schemas.microsoft.com/office/spreadsheetml/2017/richdata2" ref="B2:O2">
    <sortCondition ref="C2"/>
  </sortState>
  <hyperlinks>
    <hyperlink ref="Q1" location="'Kentucky 2023'!A1" display="Back to Ranking" xr:uid="{F66E322F-1466-4933-8E4A-32328E5061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D252CA-BFD1-4A22-BEA4-97F07B96ED74}">
          <x14:formula1>
            <xm:f>'C:\Users\abra2\Desktop\ABRA Files and More\AUTO BENCH REST ASSOCIATION FILE\ABRA 2019\Georgia\[Georgia Results 01 19 20.xlsm]DATA SHEET'!#REF!</xm:f>
          </x14:formula1>
          <xm:sqref>B1 B57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41974-2E61-4FE9-8FA1-EA16C92E77F1}">
  <dimension ref="A1:Q4"/>
  <sheetViews>
    <sheetView workbookViewId="0"/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63" t="s">
        <v>35</v>
      </c>
      <c r="B2" s="51" t="s">
        <v>74</v>
      </c>
      <c r="C2" s="56">
        <v>45067</v>
      </c>
      <c r="D2" s="64" t="s">
        <v>67</v>
      </c>
      <c r="E2" s="58">
        <v>174</v>
      </c>
      <c r="F2" s="58">
        <v>179</v>
      </c>
      <c r="G2" s="58">
        <v>182</v>
      </c>
      <c r="H2" s="58">
        <v>183</v>
      </c>
      <c r="I2" s="58"/>
      <c r="J2" s="58"/>
      <c r="K2" s="59">
        <v>4</v>
      </c>
      <c r="L2" s="59">
        <v>718</v>
      </c>
      <c r="M2" s="60">
        <v>179.5</v>
      </c>
      <c r="N2" s="61">
        <v>2</v>
      </c>
      <c r="O2" s="62">
        <v>181.5</v>
      </c>
    </row>
    <row r="4" spans="1:17">
      <c r="K4" s="8">
        <f>SUM(K2:K3)</f>
        <v>4</v>
      </c>
      <c r="L4" s="8">
        <f>SUM(L2:L3)</f>
        <v>718</v>
      </c>
      <c r="M4" s="7">
        <f>SUM(L4/K4)</f>
        <v>179.5</v>
      </c>
      <c r="N4" s="8">
        <f>SUM(N2:N3)</f>
        <v>2</v>
      </c>
      <c r="O4" s="9">
        <f>SUM(M4+N4)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2EFA36BB-94C7-41A6-BF7E-B6E9B4BC19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B23843-4894-4A79-8251-E595D51F35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A80C0-4B6E-4900-935C-4937F29E7613}">
  <dimension ref="A1:Q11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51" t="s">
        <v>81</v>
      </c>
      <c r="C2" s="12">
        <v>45080</v>
      </c>
      <c r="D2" s="13" t="s">
        <v>62</v>
      </c>
      <c r="E2" s="14">
        <v>196</v>
      </c>
      <c r="F2" s="14">
        <v>189</v>
      </c>
      <c r="G2" s="14">
        <v>194</v>
      </c>
      <c r="H2" s="14">
        <v>196</v>
      </c>
      <c r="I2" s="14"/>
      <c r="J2" s="14"/>
      <c r="K2" s="15">
        <v>4</v>
      </c>
      <c r="L2" s="15">
        <v>775</v>
      </c>
      <c r="M2" s="16">
        <v>193.75</v>
      </c>
      <c r="N2" s="17">
        <v>11</v>
      </c>
      <c r="O2" s="18">
        <v>204.75</v>
      </c>
    </row>
    <row r="3" spans="1:17">
      <c r="A3" s="10" t="s">
        <v>21</v>
      </c>
      <c r="B3" s="51" t="s">
        <v>81</v>
      </c>
      <c r="C3" s="12">
        <v>45101</v>
      </c>
      <c r="D3" s="13" t="s">
        <v>32</v>
      </c>
      <c r="E3" s="14">
        <v>194</v>
      </c>
      <c r="F3" s="14">
        <v>197.001</v>
      </c>
      <c r="G3" s="14">
        <v>197</v>
      </c>
      <c r="H3" s="14">
        <v>198</v>
      </c>
      <c r="I3" s="14"/>
      <c r="J3" s="14"/>
      <c r="K3" s="15">
        <v>4</v>
      </c>
      <c r="L3" s="15">
        <v>786.00099999999998</v>
      </c>
      <c r="M3" s="16">
        <v>196.50024999999999</v>
      </c>
      <c r="N3" s="17">
        <v>8</v>
      </c>
      <c r="O3" s="18">
        <v>204.50024999999999</v>
      </c>
    </row>
    <row r="4" spans="1:17">
      <c r="A4" s="10" t="s">
        <v>21</v>
      </c>
      <c r="B4" s="51" t="s">
        <v>81</v>
      </c>
      <c r="C4" s="12">
        <v>45105</v>
      </c>
      <c r="D4" s="13" t="s">
        <v>58</v>
      </c>
      <c r="E4" s="14">
        <v>196</v>
      </c>
      <c r="F4" s="14">
        <v>197</v>
      </c>
      <c r="G4" s="14">
        <v>199</v>
      </c>
      <c r="H4" s="14">
        <v>197</v>
      </c>
      <c r="I4" s="14"/>
      <c r="J4" s="14"/>
      <c r="K4" s="15">
        <v>4</v>
      </c>
      <c r="L4" s="15">
        <v>789</v>
      </c>
      <c r="M4" s="16">
        <v>197.25</v>
      </c>
      <c r="N4" s="17">
        <v>5</v>
      </c>
      <c r="O4" s="18">
        <v>202.25</v>
      </c>
    </row>
    <row r="5" spans="1:17">
      <c r="A5" s="10" t="s">
        <v>21</v>
      </c>
      <c r="B5" s="51" t="s">
        <v>81</v>
      </c>
      <c r="C5" s="12">
        <v>45143</v>
      </c>
      <c r="D5" s="13" t="s">
        <v>62</v>
      </c>
      <c r="E5" s="14">
        <v>197</v>
      </c>
      <c r="F5" s="14">
        <v>199</v>
      </c>
      <c r="G5" s="14">
        <v>195.001</v>
      </c>
      <c r="H5" s="14">
        <v>197</v>
      </c>
      <c r="I5" s="14"/>
      <c r="J5" s="14"/>
      <c r="K5" s="15">
        <v>4</v>
      </c>
      <c r="L5" s="15">
        <v>788.00099999999998</v>
      </c>
      <c r="M5" s="16">
        <v>197.00024999999999</v>
      </c>
      <c r="N5" s="17">
        <v>13</v>
      </c>
      <c r="O5" s="18">
        <v>210.00024999999999</v>
      </c>
    </row>
    <row r="6" spans="1:17">
      <c r="A6" s="10" t="s">
        <v>21</v>
      </c>
      <c r="B6" s="51" t="s">
        <v>81</v>
      </c>
      <c r="C6" s="12">
        <v>45150</v>
      </c>
      <c r="D6" s="67" t="s">
        <v>32</v>
      </c>
      <c r="E6" s="68">
        <v>198</v>
      </c>
      <c r="F6" s="68">
        <v>197</v>
      </c>
      <c r="G6" s="68">
        <v>194</v>
      </c>
      <c r="H6" s="68">
        <v>197</v>
      </c>
      <c r="I6" s="68">
        <v>196</v>
      </c>
      <c r="J6" s="68">
        <v>199.001</v>
      </c>
      <c r="K6" s="69">
        <v>6</v>
      </c>
      <c r="L6" s="15">
        <v>1181.001</v>
      </c>
      <c r="M6" s="16">
        <v>196.83349999999999</v>
      </c>
      <c r="N6" s="17">
        <v>8</v>
      </c>
      <c r="O6" s="18">
        <v>204.83</v>
      </c>
    </row>
    <row r="7" spans="1:17">
      <c r="A7" s="10" t="s">
        <v>21</v>
      </c>
      <c r="B7" s="51" t="s">
        <v>81</v>
      </c>
      <c r="C7" s="12">
        <v>8654</v>
      </c>
      <c r="D7" s="13" t="s">
        <v>58</v>
      </c>
      <c r="E7" s="14">
        <v>195</v>
      </c>
      <c r="F7" s="14">
        <v>194</v>
      </c>
      <c r="G7" s="14">
        <v>192</v>
      </c>
      <c r="H7" s="14">
        <v>194</v>
      </c>
      <c r="I7" s="14">
        <v>193</v>
      </c>
      <c r="J7" s="14">
        <v>195</v>
      </c>
      <c r="K7" s="15">
        <v>6</v>
      </c>
      <c r="L7" s="15">
        <v>1163</v>
      </c>
      <c r="M7" s="16">
        <v>193.83333333333334</v>
      </c>
      <c r="N7" s="17">
        <v>16</v>
      </c>
      <c r="O7" s="18">
        <v>209.83333333333334</v>
      </c>
    </row>
    <row r="8" spans="1:17">
      <c r="A8" s="10" t="s">
        <v>21</v>
      </c>
      <c r="B8" s="51" t="s">
        <v>81</v>
      </c>
      <c r="C8" s="12">
        <v>45185</v>
      </c>
      <c r="D8" s="13" t="s">
        <v>32</v>
      </c>
      <c r="E8" s="14">
        <v>197</v>
      </c>
      <c r="F8" s="14">
        <v>199</v>
      </c>
      <c r="G8" s="14">
        <v>199</v>
      </c>
      <c r="H8" s="14">
        <v>198.001</v>
      </c>
      <c r="I8" s="14">
        <v>196</v>
      </c>
      <c r="J8" s="14">
        <v>197</v>
      </c>
      <c r="K8" s="15">
        <v>6</v>
      </c>
      <c r="L8" s="15">
        <v>1186.001</v>
      </c>
      <c r="M8" s="16">
        <v>197.66683333333333</v>
      </c>
      <c r="N8" s="17">
        <v>26</v>
      </c>
      <c r="O8" s="18">
        <v>223.66683333333333</v>
      </c>
    </row>
    <row r="9" spans="1:17">
      <c r="A9" s="10" t="s">
        <v>21</v>
      </c>
      <c r="B9" s="51" t="s">
        <v>81</v>
      </c>
      <c r="C9" s="12">
        <v>45238</v>
      </c>
      <c r="D9" s="13" t="s">
        <v>32</v>
      </c>
      <c r="E9" s="14">
        <v>196</v>
      </c>
      <c r="F9" s="14">
        <v>195</v>
      </c>
      <c r="G9" s="14">
        <v>194</v>
      </c>
      <c r="H9" s="14">
        <v>193</v>
      </c>
      <c r="I9" s="14"/>
      <c r="J9" s="14"/>
      <c r="K9" s="15">
        <v>4</v>
      </c>
      <c r="L9" s="15">
        <v>778</v>
      </c>
      <c r="M9" s="16">
        <v>194.5</v>
      </c>
      <c r="N9" s="17">
        <v>11</v>
      </c>
      <c r="O9" s="18">
        <v>205.5</v>
      </c>
    </row>
    <row r="11" spans="1:17">
      <c r="K11" s="8">
        <f>SUM(K2:K10)</f>
        <v>38</v>
      </c>
      <c r="L11" s="8">
        <f>SUM(L2:L10)</f>
        <v>7446.0040000000008</v>
      </c>
      <c r="M11" s="7">
        <f>SUM(L11/K11)</f>
        <v>195.94747368421054</v>
      </c>
      <c r="N11" s="8">
        <f>SUM(N2:N10)</f>
        <v>98</v>
      </c>
      <c r="O11" s="9">
        <f>SUM(M11+N11)</f>
        <v>293.94747368421054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35A4D815-55F1-4807-830F-0CD797F028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9F1FE5-E7EA-4CAF-80A1-CA6E7E8D155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9BBC-858A-4D4C-B77D-F88FC0E7E862}">
  <dimension ref="A1:Q4"/>
  <sheetViews>
    <sheetView workbookViewId="0"/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132</v>
      </c>
      <c r="C2" s="12">
        <v>45150</v>
      </c>
      <c r="D2" s="67" t="s">
        <v>32</v>
      </c>
      <c r="E2" s="70">
        <v>175</v>
      </c>
      <c r="F2" s="70">
        <v>169</v>
      </c>
      <c r="G2" s="70">
        <v>181</v>
      </c>
      <c r="H2" s="70">
        <v>172</v>
      </c>
      <c r="I2" s="70">
        <v>181</v>
      </c>
      <c r="J2" s="70">
        <v>171</v>
      </c>
      <c r="K2" s="69">
        <v>6</v>
      </c>
      <c r="L2" s="15">
        <v>1049</v>
      </c>
      <c r="M2" s="16">
        <v>174.83333333333334</v>
      </c>
      <c r="N2" s="17">
        <v>4</v>
      </c>
      <c r="O2" s="18">
        <v>178.83</v>
      </c>
    </row>
    <row r="4" spans="1:17">
      <c r="K4" s="8">
        <f>SUM(K2:K3)</f>
        <v>6</v>
      </c>
      <c r="L4" s="8">
        <f>SUM(L2:L3)</f>
        <v>1049</v>
      </c>
      <c r="M4" s="7">
        <f>SUM(L4/K4)</f>
        <v>174.83333333333334</v>
      </c>
      <c r="N4" s="8">
        <f>SUM(N2:N3)</f>
        <v>4</v>
      </c>
      <c r="O4" s="9">
        <f>SUM(M4+N4)</f>
        <v>178.83333333333334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EEAADD9A-8C7E-4695-8C21-9BD6D9C604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CB56E5-C1D4-40E5-9F8C-A9960E770B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F34C-5B41-4F13-96D4-7AE616633FF1}">
  <dimension ref="A1:Q8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85</v>
      </c>
      <c r="C2" s="12">
        <v>45091</v>
      </c>
      <c r="D2" s="13" t="s">
        <v>32</v>
      </c>
      <c r="E2" s="14">
        <v>196</v>
      </c>
      <c r="F2" s="14">
        <v>191</v>
      </c>
      <c r="G2" s="14">
        <v>190</v>
      </c>
      <c r="H2" s="14">
        <v>192</v>
      </c>
      <c r="I2" s="14"/>
      <c r="J2" s="14"/>
      <c r="K2" s="15">
        <v>4</v>
      </c>
      <c r="L2" s="15">
        <v>769</v>
      </c>
      <c r="M2" s="16">
        <v>192.25</v>
      </c>
      <c r="N2" s="17">
        <v>5</v>
      </c>
      <c r="O2" s="18">
        <v>197.25</v>
      </c>
    </row>
    <row r="3" spans="1:17">
      <c r="A3" s="10" t="s">
        <v>21</v>
      </c>
      <c r="B3" s="11" t="s">
        <v>85</v>
      </c>
      <c r="C3" s="12">
        <v>45098</v>
      </c>
      <c r="D3" s="13" t="s">
        <v>32</v>
      </c>
      <c r="E3" s="14">
        <v>163</v>
      </c>
      <c r="F3" s="14">
        <v>173</v>
      </c>
      <c r="G3" s="14">
        <v>189</v>
      </c>
      <c r="H3" s="14">
        <v>184</v>
      </c>
      <c r="I3" s="14"/>
      <c r="J3" s="14"/>
      <c r="K3" s="15">
        <v>4</v>
      </c>
      <c r="L3" s="15">
        <v>709</v>
      </c>
      <c r="M3" s="16">
        <v>177.25</v>
      </c>
      <c r="N3" s="17">
        <v>5</v>
      </c>
      <c r="O3" s="18">
        <v>182.25</v>
      </c>
    </row>
    <row r="4" spans="1:17">
      <c r="A4" s="10" t="s">
        <v>21</v>
      </c>
      <c r="B4" s="11" t="s">
        <v>85</v>
      </c>
      <c r="C4" s="12">
        <v>45101</v>
      </c>
      <c r="D4" s="13" t="s">
        <v>32</v>
      </c>
      <c r="E4" s="14">
        <v>189</v>
      </c>
      <c r="F4" s="14">
        <v>191</v>
      </c>
      <c r="G4" s="14">
        <v>189</v>
      </c>
      <c r="H4" s="14">
        <v>186</v>
      </c>
      <c r="I4" s="14"/>
      <c r="J4" s="14"/>
      <c r="K4" s="15">
        <v>4</v>
      </c>
      <c r="L4" s="15">
        <v>755</v>
      </c>
      <c r="M4" s="16">
        <v>188.75</v>
      </c>
      <c r="N4" s="17">
        <v>3</v>
      </c>
      <c r="O4" s="18">
        <v>191.75</v>
      </c>
    </row>
    <row r="5" spans="1:17">
      <c r="A5" s="10" t="s">
        <v>21</v>
      </c>
      <c r="B5" s="11" t="s">
        <v>85</v>
      </c>
      <c r="C5" s="12">
        <v>45126</v>
      </c>
      <c r="D5" s="13" t="s">
        <v>32</v>
      </c>
      <c r="E5" s="14">
        <v>190</v>
      </c>
      <c r="F5" s="14">
        <v>188.001</v>
      </c>
      <c r="G5" s="14">
        <v>191</v>
      </c>
      <c r="H5" s="14">
        <v>186</v>
      </c>
      <c r="I5" s="14"/>
      <c r="J5" s="14"/>
      <c r="K5" s="15">
        <v>4</v>
      </c>
      <c r="L5" s="15">
        <v>755.00099999999998</v>
      </c>
      <c r="M5" s="16">
        <v>188.75024999999999</v>
      </c>
      <c r="N5" s="17">
        <v>7</v>
      </c>
      <c r="O5" s="18">
        <v>195.75024999999999</v>
      </c>
    </row>
    <row r="6" spans="1:17">
      <c r="A6" s="10" t="s">
        <v>21</v>
      </c>
      <c r="B6" s="11" t="s">
        <v>85</v>
      </c>
      <c r="C6" s="12">
        <v>45185</v>
      </c>
      <c r="D6" s="13" t="s">
        <v>32</v>
      </c>
      <c r="E6" s="14">
        <v>193</v>
      </c>
      <c r="F6" s="14">
        <v>196</v>
      </c>
      <c r="G6" s="14">
        <v>192</v>
      </c>
      <c r="H6" s="14">
        <v>192</v>
      </c>
      <c r="I6" s="14">
        <v>193</v>
      </c>
      <c r="J6" s="14">
        <v>187</v>
      </c>
      <c r="K6" s="15">
        <v>6</v>
      </c>
      <c r="L6" s="15">
        <v>1153</v>
      </c>
      <c r="M6" s="16">
        <v>192.16666666666666</v>
      </c>
      <c r="N6" s="17">
        <v>6</v>
      </c>
      <c r="O6" s="18">
        <v>198.16666666666666</v>
      </c>
    </row>
    <row r="8" spans="1:17">
      <c r="K8" s="8">
        <f>SUM(K2:K7)</f>
        <v>22</v>
      </c>
      <c r="L8" s="8">
        <f>SUM(L2:L7)</f>
        <v>4141.0010000000002</v>
      </c>
      <c r="M8" s="7">
        <f>SUM(L8/K8)</f>
        <v>188.22731818181819</v>
      </c>
      <c r="N8" s="8">
        <f>SUM(N2:N7)</f>
        <v>26</v>
      </c>
      <c r="O8" s="9">
        <f>SUM(M8+N8)</f>
        <v>214.22731818181819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A2D2BEC9-22F4-4430-B4BE-5E4316B25D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D2EA3D-1C1B-4990-9F60-77274D30F3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0C08A-CE21-4FFF-9EC8-1F17CF3CE63A}">
  <dimension ref="A1:Q8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66</v>
      </c>
      <c r="C2" s="12">
        <v>45063</v>
      </c>
      <c r="D2" s="13" t="s">
        <v>32</v>
      </c>
      <c r="E2" s="14">
        <v>192</v>
      </c>
      <c r="F2" s="14">
        <v>186</v>
      </c>
      <c r="G2" s="14">
        <v>187</v>
      </c>
      <c r="H2" s="14">
        <v>187</v>
      </c>
      <c r="I2" s="14"/>
      <c r="J2" s="14"/>
      <c r="K2" s="15">
        <v>4</v>
      </c>
      <c r="L2" s="15">
        <v>752</v>
      </c>
      <c r="M2" s="16">
        <v>188</v>
      </c>
      <c r="N2" s="17">
        <v>6</v>
      </c>
      <c r="O2" s="18">
        <v>194</v>
      </c>
    </row>
    <row r="3" spans="1:17">
      <c r="A3" s="10" t="s">
        <v>21</v>
      </c>
      <c r="B3" s="11" t="s">
        <v>66</v>
      </c>
      <c r="C3" s="12">
        <v>45077</v>
      </c>
      <c r="D3" s="13" t="s">
        <v>32</v>
      </c>
      <c r="E3" s="14">
        <v>195</v>
      </c>
      <c r="F3" s="14">
        <v>195</v>
      </c>
      <c r="G3" s="14">
        <v>195</v>
      </c>
      <c r="H3" s="14">
        <v>193</v>
      </c>
      <c r="I3" s="14"/>
      <c r="J3" s="14"/>
      <c r="K3" s="15">
        <v>4</v>
      </c>
      <c r="L3" s="15">
        <v>778</v>
      </c>
      <c r="M3" s="16">
        <v>194.5</v>
      </c>
      <c r="N3" s="17">
        <v>13</v>
      </c>
      <c r="O3" s="18">
        <v>207.5</v>
      </c>
    </row>
    <row r="4" spans="1:17">
      <c r="A4" s="10" t="s">
        <v>21</v>
      </c>
      <c r="B4" s="11" t="s">
        <v>66</v>
      </c>
      <c r="C4" s="12">
        <v>45091</v>
      </c>
      <c r="D4" s="13" t="s">
        <v>32</v>
      </c>
      <c r="E4" s="14">
        <v>194</v>
      </c>
      <c r="F4" s="14">
        <v>196</v>
      </c>
      <c r="G4" s="14">
        <v>195</v>
      </c>
      <c r="H4" s="14">
        <v>193</v>
      </c>
      <c r="I4" s="14"/>
      <c r="J4" s="14"/>
      <c r="K4" s="15">
        <v>4</v>
      </c>
      <c r="L4" s="15">
        <v>778</v>
      </c>
      <c r="M4" s="16">
        <v>194.5</v>
      </c>
      <c r="N4" s="17">
        <v>11</v>
      </c>
      <c r="O4" s="18">
        <v>205.5</v>
      </c>
    </row>
    <row r="5" spans="1:17">
      <c r="A5" s="10" t="s">
        <v>21</v>
      </c>
      <c r="B5" s="11" t="s">
        <v>66</v>
      </c>
      <c r="C5" s="12">
        <v>45150</v>
      </c>
      <c r="D5" s="67" t="s">
        <v>32</v>
      </c>
      <c r="E5" s="68">
        <v>192</v>
      </c>
      <c r="F5" s="68">
        <v>195</v>
      </c>
      <c r="G5" s="68">
        <v>196</v>
      </c>
      <c r="H5" s="68">
        <v>194</v>
      </c>
      <c r="I5" s="68">
        <v>197</v>
      </c>
      <c r="J5" s="68">
        <v>198</v>
      </c>
      <c r="K5" s="69">
        <v>6</v>
      </c>
      <c r="L5" s="15">
        <v>1172</v>
      </c>
      <c r="M5" s="16">
        <v>195.33333333333334</v>
      </c>
      <c r="N5" s="17">
        <v>4</v>
      </c>
      <c r="O5" s="18">
        <v>199.33</v>
      </c>
    </row>
    <row r="6" spans="1:17">
      <c r="A6" s="10" t="s">
        <v>21</v>
      </c>
      <c r="B6" s="11" t="s">
        <v>66</v>
      </c>
      <c r="C6" s="78">
        <v>45259</v>
      </c>
      <c r="D6" s="79" t="s">
        <v>32</v>
      </c>
      <c r="E6" s="80">
        <v>194</v>
      </c>
      <c r="F6" s="80">
        <v>197</v>
      </c>
      <c r="G6" s="81">
        <v>200</v>
      </c>
      <c r="H6" s="80">
        <v>197</v>
      </c>
      <c r="I6" s="80"/>
      <c r="J6" s="80"/>
      <c r="K6" s="82">
        <v>4</v>
      </c>
      <c r="L6" s="82">
        <v>788</v>
      </c>
      <c r="M6" s="83">
        <v>197</v>
      </c>
      <c r="N6" s="84">
        <v>7</v>
      </c>
      <c r="O6" s="85">
        <v>204</v>
      </c>
    </row>
    <row r="7" spans="1:17">
      <c r="A7" s="74"/>
      <c r="B7" s="75"/>
      <c r="C7" s="86"/>
      <c r="D7" s="87"/>
      <c r="E7" s="88"/>
      <c r="F7" s="88"/>
      <c r="G7" s="89"/>
      <c r="H7" s="88"/>
      <c r="I7" s="88"/>
      <c r="J7" s="88"/>
      <c r="K7" s="90"/>
      <c r="L7" s="90"/>
      <c r="M7" s="91"/>
      <c r="N7" s="92"/>
      <c r="O7" s="93"/>
    </row>
    <row r="8" spans="1:17">
      <c r="K8" s="8">
        <f>SUM(K2:K6)</f>
        <v>22</v>
      </c>
      <c r="L8" s="8">
        <f>SUM(L2:L6)</f>
        <v>4268</v>
      </c>
      <c r="M8" s="7">
        <f>SUM(L8/K8)</f>
        <v>194</v>
      </c>
      <c r="N8" s="8">
        <f>SUM(N2:N6)</f>
        <v>41</v>
      </c>
      <c r="O8" s="9">
        <f>SUM(M8+N8)</f>
        <v>235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0452F84F-3909-4922-B07F-46AA7046A0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5AF345-4E4C-456B-92C7-D774B9E6CE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A6E55-B8A5-44DB-AA5F-EABB4424CAEC}">
  <dimension ref="A1:Q10"/>
  <sheetViews>
    <sheetView workbookViewId="0">
      <selection activeCell="Q1" sqref="Q1"/>
    </sheetView>
  </sheetViews>
  <sheetFormatPr defaultRowHeight="15"/>
  <cols>
    <col min="1" max="1" width="27.28515625" customWidth="1"/>
    <col min="2" max="2" width="20.42578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21</v>
      </c>
      <c r="B2" s="11" t="s">
        <v>138</v>
      </c>
      <c r="C2" s="12">
        <v>45175</v>
      </c>
      <c r="D2" s="13" t="s">
        <v>32</v>
      </c>
      <c r="E2" s="14">
        <v>188</v>
      </c>
      <c r="F2" s="14">
        <v>185</v>
      </c>
      <c r="G2" s="14">
        <v>191</v>
      </c>
      <c r="H2" s="14">
        <v>189</v>
      </c>
      <c r="I2" s="14"/>
      <c r="J2" s="14"/>
      <c r="K2" s="15">
        <v>4</v>
      </c>
      <c r="L2" s="15">
        <v>753</v>
      </c>
      <c r="M2" s="16">
        <v>188.25</v>
      </c>
      <c r="N2" s="17">
        <v>11</v>
      </c>
      <c r="O2" s="18">
        <v>199.25</v>
      </c>
    </row>
    <row r="3" spans="1:17">
      <c r="A3" s="10" t="s">
        <v>21</v>
      </c>
      <c r="B3" s="11" t="s">
        <v>138</v>
      </c>
      <c r="C3" s="12">
        <v>45182</v>
      </c>
      <c r="D3" s="13" t="s">
        <v>32</v>
      </c>
      <c r="E3" s="14">
        <v>180</v>
      </c>
      <c r="F3" s="14">
        <v>179</v>
      </c>
      <c r="G3" s="14">
        <v>180</v>
      </c>
      <c r="H3" s="14">
        <v>181</v>
      </c>
      <c r="I3" s="14"/>
      <c r="J3" s="14"/>
      <c r="K3" s="15">
        <v>4</v>
      </c>
      <c r="L3" s="15">
        <v>720</v>
      </c>
      <c r="M3" s="16">
        <v>180</v>
      </c>
      <c r="N3" s="17">
        <v>6</v>
      </c>
      <c r="O3" s="18">
        <v>186</v>
      </c>
    </row>
    <row r="4" spans="1:17">
      <c r="A4" s="10" t="s">
        <v>21</v>
      </c>
      <c r="B4" s="11" t="s">
        <v>138</v>
      </c>
      <c r="C4" s="12">
        <v>45189</v>
      </c>
      <c r="D4" s="13" t="s">
        <v>32</v>
      </c>
      <c r="E4" s="14">
        <v>185</v>
      </c>
      <c r="F4" s="14">
        <v>187</v>
      </c>
      <c r="G4" s="14">
        <v>185</v>
      </c>
      <c r="H4" s="14">
        <v>186</v>
      </c>
      <c r="I4" s="14"/>
      <c r="J4" s="14"/>
      <c r="K4" s="15">
        <v>4</v>
      </c>
      <c r="L4" s="15">
        <v>743</v>
      </c>
      <c r="M4" s="16">
        <v>185.75</v>
      </c>
      <c r="N4" s="17">
        <v>3</v>
      </c>
      <c r="O4" s="18">
        <v>188.75</v>
      </c>
    </row>
    <row r="5" spans="1:17">
      <c r="A5" s="10" t="s">
        <v>21</v>
      </c>
      <c r="B5" s="11" t="s">
        <v>138</v>
      </c>
      <c r="C5" s="12">
        <v>45203</v>
      </c>
      <c r="D5" s="13" t="s">
        <v>32</v>
      </c>
      <c r="E5" s="14">
        <v>173</v>
      </c>
      <c r="F5" s="14">
        <v>178</v>
      </c>
      <c r="G5" s="14">
        <v>188</v>
      </c>
      <c r="H5" s="14">
        <v>187</v>
      </c>
      <c r="I5" s="14"/>
      <c r="J5" s="14"/>
      <c r="K5" s="15">
        <v>4</v>
      </c>
      <c r="L5" s="15">
        <v>726</v>
      </c>
      <c r="M5" s="16">
        <v>181.5</v>
      </c>
      <c r="N5" s="17">
        <v>3</v>
      </c>
      <c r="O5" s="18">
        <v>184.5</v>
      </c>
    </row>
    <row r="6" spans="1:17">
      <c r="A6" s="10" t="s">
        <v>21</v>
      </c>
      <c r="B6" s="11" t="s">
        <v>138</v>
      </c>
      <c r="C6" s="12">
        <v>45231</v>
      </c>
      <c r="D6" s="13" t="s">
        <v>32</v>
      </c>
      <c r="E6" s="14">
        <v>191</v>
      </c>
      <c r="F6" s="14">
        <v>180</v>
      </c>
      <c r="G6" s="14">
        <v>182</v>
      </c>
      <c r="H6" s="14">
        <v>176</v>
      </c>
      <c r="I6" s="14"/>
      <c r="J6" s="14"/>
      <c r="K6" s="15">
        <v>4</v>
      </c>
      <c r="L6" s="15">
        <v>729</v>
      </c>
      <c r="M6" s="16">
        <v>182.25</v>
      </c>
      <c r="N6" s="17">
        <v>3</v>
      </c>
      <c r="O6" s="18">
        <v>185.25</v>
      </c>
    </row>
    <row r="7" spans="1:17">
      <c r="A7" s="10" t="s">
        <v>21</v>
      </c>
      <c r="B7" s="11" t="s">
        <v>138</v>
      </c>
      <c r="C7" s="12">
        <v>45238</v>
      </c>
      <c r="D7" s="13" t="s">
        <v>32</v>
      </c>
      <c r="E7" s="14">
        <v>180</v>
      </c>
      <c r="F7" s="14">
        <v>171</v>
      </c>
      <c r="G7" s="14">
        <v>188</v>
      </c>
      <c r="H7" s="14">
        <v>167</v>
      </c>
      <c r="I7" s="14"/>
      <c r="J7" s="14"/>
      <c r="K7" s="15">
        <v>4</v>
      </c>
      <c r="L7" s="15">
        <v>706</v>
      </c>
      <c r="M7" s="16">
        <v>176.5</v>
      </c>
      <c r="N7" s="17">
        <v>2</v>
      </c>
      <c r="O7" s="18">
        <v>178.5</v>
      </c>
    </row>
    <row r="8" spans="1:17">
      <c r="A8" s="10" t="s">
        <v>21</v>
      </c>
      <c r="B8" s="11" t="s">
        <v>138</v>
      </c>
      <c r="C8" s="12">
        <v>45259</v>
      </c>
      <c r="D8" s="13" t="s">
        <v>32</v>
      </c>
      <c r="E8" s="14">
        <v>180</v>
      </c>
      <c r="F8" s="14">
        <v>176</v>
      </c>
      <c r="G8" s="14">
        <v>187</v>
      </c>
      <c r="H8" s="14">
        <v>186</v>
      </c>
      <c r="I8" s="14"/>
      <c r="J8" s="14"/>
      <c r="K8" s="15">
        <v>4</v>
      </c>
      <c r="L8" s="15">
        <v>729</v>
      </c>
      <c r="M8" s="16">
        <v>182.25</v>
      </c>
      <c r="N8" s="17">
        <v>2</v>
      </c>
      <c r="O8" s="18">
        <v>184.25</v>
      </c>
    </row>
    <row r="10" spans="1:17">
      <c r="K10" s="8">
        <f>SUM(K2:K9)</f>
        <v>28</v>
      </c>
      <c r="L10" s="8">
        <f>SUM(L2:L9)</f>
        <v>5106</v>
      </c>
      <c r="M10" s="7">
        <f>SUM(L10/K10)</f>
        <v>182.35714285714286</v>
      </c>
      <c r="N10" s="8">
        <f>SUM(N2:N9)</f>
        <v>30</v>
      </c>
      <c r="O10" s="9">
        <f>SUM(M10+N10)</f>
        <v>212.35714285714286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5 E5:J5" name="Range1_14"/>
    <protectedRange sqref="D5" name="Range1_1_9"/>
  </protectedRanges>
  <hyperlinks>
    <hyperlink ref="Q1" location="'Kentucky 2023'!A1" display="Back to Ranking" xr:uid="{0162CCB2-1B85-405B-9F8F-7CE79DFB27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4DD178-FFC1-4980-BFDA-196355A4CE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64AF4-EB4D-4006-ABE1-2D1D5172AA0E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145</v>
      </c>
      <c r="C2" s="12">
        <v>45203</v>
      </c>
      <c r="D2" s="13" t="s">
        <v>32</v>
      </c>
      <c r="E2" s="14">
        <v>199</v>
      </c>
      <c r="F2" s="14">
        <v>199</v>
      </c>
      <c r="G2" s="14">
        <v>199.001</v>
      </c>
      <c r="H2" s="14">
        <v>197</v>
      </c>
      <c r="I2" s="14"/>
      <c r="J2" s="14"/>
      <c r="K2" s="15">
        <v>4</v>
      </c>
      <c r="L2" s="15">
        <v>794.00099999999998</v>
      </c>
      <c r="M2" s="16">
        <v>198.50024999999999</v>
      </c>
      <c r="N2" s="17">
        <v>6</v>
      </c>
      <c r="O2" s="18">
        <v>204.50024999999999</v>
      </c>
    </row>
    <row r="4" spans="1:17">
      <c r="K4" s="8">
        <f>SUM(K2:K3)</f>
        <v>4</v>
      </c>
      <c r="L4" s="8">
        <f>SUM(L2:L3)</f>
        <v>794.00099999999998</v>
      </c>
      <c r="M4" s="7">
        <f>SUM(L4/K4)</f>
        <v>198.50024999999999</v>
      </c>
      <c r="N4" s="8">
        <f>SUM(N2:N3)</f>
        <v>6</v>
      </c>
      <c r="O4" s="9">
        <f>SUM(M4+N4)</f>
        <v>204.50024999999999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12"/>
    <protectedRange sqref="D2" name="Range1_1_8"/>
    <protectedRange sqref="E2:J2" name="Range1_3_3"/>
  </protectedRanges>
  <hyperlinks>
    <hyperlink ref="Q1" location="'Kentucky 2023'!A1" display="Back to Ranking" xr:uid="{C303F870-0451-4103-AE4D-994E7720FD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1BCB73-4E70-445E-94EE-99217E3DCB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C5E06-FECA-40D9-B005-775498602BFC}">
  <sheetPr codeName="Sheet37"/>
  <dimension ref="A1:Q33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30</v>
      </c>
      <c r="C2" s="12">
        <v>44965</v>
      </c>
      <c r="D2" s="13" t="s">
        <v>32</v>
      </c>
      <c r="E2" s="14">
        <v>196</v>
      </c>
      <c r="F2" s="14">
        <v>196</v>
      </c>
      <c r="G2" s="14">
        <v>198</v>
      </c>
      <c r="H2" s="14">
        <v>198.001</v>
      </c>
      <c r="I2" s="14"/>
      <c r="J2" s="14"/>
      <c r="K2" s="15">
        <v>4</v>
      </c>
      <c r="L2" s="15">
        <v>788.00099999999998</v>
      </c>
      <c r="M2" s="16">
        <v>197.00024999999999</v>
      </c>
      <c r="N2" s="17">
        <v>2</v>
      </c>
      <c r="O2" s="18">
        <v>199.00024999999999</v>
      </c>
    </row>
    <row r="3" spans="1:17">
      <c r="A3" s="10" t="s">
        <v>25</v>
      </c>
      <c r="B3" s="11" t="s">
        <v>30</v>
      </c>
      <c r="C3" s="12">
        <v>44972</v>
      </c>
      <c r="D3" s="13" t="s">
        <v>32</v>
      </c>
      <c r="E3" s="14">
        <v>195</v>
      </c>
      <c r="F3" s="14">
        <v>192</v>
      </c>
      <c r="G3" s="14">
        <v>196</v>
      </c>
      <c r="H3" s="14">
        <v>194</v>
      </c>
      <c r="I3" s="14"/>
      <c r="J3" s="14"/>
      <c r="K3" s="15">
        <v>4</v>
      </c>
      <c r="L3" s="15">
        <v>777</v>
      </c>
      <c r="M3" s="16">
        <v>194.25</v>
      </c>
      <c r="N3" s="17">
        <v>2</v>
      </c>
      <c r="O3" s="18">
        <v>196.25</v>
      </c>
    </row>
    <row r="4" spans="1:17">
      <c r="A4" s="10" t="s">
        <v>25</v>
      </c>
      <c r="B4" s="11" t="s">
        <v>30</v>
      </c>
      <c r="C4" s="12">
        <v>8493</v>
      </c>
      <c r="D4" s="13" t="s">
        <v>58</v>
      </c>
      <c r="E4" s="14">
        <v>186</v>
      </c>
      <c r="F4" s="14">
        <v>195</v>
      </c>
      <c r="G4" s="14">
        <v>190</v>
      </c>
      <c r="H4" s="14">
        <v>194</v>
      </c>
      <c r="I4" s="14"/>
      <c r="J4" s="14"/>
      <c r="K4" s="15">
        <v>4</v>
      </c>
      <c r="L4" s="15">
        <v>765</v>
      </c>
      <c r="M4" s="16">
        <v>191.25</v>
      </c>
      <c r="N4" s="17">
        <v>2</v>
      </c>
      <c r="O4" s="18">
        <v>193.25</v>
      </c>
    </row>
    <row r="5" spans="1:17">
      <c r="A5" s="10" t="s">
        <v>25</v>
      </c>
      <c r="B5" s="11" t="s">
        <v>30</v>
      </c>
      <c r="C5" s="12">
        <v>45028</v>
      </c>
      <c r="D5" s="13" t="s">
        <v>32</v>
      </c>
      <c r="E5" s="14">
        <v>195</v>
      </c>
      <c r="F5" s="14">
        <v>195</v>
      </c>
      <c r="G5" s="14">
        <v>194</v>
      </c>
      <c r="H5" s="14">
        <v>195</v>
      </c>
      <c r="I5" s="14"/>
      <c r="J5" s="14"/>
      <c r="K5" s="15">
        <v>4</v>
      </c>
      <c r="L5" s="15">
        <v>779</v>
      </c>
      <c r="M5" s="16">
        <v>194.75</v>
      </c>
      <c r="N5" s="17">
        <v>2</v>
      </c>
      <c r="O5" s="18">
        <v>196.75</v>
      </c>
    </row>
    <row r="6" spans="1:17">
      <c r="A6" s="10" t="s">
        <v>25</v>
      </c>
      <c r="B6" s="11" t="s">
        <v>30</v>
      </c>
      <c r="C6" s="12">
        <v>8517</v>
      </c>
      <c r="D6" s="13" t="s">
        <v>58</v>
      </c>
      <c r="E6" s="14">
        <v>193</v>
      </c>
      <c r="F6" s="14">
        <v>194</v>
      </c>
      <c r="G6" s="14">
        <v>191</v>
      </c>
      <c r="H6" s="14">
        <v>190</v>
      </c>
      <c r="I6" s="14"/>
      <c r="J6" s="14"/>
      <c r="K6" s="15">
        <v>4</v>
      </c>
      <c r="L6" s="15">
        <v>768</v>
      </c>
      <c r="M6" s="16">
        <v>192</v>
      </c>
      <c r="N6" s="17">
        <v>2</v>
      </c>
      <c r="O6" s="18">
        <v>194</v>
      </c>
    </row>
    <row r="7" spans="1:17">
      <c r="A7" s="10" t="s">
        <v>25</v>
      </c>
      <c r="B7" s="11" t="s">
        <v>30</v>
      </c>
      <c r="C7" s="12">
        <v>45056</v>
      </c>
      <c r="D7" s="13" t="s">
        <v>32</v>
      </c>
      <c r="E7" s="14">
        <v>191</v>
      </c>
      <c r="F7" s="14">
        <v>193</v>
      </c>
      <c r="G7" s="14">
        <v>190</v>
      </c>
      <c r="H7" s="14">
        <v>192</v>
      </c>
      <c r="I7" s="14"/>
      <c r="J7" s="14"/>
      <c r="K7" s="15">
        <v>4</v>
      </c>
      <c r="L7" s="15">
        <v>766</v>
      </c>
      <c r="M7" s="16">
        <v>191.5</v>
      </c>
      <c r="N7" s="17">
        <v>2</v>
      </c>
      <c r="O7" s="18">
        <v>193.5</v>
      </c>
    </row>
    <row r="8" spans="1:17">
      <c r="A8" s="10" t="s">
        <v>25</v>
      </c>
      <c r="B8" s="11" t="s">
        <v>30</v>
      </c>
      <c r="C8" s="12">
        <v>45070</v>
      </c>
      <c r="D8" s="13" t="s">
        <v>58</v>
      </c>
      <c r="E8" s="14">
        <v>196</v>
      </c>
      <c r="F8" s="14">
        <v>193</v>
      </c>
      <c r="G8" s="14">
        <v>190</v>
      </c>
      <c r="H8" s="14">
        <v>193</v>
      </c>
      <c r="I8" s="14"/>
      <c r="J8" s="14"/>
      <c r="K8" s="15">
        <v>4</v>
      </c>
      <c r="L8" s="15">
        <v>772</v>
      </c>
      <c r="M8" s="16">
        <v>193</v>
      </c>
      <c r="N8" s="17">
        <v>2</v>
      </c>
      <c r="O8" s="18">
        <v>195</v>
      </c>
    </row>
    <row r="9" spans="1:17">
      <c r="A9" s="10" t="s">
        <v>25</v>
      </c>
      <c r="B9" s="11" t="s">
        <v>30</v>
      </c>
      <c r="C9" s="12">
        <v>45077</v>
      </c>
      <c r="D9" s="13" t="s">
        <v>32</v>
      </c>
      <c r="E9" s="14">
        <v>182</v>
      </c>
      <c r="F9" s="14">
        <v>198</v>
      </c>
      <c r="G9" s="14">
        <v>196</v>
      </c>
      <c r="H9" s="14">
        <v>197</v>
      </c>
      <c r="I9" s="14"/>
      <c r="J9" s="14"/>
      <c r="K9" s="15">
        <v>4</v>
      </c>
      <c r="L9" s="15">
        <v>773</v>
      </c>
      <c r="M9" s="16">
        <v>193.25</v>
      </c>
      <c r="N9" s="17">
        <v>2</v>
      </c>
      <c r="O9" s="18">
        <v>195.25</v>
      </c>
    </row>
    <row r="10" spans="1:17">
      <c r="A10" s="10" t="s">
        <v>25</v>
      </c>
      <c r="B10" s="11" t="s">
        <v>30</v>
      </c>
      <c r="C10" s="12">
        <v>45095</v>
      </c>
      <c r="D10" s="13" t="s">
        <v>67</v>
      </c>
      <c r="E10" s="14">
        <v>198</v>
      </c>
      <c r="F10" s="14">
        <v>198</v>
      </c>
      <c r="G10" s="14">
        <v>196</v>
      </c>
      <c r="H10" s="14">
        <v>196</v>
      </c>
      <c r="I10" s="14"/>
      <c r="J10" s="14"/>
      <c r="K10" s="15">
        <v>4</v>
      </c>
      <c r="L10" s="15">
        <v>788</v>
      </c>
      <c r="M10" s="16">
        <v>197</v>
      </c>
      <c r="N10" s="17">
        <v>9</v>
      </c>
      <c r="O10" s="18">
        <v>206</v>
      </c>
    </row>
    <row r="11" spans="1:17">
      <c r="A11" s="10" t="s">
        <v>25</v>
      </c>
      <c r="B11" s="11" t="s">
        <v>30</v>
      </c>
      <c r="C11" s="12">
        <v>45105</v>
      </c>
      <c r="D11" s="13" t="s">
        <v>58</v>
      </c>
      <c r="E11" s="14">
        <v>198</v>
      </c>
      <c r="F11" s="55">
        <v>200</v>
      </c>
      <c r="G11" s="14">
        <v>199</v>
      </c>
      <c r="H11" s="14">
        <v>198.001</v>
      </c>
      <c r="I11" s="14"/>
      <c r="J11" s="14"/>
      <c r="K11" s="15">
        <v>4</v>
      </c>
      <c r="L11" s="15">
        <v>795.00099999999998</v>
      </c>
      <c r="M11" s="16">
        <v>198.75024999999999</v>
      </c>
      <c r="N11" s="17">
        <v>8</v>
      </c>
      <c r="O11" s="18">
        <v>206.75024999999999</v>
      </c>
    </row>
    <row r="12" spans="1:17">
      <c r="A12" s="10" t="s">
        <v>25</v>
      </c>
      <c r="B12" s="11" t="s">
        <v>30</v>
      </c>
      <c r="C12" s="12">
        <v>45112</v>
      </c>
      <c r="D12" s="13" t="s">
        <v>32</v>
      </c>
      <c r="E12" s="14">
        <v>197</v>
      </c>
      <c r="F12" s="14">
        <v>198</v>
      </c>
      <c r="G12" s="14">
        <v>197</v>
      </c>
      <c r="H12" s="14">
        <v>197</v>
      </c>
      <c r="I12" s="14"/>
      <c r="J12" s="14"/>
      <c r="K12" s="15">
        <v>4</v>
      </c>
      <c r="L12" s="15">
        <v>789</v>
      </c>
      <c r="M12" s="16">
        <v>197.25</v>
      </c>
      <c r="N12" s="17">
        <v>2</v>
      </c>
      <c r="O12" s="18">
        <v>199.25</v>
      </c>
    </row>
    <row r="13" spans="1:17">
      <c r="A13" s="10" t="s">
        <v>25</v>
      </c>
      <c r="B13" s="11" t="s">
        <v>30</v>
      </c>
      <c r="C13" s="12">
        <v>45116</v>
      </c>
      <c r="D13" s="13" t="s">
        <v>58</v>
      </c>
      <c r="E13" s="14">
        <v>193</v>
      </c>
      <c r="F13" s="14">
        <v>198</v>
      </c>
      <c r="G13" s="14">
        <v>193</v>
      </c>
      <c r="H13" s="14">
        <v>197</v>
      </c>
      <c r="I13" s="14"/>
      <c r="J13" s="14"/>
      <c r="K13" s="15">
        <v>4</v>
      </c>
      <c r="L13" s="15">
        <v>781</v>
      </c>
      <c r="M13" s="16">
        <v>195.25</v>
      </c>
      <c r="N13" s="17">
        <v>2</v>
      </c>
      <c r="O13" s="18">
        <v>197.25</v>
      </c>
    </row>
    <row r="14" spans="1:17">
      <c r="A14" s="10" t="s">
        <v>25</v>
      </c>
      <c r="B14" s="11" t="s">
        <v>30</v>
      </c>
      <c r="C14" s="12">
        <v>45119</v>
      </c>
      <c r="D14" s="13" t="s">
        <v>32</v>
      </c>
      <c r="E14" s="14">
        <v>196</v>
      </c>
      <c r="F14" s="14">
        <v>199</v>
      </c>
      <c r="G14" s="14">
        <v>199</v>
      </c>
      <c r="H14" s="14">
        <v>199</v>
      </c>
      <c r="I14" s="14"/>
      <c r="J14" s="14"/>
      <c r="K14" s="15">
        <v>4</v>
      </c>
      <c r="L14" s="15">
        <v>793</v>
      </c>
      <c r="M14" s="16">
        <v>198.25</v>
      </c>
      <c r="N14" s="17">
        <v>6</v>
      </c>
      <c r="O14" s="18">
        <v>204.25</v>
      </c>
    </row>
    <row r="15" spans="1:17">
      <c r="A15" s="10" t="s">
        <v>25</v>
      </c>
      <c r="B15" s="11" t="s">
        <v>30</v>
      </c>
      <c r="C15" s="12">
        <v>45122</v>
      </c>
      <c r="D15" s="13" t="s">
        <v>32</v>
      </c>
      <c r="E15" s="14">
        <v>199</v>
      </c>
      <c r="F15" s="14">
        <v>198.001</v>
      </c>
      <c r="G15" s="14">
        <v>196</v>
      </c>
      <c r="H15" s="14">
        <v>197</v>
      </c>
      <c r="I15" s="14"/>
      <c r="J15" s="14"/>
      <c r="K15" s="15">
        <v>4</v>
      </c>
      <c r="L15" s="15">
        <v>790.00099999999998</v>
      </c>
      <c r="M15" s="16">
        <v>197.50024999999999</v>
      </c>
      <c r="N15" s="17">
        <v>5</v>
      </c>
      <c r="O15" s="18">
        <v>202.50024999999999</v>
      </c>
    </row>
    <row r="16" spans="1:17">
      <c r="A16" s="10" t="s">
        <v>25</v>
      </c>
      <c r="B16" s="11" t="s">
        <v>30</v>
      </c>
      <c r="C16" s="12">
        <v>45123</v>
      </c>
      <c r="D16" s="13" t="s">
        <v>67</v>
      </c>
      <c r="E16" s="14">
        <v>194</v>
      </c>
      <c r="F16" s="14">
        <v>190.001</v>
      </c>
      <c r="G16" s="14">
        <v>198</v>
      </c>
      <c r="H16" s="14">
        <v>197</v>
      </c>
      <c r="I16" s="14"/>
      <c r="J16" s="14"/>
      <c r="K16" s="15">
        <v>4</v>
      </c>
      <c r="L16" s="15">
        <v>779.00099999999998</v>
      </c>
      <c r="M16" s="16">
        <v>194.75024999999999</v>
      </c>
      <c r="N16" s="17">
        <v>2</v>
      </c>
      <c r="O16" s="18">
        <v>196.75024999999999</v>
      </c>
    </row>
    <row r="17" spans="1:15">
      <c r="A17" s="10" t="s">
        <v>25</v>
      </c>
      <c r="B17" s="11" t="s">
        <v>30</v>
      </c>
      <c r="C17" s="12">
        <v>45133</v>
      </c>
      <c r="D17" s="13" t="s">
        <v>58</v>
      </c>
      <c r="E17" s="14">
        <v>197</v>
      </c>
      <c r="F17" s="14">
        <v>198</v>
      </c>
      <c r="G17" s="14">
        <v>196</v>
      </c>
      <c r="H17" s="14">
        <v>198</v>
      </c>
      <c r="I17" s="14"/>
      <c r="J17" s="14"/>
      <c r="K17" s="15">
        <v>4</v>
      </c>
      <c r="L17" s="15">
        <v>789</v>
      </c>
      <c r="M17" s="16">
        <v>197.25</v>
      </c>
      <c r="N17" s="17">
        <v>4</v>
      </c>
      <c r="O17" s="18">
        <v>201.25</v>
      </c>
    </row>
    <row r="18" spans="1:15">
      <c r="A18" s="10" t="s">
        <v>25</v>
      </c>
      <c r="B18" s="11" t="s">
        <v>30</v>
      </c>
      <c r="C18" s="12">
        <v>45140</v>
      </c>
      <c r="D18" s="13" t="s">
        <v>32</v>
      </c>
      <c r="E18" s="14">
        <v>195</v>
      </c>
      <c r="F18" s="14">
        <v>198</v>
      </c>
      <c r="G18" s="14">
        <v>196</v>
      </c>
      <c r="H18" s="14">
        <v>195</v>
      </c>
      <c r="I18" s="14"/>
      <c r="J18" s="14"/>
      <c r="K18" s="15">
        <v>4</v>
      </c>
      <c r="L18" s="15">
        <v>784</v>
      </c>
      <c r="M18" s="16">
        <v>196</v>
      </c>
      <c r="N18" s="17">
        <v>2</v>
      </c>
      <c r="O18" s="18">
        <v>198</v>
      </c>
    </row>
    <row r="19" spans="1:15">
      <c r="A19" s="10" t="s">
        <v>25</v>
      </c>
      <c r="B19" s="11" t="s">
        <v>30</v>
      </c>
      <c r="C19" s="12">
        <v>45143</v>
      </c>
      <c r="D19" s="13" t="s">
        <v>62</v>
      </c>
      <c r="E19" s="14">
        <v>199</v>
      </c>
      <c r="F19" s="14">
        <v>193</v>
      </c>
      <c r="G19" s="55">
        <v>200.001</v>
      </c>
      <c r="H19" s="14">
        <v>196</v>
      </c>
      <c r="I19" s="14"/>
      <c r="J19" s="14"/>
      <c r="K19" s="15">
        <v>4</v>
      </c>
      <c r="L19" s="15">
        <v>788.00099999999998</v>
      </c>
      <c r="M19" s="16">
        <v>197.00024999999999</v>
      </c>
      <c r="N19" s="17">
        <v>4</v>
      </c>
      <c r="O19" s="18">
        <v>201.00024999999999</v>
      </c>
    </row>
    <row r="20" spans="1:15">
      <c r="A20" s="10" t="s">
        <v>25</v>
      </c>
      <c r="B20" s="11" t="s">
        <v>30</v>
      </c>
      <c r="C20" s="12">
        <v>45144</v>
      </c>
      <c r="D20" s="13" t="s">
        <v>58</v>
      </c>
      <c r="E20" s="14">
        <v>194</v>
      </c>
      <c r="F20" s="14">
        <v>197</v>
      </c>
      <c r="G20" s="14">
        <v>194</v>
      </c>
      <c r="H20" s="14">
        <v>198</v>
      </c>
      <c r="I20" s="14"/>
      <c r="J20" s="14"/>
      <c r="K20" s="15">
        <v>4</v>
      </c>
      <c r="L20" s="15">
        <v>783</v>
      </c>
      <c r="M20" s="16">
        <v>195.75</v>
      </c>
      <c r="N20" s="17">
        <v>4</v>
      </c>
      <c r="O20" s="18">
        <v>199.75</v>
      </c>
    </row>
    <row r="21" spans="1:15">
      <c r="A21" s="10" t="s">
        <v>25</v>
      </c>
      <c r="B21" s="11" t="s">
        <v>30</v>
      </c>
      <c r="C21" s="12">
        <v>45150</v>
      </c>
      <c r="D21" s="13" t="s">
        <v>32</v>
      </c>
      <c r="E21" s="53">
        <v>196</v>
      </c>
      <c r="F21" s="53">
        <v>196</v>
      </c>
      <c r="G21" s="53">
        <v>192</v>
      </c>
      <c r="H21" s="53">
        <v>195</v>
      </c>
      <c r="I21" s="65">
        <v>196</v>
      </c>
      <c r="J21" s="65">
        <v>197</v>
      </c>
      <c r="K21" s="15">
        <v>6</v>
      </c>
      <c r="L21" s="15">
        <v>1172</v>
      </c>
      <c r="M21" s="16">
        <v>195.33333333333334</v>
      </c>
      <c r="N21" s="17">
        <v>4</v>
      </c>
      <c r="O21" s="18">
        <v>199.33333333333334</v>
      </c>
    </row>
    <row r="22" spans="1:15">
      <c r="A22" s="10" t="s">
        <v>25</v>
      </c>
      <c r="B22" s="11" t="s">
        <v>30</v>
      </c>
      <c r="C22" s="12">
        <v>45154</v>
      </c>
      <c r="D22" s="13" t="s">
        <v>32</v>
      </c>
      <c r="E22" s="14">
        <v>198</v>
      </c>
      <c r="F22" s="14">
        <v>198</v>
      </c>
      <c r="G22" s="14">
        <v>194</v>
      </c>
      <c r="H22" s="55">
        <v>200.001</v>
      </c>
      <c r="I22" s="14"/>
      <c r="J22" s="14"/>
      <c r="K22" s="15">
        <v>4</v>
      </c>
      <c r="L22" s="15">
        <v>790.00099999999998</v>
      </c>
      <c r="M22" s="16">
        <v>197.50024999999999</v>
      </c>
      <c r="N22" s="17">
        <v>4</v>
      </c>
      <c r="O22" s="18">
        <v>201.50024999999999</v>
      </c>
    </row>
    <row r="23" spans="1:15">
      <c r="A23" s="10" t="s">
        <v>25</v>
      </c>
      <c r="B23" s="11" t="s">
        <v>30</v>
      </c>
      <c r="C23" s="12">
        <v>45158</v>
      </c>
      <c r="D23" s="13" t="s">
        <v>67</v>
      </c>
      <c r="E23" s="14">
        <v>197</v>
      </c>
      <c r="F23" s="14">
        <v>188</v>
      </c>
      <c r="G23" s="14">
        <v>196</v>
      </c>
      <c r="H23" s="14">
        <v>195</v>
      </c>
      <c r="I23" s="14"/>
      <c r="J23" s="14"/>
      <c r="K23" s="15">
        <v>4</v>
      </c>
      <c r="L23" s="15">
        <v>776</v>
      </c>
      <c r="M23" s="16">
        <v>194</v>
      </c>
      <c r="N23" s="17">
        <v>2</v>
      </c>
      <c r="O23" s="18">
        <v>196</v>
      </c>
    </row>
    <row r="24" spans="1:15">
      <c r="A24" s="10" t="s">
        <v>25</v>
      </c>
      <c r="B24" s="11" t="s">
        <v>30</v>
      </c>
      <c r="C24" s="12">
        <v>45161</v>
      </c>
      <c r="D24" s="13" t="s">
        <v>58</v>
      </c>
      <c r="E24" s="14">
        <v>198</v>
      </c>
      <c r="F24" s="14">
        <v>197</v>
      </c>
      <c r="G24" s="14">
        <v>195</v>
      </c>
      <c r="H24" s="55">
        <v>200</v>
      </c>
      <c r="I24" s="14"/>
      <c r="J24" s="14"/>
      <c r="K24" s="15">
        <v>4</v>
      </c>
      <c r="L24" s="15">
        <v>790</v>
      </c>
      <c r="M24" s="16">
        <v>197.5</v>
      </c>
      <c r="N24" s="17">
        <v>6</v>
      </c>
      <c r="O24" s="18">
        <v>203.5</v>
      </c>
    </row>
    <row r="25" spans="1:15">
      <c r="A25" s="10" t="s">
        <v>25</v>
      </c>
      <c r="B25" s="11" t="s">
        <v>30</v>
      </c>
      <c r="C25" s="12">
        <v>8654</v>
      </c>
      <c r="D25" s="13" t="s">
        <v>58</v>
      </c>
      <c r="E25" s="14">
        <v>194</v>
      </c>
      <c r="F25" s="14">
        <v>193</v>
      </c>
      <c r="G25" s="14">
        <v>191</v>
      </c>
      <c r="H25" s="14">
        <v>193</v>
      </c>
      <c r="I25" s="14">
        <v>196</v>
      </c>
      <c r="J25" s="14">
        <v>194</v>
      </c>
      <c r="K25" s="15">
        <v>6</v>
      </c>
      <c r="L25" s="15">
        <v>1161</v>
      </c>
      <c r="M25" s="16">
        <v>193.5</v>
      </c>
      <c r="N25" s="17">
        <v>4</v>
      </c>
      <c r="O25" s="18">
        <v>197.5</v>
      </c>
    </row>
    <row r="26" spans="1:15">
      <c r="A26" s="10" t="s">
        <v>25</v>
      </c>
      <c r="B26" s="11" t="s">
        <v>30</v>
      </c>
      <c r="C26" s="12">
        <v>45185</v>
      </c>
      <c r="D26" s="13" t="s">
        <v>32</v>
      </c>
      <c r="E26" s="14">
        <v>196</v>
      </c>
      <c r="F26" s="14">
        <v>197</v>
      </c>
      <c r="G26" s="14">
        <v>197</v>
      </c>
      <c r="H26" s="14">
        <v>195</v>
      </c>
      <c r="I26" s="14">
        <v>193</v>
      </c>
      <c r="J26" s="14">
        <v>195</v>
      </c>
      <c r="K26" s="15">
        <v>6</v>
      </c>
      <c r="L26" s="15">
        <v>1173</v>
      </c>
      <c r="M26" s="16">
        <v>195.5</v>
      </c>
      <c r="N26" s="17">
        <v>4</v>
      </c>
      <c r="O26" s="18">
        <v>199.5</v>
      </c>
    </row>
    <row r="27" spans="1:15">
      <c r="A27" s="10" t="s">
        <v>25</v>
      </c>
      <c r="B27" s="11" t="s">
        <v>30</v>
      </c>
      <c r="C27" s="12">
        <v>45196</v>
      </c>
      <c r="D27" s="13" t="s">
        <v>58</v>
      </c>
      <c r="E27" s="14">
        <v>193</v>
      </c>
      <c r="F27" s="14">
        <v>194</v>
      </c>
      <c r="G27" s="14">
        <v>196</v>
      </c>
      <c r="H27" s="14">
        <v>195</v>
      </c>
      <c r="I27" s="14"/>
      <c r="J27" s="14"/>
      <c r="K27" s="15">
        <v>4</v>
      </c>
      <c r="L27" s="15">
        <v>778</v>
      </c>
      <c r="M27" s="16">
        <v>194.5</v>
      </c>
      <c r="N27" s="17">
        <v>3</v>
      </c>
      <c r="O27" s="18">
        <v>197.5</v>
      </c>
    </row>
    <row r="28" spans="1:15">
      <c r="A28" s="10" t="s">
        <v>25</v>
      </c>
      <c r="B28" s="11" t="s">
        <v>30</v>
      </c>
      <c r="C28" s="12">
        <v>45207</v>
      </c>
      <c r="D28" s="13" t="s">
        <v>58</v>
      </c>
      <c r="E28" s="14">
        <v>195</v>
      </c>
      <c r="F28" s="14">
        <v>197</v>
      </c>
      <c r="G28" s="14">
        <v>194</v>
      </c>
      <c r="H28" s="14">
        <v>196</v>
      </c>
      <c r="I28" s="14"/>
      <c r="J28" s="14"/>
      <c r="K28" s="15">
        <v>4</v>
      </c>
      <c r="L28" s="15">
        <v>782</v>
      </c>
      <c r="M28" s="16">
        <v>195.5</v>
      </c>
      <c r="N28" s="17">
        <v>11</v>
      </c>
      <c r="O28" s="18">
        <v>206.5</v>
      </c>
    </row>
    <row r="29" spans="1:15">
      <c r="A29" s="10" t="s">
        <v>25</v>
      </c>
      <c r="B29" s="11" t="s">
        <v>30</v>
      </c>
      <c r="C29" s="12">
        <v>45217</v>
      </c>
      <c r="D29" s="13" t="s">
        <v>32</v>
      </c>
      <c r="E29" s="14">
        <v>197</v>
      </c>
      <c r="F29" s="14">
        <v>193</v>
      </c>
      <c r="G29" s="14">
        <v>197</v>
      </c>
      <c r="H29" s="14">
        <v>197</v>
      </c>
      <c r="I29" s="14"/>
      <c r="J29" s="14"/>
      <c r="K29" s="15">
        <v>4</v>
      </c>
      <c r="L29" s="15">
        <v>784</v>
      </c>
      <c r="M29" s="16">
        <v>196</v>
      </c>
      <c r="N29" s="17">
        <v>2</v>
      </c>
      <c r="O29" s="18">
        <v>198</v>
      </c>
    </row>
    <row r="30" spans="1:15">
      <c r="A30" s="10" t="s">
        <v>25</v>
      </c>
      <c r="B30" s="11" t="s">
        <v>30</v>
      </c>
      <c r="C30" s="12">
        <v>45235</v>
      </c>
      <c r="D30" s="13" t="s">
        <v>58</v>
      </c>
      <c r="E30" s="14">
        <v>196</v>
      </c>
      <c r="F30" s="14">
        <v>196</v>
      </c>
      <c r="G30" s="14">
        <v>195</v>
      </c>
      <c r="H30" s="14">
        <v>197</v>
      </c>
      <c r="I30" s="14"/>
      <c r="J30" s="14"/>
      <c r="K30" s="15">
        <v>4</v>
      </c>
      <c r="L30" s="15">
        <v>784</v>
      </c>
      <c r="M30" s="16">
        <v>196</v>
      </c>
      <c r="N30" s="17">
        <v>2</v>
      </c>
      <c r="O30" s="18">
        <v>198</v>
      </c>
    </row>
    <row r="31" spans="1:15">
      <c r="A31" s="10" t="s">
        <v>25</v>
      </c>
      <c r="B31" s="11" t="s">
        <v>30</v>
      </c>
      <c r="C31" s="12">
        <v>45245</v>
      </c>
      <c r="D31" s="13" t="s">
        <v>32</v>
      </c>
      <c r="E31" s="14">
        <v>196</v>
      </c>
      <c r="F31" s="14">
        <v>195</v>
      </c>
      <c r="G31" s="14">
        <v>196</v>
      </c>
      <c r="H31" s="14">
        <v>194</v>
      </c>
      <c r="I31" s="14"/>
      <c r="J31" s="14"/>
      <c r="K31" s="15">
        <v>4</v>
      </c>
      <c r="L31" s="15">
        <v>781</v>
      </c>
      <c r="M31" s="16">
        <v>195.25</v>
      </c>
      <c r="N31" s="17">
        <v>2</v>
      </c>
      <c r="O31" s="18">
        <v>197.25</v>
      </c>
    </row>
    <row r="33" spans="11:15">
      <c r="K33" s="8">
        <f>SUM(K2:K32)</f>
        <v>126</v>
      </c>
      <c r="L33" s="8">
        <f>SUM(L2:L32)</f>
        <v>24618.006000000001</v>
      </c>
      <c r="M33" s="7">
        <f>SUM(L33/K33)</f>
        <v>195.381</v>
      </c>
      <c r="N33" s="8">
        <f>SUM(N2:N32)</f>
        <v>108</v>
      </c>
      <c r="O33" s="9">
        <f>SUM(M33+N33)</f>
        <v>303.38099999999997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3 B2:B23" name="Range1_2_1"/>
    <protectedRange sqref="D3" name="Range1_1_1_1"/>
    <protectedRange sqref="E3:J3" name="Range1_3_1"/>
    <protectedRange algorithmName="SHA-512" hashValue="ON39YdpmFHfN9f47KpiRvqrKx0V9+erV1CNkpWzYhW/Qyc6aT8rEyCrvauWSYGZK2ia3o7vd3akF07acHAFpOA==" saltValue="yVW9XmDwTqEnmpSGai0KYg==" spinCount="100000" sqref="C10" name="Range1_9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E10:J10" name="Range1_3_2"/>
  </protectedRanges>
  <sortState xmlns:xlrd2="http://schemas.microsoft.com/office/spreadsheetml/2017/richdata2" ref="B2:O2">
    <sortCondition ref="C2"/>
  </sortState>
  <hyperlinks>
    <hyperlink ref="Q1" location="'Kentucky 2023'!A1" display="Back to Ranking" xr:uid="{AA739773-2477-4AF0-9204-A5364F0386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D8191F-ACB3-495F-A078-C7F4FD5DE3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4BB6-48A7-42A3-8FD9-096C417781BE}">
  <dimension ref="A1:Q43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36</v>
      </c>
      <c r="B2" s="11" t="s">
        <v>53</v>
      </c>
      <c r="C2" s="12">
        <v>44986</v>
      </c>
      <c r="D2" s="13" t="s">
        <v>32</v>
      </c>
      <c r="E2" s="14">
        <v>174</v>
      </c>
      <c r="F2" s="14">
        <v>187</v>
      </c>
      <c r="G2" s="14">
        <v>184</v>
      </c>
      <c r="H2" s="14">
        <v>184</v>
      </c>
      <c r="I2" s="14"/>
      <c r="J2" s="14"/>
      <c r="K2" s="15">
        <v>4</v>
      </c>
      <c r="L2" s="15">
        <v>729</v>
      </c>
      <c r="M2" s="16">
        <v>182.25</v>
      </c>
      <c r="N2" s="17">
        <v>3</v>
      </c>
      <c r="O2" s="18">
        <v>185.25</v>
      </c>
    </row>
    <row r="3" spans="1:17">
      <c r="A3" s="10" t="s">
        <v>36</v>
      </c>
      <c r="B3" s="11" t="s">
        <v>53</v>
      </c>
      <c r="C3" s="12">
        <v>44993</v>
      </c>
      <c r="D3" s="13" t="s">
        <v>32</v>
      </c>
      <c r="E3" s="14">
        <v>188</v>
      </c>
      <c r="F3" s="14">
        <v>177</v>
      </c>
      <c r="G3" s="14">
        <v>182</v>
      </c>
      <c r="H3" s="14">
        <v>182</v>
      </c>
      <c r="I3" s="14"/>
      <c r="J3" s="14"/>
      <c r="K3" s="15">
        <v>4</v>
      </c>
      <c r="L3" s="15">
        <v>729</v>
      </c>
      <c r="M3" s="16">
        <v>182.25</v>
      </c>
      <c r="N3" s="17">
        <v>6</v>
      </c>
      <c r="O3" s="18">
        <v>188.25</v>
      </c>
    </row>
    <row r="4" spans="1:17">
      <c r="A4" s="10" t="s">
        <v>36</v>
      </c>
      <c r="B4" s="11" t="s">
        <v>53</v>
      </c>
      <c r="C4" s="12">
        <v>8493</v>
      </c>
      <c r="D4" s="13" t="s">
        <v>58</v>
      </c>
      <c r="E4" s="14">
        <v>176</v>
      </c>
      <c r="F4" s="14">
        <v>174</v>
      </c>
      <c r="G4" s="14">
        <v>187</v>
      </c>
      <c r="H4" s="14">
        <v>184</v>
      </c>
      <c r="I4" s="14"/>
      <c r="J4" s="14"/>
      <c r="K4" s="15">
        <v>4</v>
      </c>
      <c r="L4" s="15">
        <v>721</v>
      </c>
      <c r="M4" s="16">
        <v>180.25</v>
      </c>
      <c r="N4" s="17">
        <v>5</v>
      </c>
      <c r="O4" s="18">
        <v>185.25</v>
      </c>
    </row>
    <row r="5" spans="1:17">
      <c r="A5" s="10" t="s">
        <v>36</v>
      </c>
      <c r="B5" s="11" t="s">
        <v>53</v>
      </c>
      <c r="C5" s="12">
        <v>45081</v>
      </c>
      <c r="D5" s="13" t="s">
        <v>58</v>
      </c>
      <c r="E5" s="14">
        <v>185</v>
      </c>
      <c r="F5" s="14">
        <v>186</v>
      </c>
      <c r="G5" s="14">
        <v>190</v>
      </c>
      <c r="H5" s="14">
        <v>183</v>
      </c>
      <c r="I5" s="14">
        <v>185</v>
      </c>
      <c r="J5" s="14">
        <v>179</v>
      </c>
      <c r="K5" s="15">
        <v>6</v>
      </c>
      <c r="L5" s="15">
        <v>1108</v>
      </c>
      <c r="M5" s="16">
        <v>184.66666666666666</v>
      </c>
      <c r="N5" s="17">
        <v>30</v>
      </c>
      <c r="O5" s="18">
        <v>214.66666666666666</v>
      </c>
    </row>
    <row r="6" spans="1:17">
      <c r="A6" s="10" t="s">
        <v>36</v>
      </c>
      <c r="B6" s="11" t="s">
        <v>53</v>
      </c>
      <c r="C6" s="12">
        <v>45095</v>
      </c>
      <c r="D6" s="13" t="s">
        <v>67</v>
      </c>
      <c r="E6" s="14">
        <v>190</v>
      </c>
      <c r="F6" s="14">
        <v>183</v>
      </c>
      <c r="G6" s="14">
        <v>181</v>
      </c>
      <c r="H6" s="14">
        <v>187</v>
      </c>
      <c r="I6" s="14"/>
      <c r="J6" s="14"/>
      <c r="K6" s="15">
        <v>4</v>
      </c>
      <c r="L6" s="15">
        <v>741</v>
      </c>
      <c r="M6" s="16">
        <v>185.25</v>
      </c>
      <c r="N6" s="17">
        <v>5</v>
      </c>
      <c r="O6" s="18">
        <v>190.25</v>
      </c>
    </row>
    <row r="7" spans="1:17">
      <c r="A7" s="10" t="s">
        <v>36</v>
      </c>
      <c r="B7" s="11" t="s">
        <v>53</v>
      </c>
      <c r="C7" s="12">
        <v>45098</v>
      </c>
      <c r="D7" s="13" t="s">
        <v>32</v>
      </c>
      <c r="E7" s="14">
        <v>188</v>
      </c>
      <c r="F7" s="14">
        <v>188</v>
      </c>
      <c r="G7" s="14">
        <v>179</v>
      </c>
      <c r="H7" s="14">
        <v>181</v>
      </c>
      <c r="I7" s="14"/>
      <c r="J7" s="14"/>
      <c r="K7" s="15">
        <v>4</v>
      </c>
      <c r="L7" s="15">
        <v>736</v>
      </c>
      <c r="M7" s="16">
        <v>184</v>
      </c>
      <c r="N7" s="17">
        <v>3</v>
      </c>
      <c r="O7" s="18">
        <v>187</v>
      </c>
    </row>
    <row r="8" spans="1:17">
      <c r="A8" s="10" t="s">
        <v>36</v>
      </c>
      <c r="B8" s="11" t="s">
        <v>53</v>
      </c>
      <c r="C8" s="12">
        <v>45105</v>
      </c>
      <c r="D8" s="13" t="s">
        <v>58</v>
      </c>
      <c r="E8" s="14">
        <v>185</v>
      </c>
      <c r="F8" s="14">
        <v>187</v>
      </c>
      <c r="G8" s="55">
        <v>194</v>
      </c>
      <c r="H8" s="14">
        <v>190</v>
      </c>
      <c r="I8" s="14"/>
      <c r="J8" s="14"/>
      <c r="K8" s="15">
        <v>4</v>
      </c>
      <c r="L8" s="15">
        <v>756</v>
      </c>
      <c r="M8" s="16">
        <v>189</v>
      </c>
      <c r="N8" s="17">
        <v>8</v>
      </c>
      <c r="O8" s="18">
        <v>197</v>
      </c>
    </row>
    <row r="9" spans="1:17">
      <c r="A9" s="10" t="s">
        <v>36</v>
      </c>
      <c r="B9" s="11" t="s">
        <v>53</v>
      </c>
      <c r="C9" s="12">
        <v>45108</v>
      </c>
      <c r="D9" s="13" t="s">
        <v>62</v>
      </c>
      <c r="E9" s="14">
        <v>187</v>
      </c>
      <c r="F9" s="14">
        <v>186</v>
      </c>
      <c r="G9" s="14">
        <v>184</v>
      </c>
      <c r="H9" s="14">
        <v>191</v>
      </c>
      <c r="I9" s="14"/>
      <c r="J9" s="14"/>
      <c r="K9" s="15">
        <v>4</v>
      </c>
      <c r="L9" s="15">
        <v>748</v>
      </c>
      <c r="M9" s="16">
        <v>187</v>
      </c>
      <c r="N9" s="17">
        <v>5</v>
      </c>
      <c r="O9" s="18">
        <v>192</v>
      </c>
    </row>
    <row r="10" spans="1:17">
      <c r="A10" s="10" t="s">
        <v>36</v>
      </c>
      <c r="B10" s="11" t="s">
        <v>53</v>
      </c>
      <c r="C10" s="12">
        <v>45112</v>
      </c>
      <c r="D10" s="13" t="s">
        <v>32</v>
      </c>
      <c r="E10" s="14">
        <v>185</v>
      </c>
      <c r="F10" s="14">
        <v>181</v>
      </c>
      <c r="G10" s="14">
        <v>191</v>
      </c>
      <c r="H10" s="14">
        <v>192</v>
      </c>
      <c r="I10" s="14"/>
      <c r="J10" s="14"/>
      <c r="K10" s="15">
        <v>4</v>
      </c>
      <c r="L10" s="15">
        <v>749</v>
      </c>
      <c r="M10" s="16">
        <v>187.25</v>
      </c>
      <c r="N10" s="17">
        <v>6</v>
      </c>
      <c r="O10" s="18">
        <v>193.25</v>
      </c>
    </row>
    <row r="11" spans="1:17">
      <c r="A11" s="10" t="s">
        <v>36</v>
      </c>
      <c r="B11" s="11" t="s">
        <v>53</v>
      </c>
      <c r="C11" s="12">
        <v>45116</v>
      </c>
      <c r="D11" s="13" t="s">
        <v>58</v>
      </c>
      <c r="E11" s="14">
        <v>187</v>
      </c>
      <c r="F11" s="55">
        <v>194</v>
      </c>
      <c r="G11" s="14">
        <v>189</v>
      </c>
      <c r="H11" s="14">
        <v>187</v>
      </c>
      <c r="I11" s="14"/>
      <c r="J11" s="14"/>
      <c r="K11" s="15">
        <v>4</v>
      </c>
      <c r="L11" s="15">
        <v>757</v>
      </c>
      <c r="M11" s="16">
        <v>189.25</v>
      </c>
      <c r="N11" s="17">
        <v>11</v>
      </c>
      <c r="O11" s="18">
        <v>200.25</v>
      </c>
    </row>
    <row r="12" spans="1:17">
      <c r="A12" s="10" t="s">
        <v>36</v>
      </c>
      <c r="B12" s="11" t="s">
        <v>53</v>
      </c>
      <c r="C12" s="12">
        <v>45123</v>
      </c>
      <c r="D12" s="13" t="s">
        <v>67</v>
      </c>
      <c r="E12" s="14">
        <v>192</v>
      </c>
      <c r="F12" s="14">
        <v>187</v>
      </c>
      <c r="G12" s="14">
        <v>185</v>
      </c>
      <c r="H12" s="14">
        <v>187</v>
      </c>
      <c r="I12" s="14"/>
      <c r="J12" s="14"/>
      <c r="K12" s="15">
        <v>4</v>
      </c>
      <c r="L12" s="15">
        <v>751</v>
      </c>
      <c r="M12" s="16">
        <v>187.75</v>
      </c>
      <c r="N12" s="17">
        <v>5</v>
      </c>
      <c r="O12" s="18">
        <v>192.75</v>
      </c>
    </row>
    <row r="13" spans="1:17">
      <c r="A13" s="10" t="s">
        <v>36</v>
      </c>
      <c r="B13" s="11" t="s">
        <v>53</v>
      </c>
      <c r="C13" s="12">
        <v>45133</v>
      </c>
      <c r="D13" s="13" t="s">
        <v>58</v>
      </c>
      <c r="E13" s="55">
        <v>195</v>
      </c>
      <c r="F13" s="14">
        <v>188</v>
      </c>
      <c r="G13" s="14">
        <v>186</v>
      </c>
      <c r="H13" s="14">
        <v>186</v>
      </c>
      <c r="I13" s="14"/>
      <c r="J13" s="14"/>
      <c r="K13" s="15">
        <v>4</v>
      </c>
      <c r="L13" s="15">
        <v>755</v>
      </c>
      <c r="M13" s="16">
        <v>188.75</v>
      </c>
      <c r="N13" s="17">
        <v>5</v>
      </c>
      <c r="O13" s="18">
        <v>193.75</v>
      </c>
    </row>
    <row r="14" spans="1:17">
      <c r="A14" s="10" t="s">
        <v>36</v>
      </c>
      <c r="B14" s="11" t="s">
        <v>53</v>
      </c>
      <c r="C14" s="12">
        <v>45144</v>
      </c>
      <c r="D14" s="13" t="s">
        <v>58</v>
      </c>
      <c r="E14" s="14">
        <v>185</v>
      </c>
      <c r="F14" s="55">
        <v>194</v>
      </c>
      <c r="G14" s="14">
        <v>188</v>
      </c>
      <c r="H14" s="14">
        <v>186</v>
      </c>
      <c r="I14" s="14"/>
      <c r="J14" s="14"/>
      <c r="K14" s="15">
        <v>4</v>
      </c>
      <c r="L14" s="15">
        <v>753</v>
      </c>
      <c r="M14" s="16">
        <v>188.25</v>
      </c>
      <c r="N14" s="17">
        <v>9</v>
      </c>
      <c r="O14" s="18">
        <v>197.25</v>
      </c>
    </row>
    <row r="15" spans="1:17">
      <c r="A15" s="10" t="s">
        <v>36</v>
      </c>
      <c r="B15" s="11" t="s">
        <v>53</v>
      </c>
      <c r="C15" s="12">
        <v>45147</v>
      </c>
      <c r="D15" s="13" t="s">
        <v>32</v>
      </c>
      <c r="E15" s="14">
        <v>190</v>
      </c>
      <c r="F15" s="14">
        <v>188</v>
      </c>
      <c r="G15" s="14">
        <v>187</v>
      </c>
      <c r="H15" s="55">
        <v>193</v>
      </c>
      <c r="I15" s="14"/>
      <c r="J15" s="14"/>
      <c r="K15" s="15">
        <v>4</v>
      </c>
      <c r="L15" s="15">
        <v>758</v>
      </c>
      <c r="M15" s="16">
        <v>189.5</v>
      </c>
      <c r="N15" s="17">
        <v>9</v>
      </c>
      <c r="O15" s="18">
        <v>198.5</v>
      </c>
    </row>
    <row r="16" spans="1:17">
      <c r="A16" s="10" t="s">
        <v>36</v>
      </c>
      <c r="B16" s="11" t="s">
        <v>53</v>
      </c>
      <c r="C16" s="12">
        <v>45150</v>
      </c>
      <c r="D16" s="13" t="s">
        <v>32</v>
      </c>
      <c r="E16" s="14">
        <v>192</v>
      </c>
      <c r="F16" s="14">
        <v>190</v>
      </c>
      <c r="G16" s="14">
        <v>185</v>
      </c>
      <c r="H16" s="14">
        <v>186</v>
      </c>
      <c r="I16" s="14">
        <v>187</v>
      </c>
      <c r="J16" s="14">
        <v>189</v>
      </c>
      <c r="K16" s="15">
        <v>6</v>
      </c>
      <c r="L16" s="15">
        <v>1129</v>
      </c>
      <c r="M16" s="16">
        <v>188.16666666666666</v>
      </c>
      <c r="N16" s="17">
        <v>8</v>
      </c>
      <c r="O16" s="18">
        <v>196.16666666666666</v>
      </c>
    </row>
    <row r="17" spans="1:15">
      <c r="A17" s="10" t="s">
        <v>36</v>
      </c>
      <c r="B17" s="11" t="s">
        <v>53</v>
      </c>
      <c r="C17" s="12">
        <v>45154</v>
      </c>
      <c r="D17" s="13" t="s">
        <v>32</v>
      </c>
      <c r="E17" s="14">
        <v>189</v>
      </c>
      <c r="F17" s="14">
        <v>185</v>
      </c>
      <c r="G17" s="14">
        <v>189</v>
      </c>
      <c r="H17" s="14">
        <v>191</v>
      </c>
      <c r="I17" s="14"/>
      <c r="J17" s="14"/>
      <c r="K17" s="15">
        <v>4</v>
      </c>
      <c r="L17" s="15">
        <v>754</v>
      </c>
      <c r="M17" s="16">
        <v>188.5</v>
      </c>
      <c r="N17" s="17">
        <v>6</v>
      </c>
      <c r="O17" s="18">
        <v>194.5</v>
      </c>
    </row>
    <row r="18" spans="1:15">
      <c r="A18" s="10" t="s">
        <v>36</v>
      </c>
      <c r="B18" s="11" t="s">
        <v>53</v>
      </c>
      <c r="C18" s="12">
        <v>45158</v>
      </c>
      <c r="D18" s="13" t="s">
        <v>67</v>
      </c>
      <c r="E18" s="14">
        <v>191</v>
      </c>
      <c r="F18" s="14">
        <v>190</v>
      </c>
      <c r="G18" s="14">
        <v>192</v>
      </c>
      <c r="H18" s="14">
        <v>185</v>
      </c>
      <c r="I18" s="14"/>
      <c r="J18" s="14"/>
      <c r="K18" s="15">
        <v>4</v>
      </c>
      <c r="L18" s="15">
        <v>758</v>
      </c>
      <c r="M18" s="16">
        <v>189.5</v>
      </c>
      <c r="N18" s="17">
        <v>13</v>
      </c>
      <c r="O18" s="18">
        <v>202.5</v>
      </c>
    </row>
    <row r="19" spans="1:15">
      <c r="A19" s="10" t="s">
        <v>36</v>
      </c>
      <c r="B19" s="11" t="s">
        <v>53</v>
      </c>
      <c r="C19" s="12">
        <v>45161</v>
      </c>
      <c r="D19" s="13" t="s">
        <v>58</v>
      </c>
      <c r="E19" s="14">
        <v>185</v>
      </c>
      <c r="F19" s="14">
        <v>183</v>
      </c>
      <c r="G19" s="14">
        <v>183</v>
      </c>
      <c r="H19" s="14">
        <v>190</v>
      </c>
      <c r="I19" s="14"/>
      <c r="J19" s="14"/>
      <c r="K19" s="15">
        <v>4</v>
      </c>
      <c r="L19" s="15">
        <v>741</v>
      </c>
      <c r="M19" s="16">
        <v>185.25</v>
      </c>
      <c r="N19" s="17">
        <v>5</v>
      </c>
      <c r="O19" s="18">
        <v>190.25</v>
      </c>
    </row>
    <row r="20" spans="1:15">
      <c r="A20" s="10" t="s">
        <v>36</v>
      </c>
      <c r="B20" s="11" t="s">
        <v>53</v>
      </c>
      <c r="C20" s="12">
        <v>45168</v>
      </c>
      <c r="D20" s="13" t="s">
        <v>32</v>
      </c>
      <c r="E20" s="14">
        <v>188</v>
      </c>
      <c r="F20" s="14">
        <v>187</v>
      </c>
      <c r="G20" s="14">
        <v>189.001</v>
      </c>
      <c r="H20" s="14">
        <v>191</v>
      </c>
      <c r="I20" s="14"/>
      <c r="J20" s="14"/>
      <c r="K20" s="15">
        <v>4</v>
      </c>
      <c r="L20" s="15">
        <v>755.00099999999998</v>
      </c>
      <c r="M20" s="16">
        <v>188.75024999999999</v>
      </c>
      <c r="N20" s="17">
        <v>9</v>
      </c>
      <c r="O20" s="18">
        <v>197.75024999999999</v>
      </c>
    </row>
    <row r="21" spans="1:15">
      <c r="A21" s="10" t="s">
        <v>36</v>
      </c>
      <c r="B21" s="11" t="s">
        <v>53</v>
      </c>
      <c r="C21" s="12">
        <v>45175</v>
      </c>
      <c r="D21" s="13" t="s">
        <v>32</v>
      </c>
      <c r="E21" s="14">
        <v>182</v>
      </c>
      <c r="F21" s="14">
        <v>190</v>
      </c>
      <c r="G21" s="55">
        <v>193</v>
      </c>
      <c r="H21" s="14">
        <v>188</v>
      </c>
      <c r="I21" s="14"/>
      <c r="J21" s="14"/>
      <c r="K21" s="15">
        <v>4</v>
      </c>
      <c r="L21" s="15">
        <v>753</v>
      </c>
      <c r="M21" s="16">
        <v>188.25</v>
      </c>
      <c r="N21" s="17">
        <v>11</v>
      </c>
      <c r="O21" s="18">
        <v>199.25</v>
      </c>
    </row>
    <row r="22" spans="1:15">
      <c r="A22" s="10" t="s">
        <v>36</v>
      </c>
      <c r="B22" s="11" t="s">
        <v>53</v>
      </c>
      <c r="C22" s="12">
        <v>8654</v>
      </c>
      <c r="D22" s="13" t="s">
        <v>58</v>
      </c>
      <c r="E22" s="14">
        <v>186</v>
      </c>
      <c r="F22" s="14">
        <v>183</v>
      </c>
      <c r="G22" s="14">
        <v>182</v>
      </c>
      <c r="H22" s="14">
        <v>186</v>
      </c>
      <c r="I22" s="14">
        <v>185</v>
      </c>
      <c r="J22" s="14">
        <v>185</v>
      </c>
      <c r="K22" s="15">
        <v>6</v>
      </c>
      <c r="L22" s="15">
        <v>1107</v>
      </c>
      <c r="M22" s="16">
        <v>184.5</v>
      </c>
      <c r="N22" s="17">
        <v>4</v>
      </c>
      <c r="O22" s="18">
        <v>188.5</v>
      </c>
    </row>
    <row r="23" spans="1:15">
      <c r="A23" s="10" t="s">
        <v>36</v>
      </c>
      <c r="B23" s="11" t="s">
        <v>53</v>
      </c>
      <c r="C23" s="12">
        <v>45182</v>
      </c>
      <c r="D23" s="13" t="s">
        <v>32</v>
      </c>
      <c r="E23" s="14">
        <v>182</v>
      </c>
      <c r="F23" s="14">
        <v>183</v>
      </c>
      <c r="G23" s="14">
        <v>192</v>
      </c>
      <c r="H23" s="14">
        <v>192</v>
      </c>
      <c r="I23" s="14"/>
      <c r="J23" s="14"/>
      <c r="K23" s="15">
        <v>4</v>
      </c>
      <c r="L23" s="15">
        <v>749</v>
      </c>
      <c r="M23" s="16">
        <v>187.25</v>
      </c>
      <c r="N23" s="17">
        <v>8</v>
      </c>
      <c r="O23" s="18">
        <v>195.25</v>
      </c>
    </row>
    <row r="24" spans="1:15">
      <c r="A24" s="10" t="s">
        <v>36</v>
      </c>
      <c r="B24" s="11" t="s">
        <v>53</v>
      </c>
      <c r="C24" s="12">
        <v>45186</v>
      </c>
      <c r="D24" s="13" t="s">
        <v>67</v>
      </c>
      <c r="E24" s="14">
        <v>190</v>
      </c>
      <c r="F24" s="14">
        <v>188</v>
      </c>
      <c r="G24" s="14">
        <v>189</v>
      </c>
      <c r="H24" s="14">
        <v>185</v>
      </c>
      <c r="I24" s="14"/>
      <c r="J24" s="14"/>
      <c r="K24" s="15">
        <v>4</v>
      </c>
      <c r="L24" s="15">
        <v>752</v>
      </c>
      <c r="M24" s="16">
        <v>188</v>
      </c>
      <c r="N24" s="17">
        <v>5</v>
      </c>
      <c r="O24" s="18">
        <v>193</v>
      </c>
    </row>
    <row r="25" spans="1:15">
      <c r="A25" s="10" t="s">
        <v>36</v>
      </c>
      <c r="B25" s="11" t="s">
        <v>53</v>
      </c>
      <c r="C25" s="12">
        <v>45189</v>
      </c>
      <c r="D25" s="13" t="s">
        <v>32</v>
      </c>
      <c r="E25" s="55">
        <v>194</v>
      </c>
      <c r="F25" s="14">
        <v>192</v>
      </c>
      <c r="G25" s="14">
        <v>189</v>
      </c>
      <c r="H25" s="14">
        <v>192</v>
      </c>
      <c r="I25" s="14"/>
      <c r="J25" s="14"/>
      <c r="K25" s="15">
        <v>4</v>
      </c>
      <c r="L25" s="15">
        <v>767</v>
      </c>
      <c r="M25" s="16">
        <v>191.75</v>
      </c>
      <c r="N25" s="17">
        <v>11</v>
      </c>
      <c r="O25" s="18">
        <v>202.75</v>
      </c>
    </row>
    <row r="26" spans="1:15">
      <c r="A26" s="10" t="s">
        <v>36</v>
      </c>
      <c r="B26" s="11" t="s">
        <v>53</v>
      </c>
      <c r="C26" s="12">
        <v>45193</v>
      </c>
      <c r="D26" s="13" t="s">
        <v>62</v>
      </c>
      <c r="E26" s="14">
        <v>185</v>
      </c>
      <c r="F26" s="14">
        <v>184</v>
      </c>
      <c r="G26" s="14">
        <v>185</v>
      </c>
      <c r="H26" s="14">
        <v>186</v>
      </c>
      <c r="I26" s="14">
        <v>186</v>
      </c>
      <c r="J26" s="14">
        <v>186</v>
      </c>
      <c r="K26" s="15">
        <v>6</v>
      </c>
      <c r="L26" s="15">
        <v>1112</v>
      </c>
      <c r="M26" s="16">
        <v>185.33333333333334</v>
      </c>
      <c r="N26" s="17">
        <v>16</v>
      </c>
      <c r="O26" s="18">
        <v>201.33333333333334</v>
      </c>
    </row>
    <row r="27" spans="1:15">
      <c r="A27" s="10" t="s">
        <v>36</v>
      </c>
      <c r="B27" s="11" t="s">
        <v>53</v>
      </c>
      <c r="C27" s="12">
        <v>45196</v>
      </c>
      <c r="D27" s="13" t="s">
        <v>58</v>
      </c>
      <c r="E27" s="14">
        <v>185</v>
      </c>
      <c r="F27" s="14">
        <v>178</v>
      </c>
      <c r="G27" s="14">
        <v>188</v>
      </c>
      <c r="H27" s="14">
        <v>184</v>
      </c>
      <c r="I27" s="14"/>
      <c r="J27" s="14"/>
      <c r="K27" s="15">
        <v>4</v>
      </c>
      <c r="L27" s="15">
        <v>735</v>
      </c>
      <c r="M27" s="16">
        <v>183.75</v>
      </c>
      <c r="N27" s="17">
        <v>5</v>
      </c>
      <c r="O27" s="18">
        <v>188.75</v>
      </c>
    </row>
    <row r="28" spans="1:15">
      <c r="A28" s="10" t="s">
        <v>36</v>
      </c>
      <c r="B28" s="11" t="s">
        <v>53</v>
      </c>
      <c r="C28" s="12">
        <v>45203</v>
      </c>
      <c r="D28" s="13" t="s">
        <v>32</v>
      </c>
      <c r="E28" s="14">
        <v>190</v>
      </c>
      <c r="F28" s="14">
        <v>185</v>
      </c>
      <c r="G28" s="14">
        <v>183</v>
      </c>
      <c r="H28" s="14">
        <v>190</v>
      </c>
      <c r="I28" s="14"/>
      <c r="J28" s="14"/>
      <c r="K28" s="15">
        <v>4</v>
      </c>
      <c r="L28" s="15">
        <v>748</v>
      </c>
      <c r="M28" s="16">
        <v>187</v>
      </c>
      <c r="N28" s="17">
        <v>9</v>
      </c>
      <c r="O28" s="18">
        <v>196</v>
      </c>
    </row>
    <row r="29" spans="1:15">
      <c r="A29" s="10" t="s">
        <v>36</v>
      </c>
      <c r="B29" s="11" t="s">
        <v>53</v>
      </c>
      <c r="C29" s="12">
        <v>45206</v>
      </c>
      <c r="D29" s="13" t="s">
        <v>62</v>
      </c>
      <c r="E29" s="14">
        <v>179</v>
      </c>
      <c r="F29" s="14">
        <v>186</v>
      </c>
      <c r="G29" s="14">
        <v>186</v>
      </c>
      <c r="H29" s="14">
        <v>191</v>
      </c>
      <c r="I29" s="14"/>
      <c r="J29" s="14"/>
      <c r="K29" s="15">
        <v>4</v>
      </c>
      <c r="L29" s="15">
        <v>742</v>
      </c>
      <c r="M29" s="16">
        <v>185.5</v>
      </c>
      <c r="N29" s="17">
        <v>5</v>
      </c>
      <c r="O29" s="18">
        <v>190.5</v>
      </c>
    </row>
    <row r="30" spans="1:15">
      <c r="A30" s="10" t="s">
        <v>36</v>
      </c>
      <c r="B30" s="11" t="s">
        <v>53</v>
      </c>
      <c r="C30" s="12">
        <v>45207</v>
      </c>
      <c r="D30" s="13" t="s">
        <v>58</v>
      </c>
      <c r="E30" s="14">
        <v>186</v>
      </c>
      <c r="F30" s="14">
        <v>184</v>
      </c>
      <c r="G30" s="14">
        <v>186</v>
      </c>
      <c r="H30" s="14">
        <v>191</v>
      </c>
      <c r="I30" s="14"/>
      <c r="J30" s="14"/>
      <c r="K30" s="15">
        <v>4</v>
      </c>
      <c r="L30" s="15">
        <v>747</v>
      </c>
      <c r="M30" s="16">
        <v>186.75</v>
      </c>
      <c r="N30" s="17">
        <v>5</v>
      </c>
      <c r="O30" s="18">
        <v>191.75</v>
      </c>
    </row>
    <row r="31" spans="1:15">
      <c r="A31" s="10" t="s">
        <v>36</v>
      </c>
      <c r="B31" s="11" t="s">
        <v>53</v>
      </c>
      <c r="C31" s="12">
        <v>45210</v>
      </c>
      <c r="D31" s="13" t="s">
        <v>32</v>
      </c>
      <c r="E31" s="14">
        <v>185.001</v>
      </c>
      <c r="F31" s="14">
        <v>188</v>
      </c>
      <c r="G31" s="14">
        <v>187</v>
      </c>
      <c r="H31" s="14">
        <v>188.001</v>
      </c>
      <c r="I31" s="14"/>
      <c r="J31" s="14"/>
      <c r="K31" s="15">
        <v>4</v>
      </c>
      <c r="L31" s="15">
        <v>748.00199999999995</v>
      </c>
      <c r="M31" s="16">
        <v>187.00049999999999</v>
      </c>
      <c r="N31" s="17">
        <v>10</v>
      </c>
      <c r="O31" s="18">
        <v>197.00049999999999</v>
      </c>
    </row>
    <row r="32" spans="1:15">
      <c r="A32" s="10" t="s">
        <v>36</v>
      </c>
      <c r="B32" s="11" t="s">
        <v>53</v>
      </c>
      <c r="C32" s="12">
        <v>45217</v>
      </c>
      <c r="D32" s="13" t="s">
        <v>32</v>
      </c>
      <c r="E32" s="14">
        <v>186</v>
      </c>
      <c r="F32" s="14">
        <v>188</v>
      </c>
      <c r="G32" s="14">
        <v>185</v>
      </c>
      <c r="H32" s="14">
        <v>185</v>
      </c>
      <c r="I32" s="14"/>
      <c r="J32" s="14"/>
      <c r="K32" s="15">
        <v>4</v>
      </c>
      <c r="L32" s="15">
        <v>744</v>
      </c>
      <c r="M32" s="16">
        <v>186</v>
      </c>
      <c r="N32" s="17">
        <v>6</v>
      </c>
      <c r="O32" s="18">
        <v>192</v>
      </c>
    </row>
    <row r="33" spans="1:15">
      <c r="A33" s="10" t="s">
        <v>36</v>
      </c>
      <c r="B33" s="11" t="s">
        <v>53</v>
      </c>
      <c r="C33" s="12">
        <v>45220</v>
      </c>
      <c r="D33" s="13" t="s">
        <v>32</v>
      </c>
      <c r="E33" s="14">
        <v>192</v>
      </c>
      <c r="F33" s="14">
        <v>186</v>
      </c>
      <c r="G33" s="55">
        <v>195</v>
      </c>
      <c r="H33" s="14">
        <v>186</v>
      </c>
      <c r="I33" s="14"/>
      <c r="J33" s="14"/>
      <c r="K33" s="15">
        <v>4</v>
      </c>
      <c r="L33" s="15">
        <v>759</v>
      </c>
      <c r="M33" s="16">
        <v>189.75</v>
      </c>
      <c r="N33" s="17">
        <v>9</v>
      </c>
      <c r="O33" s="18">
        <v>198.75</v>
      </c>
    </row>
    <row r="34" spans="1:15">
      <c r="A34" s="10" t="s">
        <v>36</v>
      </c>
      <c r="B34" s="11" t="s">
        <v>53</v>
      </c>
      <c r="C34" s="12">
        <v>45224</v>
      </c>
      <c r="D34" s="13" t="s">
        <v>58</v>
      </c>
      <c r="E34" s="14">
        <v>187</v>
      </c>
      <c r="F34" s="14">
        <v>192</v>
      </c>
      <c r="G34" s="14">
        <v>189</v>
      </c>
      <c r="H34" s="55">
        <v>193</v>
      </c>
      <c r="I34" s="14"/>
      <c r="J34" s="14"/>
      <c r="K34" s="15">
        <v>4</v>
      </c>
      <c r="L34" s="15">
        <v>761</v>
      </c>
      <c r="M34" s="16">
        <v>190.25</v>
      </c>
      <c r="N34" s="17">
        <v>13</v>
      </c>
      <c r="O34" s="18">
        <v>203.25</v>
      </c>
    </row>
    <row r="35" spans="1:15">
      <c r="A35" s="10" t="s">
        <v>36</v>
      </c>
      <c r="B35" s="11" t="s">
        <v>53</v>
      </c>
      <c r="C35" s="12">
        <v>45231</v>
      </c>
      <c r="D35" s="13" t="s">
        <v>32</v>
      </c>
      <c r="E35" s="14">
        <v>188</v>
      </c>
      <c r="F35" s="14">
        <v>183</v>
      </c>
      <c r="G35" s="14">
        <v>183</v>
      </c>
      <c r="H35" s="14">
        <v>181</v>
      </c>
      <c r="I35" s="14"/>
      <c r="J35" s="14"/>
      <c r="K35" s="15">
        <v>4</v>
      </c>
      <c r="L35" s="15">
        <v>735</v>
      </c>
      <c r="M35" s="16">
        <v>183.75</v>
      </c>
      <c r="N35" s="17">
        <v>6</v>
      </c>
      <c r="O35" s="18">
        <v>189.75</v>
      </c>
    </row>
    <row r="36" spans="1:15">
      <c r="A36" s="10" t="s">
        <v>36</v>
      </c>
      <c r="B36" s="11" t="s">
        <v>53</v>
      </c>
      <c r="C36" s="12">
        <v>45234</v>
      </c>
      <c r="D36" s="13" t="s">
        <v>62</v>
      </c>
      <c r="E36" s="14">
        <v>180</v>
      </c>
      <c r="F36" s="14">
        <v>184</v>
      </c>
      <c r="G36" s="14">
        <v>182</v>
      </c>
      <c r="H36" s="14">
        <v>182</v>
      </c>
      <c r="I36" s="14"/>
      <c r="J36" s="14"/>
      <c r="K36" s="15">
        <v>4</v>
      </c>
      <c r="L36" s="15">
        <v>728</v>
      </c>
      <c r="M36" s="16">
        <v>182</v>
      </c>
      <c r="N36" s="17">
        <v>4</v>
      </c>
      <c r="O36" s="18">
        <v>186</v>
      </c>
    </row>
    <row r="37" spans="1:15">
      <c r="A37" s="10" t="s">
        <v>36</v>
      </c>
      <c r="B37" s="11" t="s">
        <v>53</v>
      </c>
      <c r="C37" s="12">
        <v>45235</v>
      </c>
      <c r="D37" s="13" t="s">
        <v>58</v>
      </c>
      <c r="E37" s="14">
        <v>181</v>
      </c>
      <c r="F37" s="14">
        <v>184</v>
      </c>
      <c r="G37" s="14">
        <v>186.001</v>
      </c>
      <c r="H37" s="14">
        <v>186</v>
      </c>
      <c r="I37" s="14"/>
      <c r="J37" s="14"/>
      <c r="K37" s="15">
        <v>4</v>
      </c>
      <c r="L37" s="15">
        <v>737.00099999999998</v>
      </c>
      <c r="M37" s="16">
        <v>184.25024999999999</v>
      </c>
      <c r="N37" s="17">
        <v>11</v>
      </c>
      <c r="O37" s="18">
        <v>195.25024999999999</v>
      </c>
    </row>
    <row r="38" spans="1:15">
      <c r="A38" s="10" t="s">
        <v>36</v>
      </c>
      <c r="B38" s="11" t="s">
        <v>53</v>
      </c>
      <c r="C38" s="12">
        <v>45238</v>
      </c>
      <c r="D38" s="13" t="s">
        <v>32</v>
      </c>
      <c r="E38" s="14">
        <v>183</v>
      </c>
      <c r="F38" s="14">
        <v>187</v>
      </c>
      <c r="G38" s="14">
        <v>174</v>
      </c>
      <c r="H38" s="14">
        <v>181</v>
      </c>
      <c r="I38" s="14"/>
      <c r="J38" s="14"/>
      <c r="K38" s="15">
        <v>4</v>
      </c>
      <c r="L38" s="15">
        <v>725</v>
      </c>
      <c r="M38" s="16">
        <v>181.25</v>
      </c>
      <c r="N38" s="17">
        <v>6</v>
      </c>
      <c r="O38" s="18">
        <v>187.25</v>
      </c>
    </row>
    <row r="39" spans="1:15">
      <c r="A39" s="10" t="s">
        <v>36</v>
      </c>
      <c r="B39" s="11" t="s">
        <v>53</v>
      </c>
      <c r="C39" s="12">
        <v>45245</v>
      </c>
      <c r="D39" s="13" t="s">
        <v>32</v>
      </c>
      <c r="E39" s="14">
        <v>190</v>
      </c>
      <c r="F39" s="14">
        <v>190</v>
      </c>
      <c r="G39" s="14">
        <v>181</v>
      </c>
      <c r="H39" s="14">
        <v>190</v>
      </c>
      <c r="I39" s="14"/>
      <c r="J39" s="14"/>
      <c r="K39" s="15">
        <v>4</v>
      </c>
      <c r="L39" s="15">
        <v>751</v>
      </c>
      <c r="M39" s="16">
        <v>187.75</v>
      </c>
      <c r="N39" s="17">
        <v>11</v>
      </c>
      <c r="O39" s="18">
        <v>198.75</v>
      </c>
    </row>
    <row r="40" spans="1:15">
      <c r="A40" s="10" t="s">
        <v>36</v>
      </c>
      <c r="B40" s="11" t="s">
        <v>53</v>
      </c>
      <c r="C40" s="12">
        <v>45248</v>
      </c>
      <c r="D40" s="13" t="s">
        <v>32</v>
      </c>
      <c r="E40" s="14">
        <v>186</v>
      </c>
      <c r="F40" s="14">
        <v>185</v>
      </c>
      <c r="G40" s="14">
        <v>188</v>
      </c>
      <c r="H40" s="14">
        <v>181</v>
      </c>
      <c r="I40" s="14"/>
      <c r="J40" s="14"/>
      <c r="K40" s="15">
        <v>4</v>
      </c>
      <c r="L40" s="15">
        <v>740</v>
      </c>
      <c r="M40" s="16">
        <v>185</v>
      </c>
      <c r="N40" s="17">
        <v>4</v>
      </c>
      <c r="O40" s="18">
        <v>189</v>
      </c>
    </row>
    <row r="41" spans="1:15">
      <c r="A41" s="76" t="s">
        <v>36</v>
      </c>
      <c r="B41" s="11" t="s">
        <v>53</v>
      </c>
      <c r="C41" s="78">
        <v>45259</v>
      </c>
      <c r="D41" s="79" t="s">
        <v>32</v>
      </c>
      <c r="E41" s="80">
        <v>192</v>
      </c>
      <c r="F41" s="80">
        <v>192</v>
      </c>
      <c r="G41" s="80">
        <v>190</v>
      </c>
      <c r="H41" s="80">
        <v>192</v>
      </c>
      <c r="I41" s="80"/>
      <c r="J41" s="80"/>
      <c r="K41" s="82">
        <v>4</v>
      </c>
      <c r="L41" s="82">
        <v>766</v>
      </c>
      <c r="M41" s="83">
        <v>191.5</v>
      </c>
      <c r="N41" s="84">
        <v>13</v>
      </c>
      <c r="O41" s="85">
        <v>204.5</v>
      </c>
    </row>
    <row r="43" spans="1:15">
      <c r="K43" s="8">
        <f>SUM(K2:K42)</f>
        <v>168</v>
      </c>
      <c r="L43" s="8">
        <f>SUM(L2:L42)</f>
        <v>31334.004000000001</v>
      </c>
      <c r="M43" s="7">
        <f>SUM(L43/K43)</f>
        <v>186.51192857142857</v>
      </c>
      <c r="N43" s="8">
        <f>SUM(N2:N42)</f>
        <v>323</v>
      </c>
      <c r="O43" s="9">
        <f>SUM(M43+N43)</f>
        <v>509.5119285714286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 B3:B21" name="Range1_7_1"/>
    <protectedRange sqref="D2" name="Range1_1_3_1"/>
    <protectedRange sqref="C3" name="Range1_2_4"/>
    <protectedRange sqref="E3:J3" name="Range1_7_2"/>
    <protectedRange sqref="D3" name="Range1_1_3_2"/>
    <protectedRange algorithmName="SHA-512" hashValue="ON39YdpmFHfN9f47KpiRvqrKx0V9+erV1CNkpWzYhW/Qyc6aT8rEyCrvauWSYGZK2ia3o7vd3akF07acHAFpOA==" saltValue="yVW9XmDwTqEnmpSGai0KYg==" spinCount="100000" sqref="C6 E6:J6" name="Range1_11"/>
    <protectedRange algorithmName="SHA-512" hashValue="ON39YdpmFHfN9f47KpiRvqrKx0V9+erV1CNkpWzYhW/Qyc6aT8rEyCrvauWSYGZK2ia3o7vd3akF07acHAFpOA==" saltValue="yVW9XmDwTqEnmpSGai0KYg==" spinCount="100000" sqref="D6" name="Range1_1_7"/>
    <protectedRange sqref="C28 E28:J28" name="Range1_16"/>
    <protectedRange sqref="D28" name="Range1_1_11"/>
    <protectedRange sqref="C29 E29:J29" name="Range1_20"/>
    <protectedRange sqref="D29" name="Range1_1_15"/>
  </protectedRanges>
  <hyperlinks>
    <hyperlink ref="Q1" location="'Kentucky 2023'!A1" display="Back to Ranking" xr:uid="{079CD61F-B091-491B-AD71-63C6376129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5A140D-AD43-4E13-8FA4-29DE923924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685D5-245A-4DED-AA3A-0CB4A732BA81}">
  <dimension ref="A1:Q8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63" t="s">
        <v>25</v>
      </c>
      <c r="B2" s="51" t="s">
        <v>80</v>
      </c>
      <c r="C2" s="56">
        <v>45080</v>
      </c>
      <c r="D2" s="57" t="s">
        <v>62</v>
      </c>
      <c r="E2" s="58">
        <v>191</v>
      </c>
      <c r="F2" s="58">
        <v>191</v>
      </c>
      <c r="G2" s="58">
        <v>197</v>
      </c>
      <c r="H2" s="58">
        <v>193</v>
      </c>
      <c r="I2" s="58"/>
      <c r="J2" s="58"/>
      <c r="K2" s="59">
        <v>4</v>
      </c>
      <c r="L2" s="59">
        <v>772</v>
      </c>
      <c r="M2" s="60">
        <v>193</v>
      </c>
      <c r="N2" s="61">
        <v>2</v>
      </c>
      <c r="O2" s="62">
        <v>195</v>
      </c>
    </row>
    <row r="3" spans="1:17">
      <c r="A3" s="10" t="s">
        <v>25</v>
      </c>
      <c r="B3" s="11" t="s">
        <v>80</v>
      </c>
      <c r="C3" s="12">
        <v>45108</v>
      </c>
      <c r="D3" s="13" t="s">
        <v>62</v>
      </c>
      <c r="E3" s="14">
        <v>192</v>
      </c>
      <c r="F3" s="14">
        <v>187</v>
      </c>
      <c r="G3" s="14">
        <v>191</v>
      </c>
      <c r="H3" s="14">
        <v>191</v>
      </c>
      <c r="I3" s="14"/>
      <c r="J3" s="14"/>
      <c r="K3" s="15">
        <v>4</v>
      </c>
      <c r="L3" s="15">
        <v>761</v>
      </c>
      <c r="M3" s="16">
        <v>190.25</v>
      </c>
      <c r="N3" s="17">
        <v>2</v>
      </c>
      <c r="O3" s="18">
        <v>192.25</v>
      </c>
    </row>
    <row r="4" spans="1:17">
      <c r="A4" s="10" t="s">
        <v>25</v>
      </c>
      <c r="B4" s="11" t="s">
        <v>80</v>
      </c>
      <c r="C4" s="12">
        <v>45150</v>
      </c>
      <c r="D4" s="13" t="s">
        <v>32</v>
      </c>
      <c r="E4" s="53">
        <v>192</v>
      </c>
      <c r="F4" s="53">
        <v>195</v>
      </c>
      <c r="G4" s="53">
        <v>188</v>
      </c>
      <c r="H4" s="53">
        <v>183</v>
      </c>
      <c r="I4" s="65">
        <v>193</v>
      </c>
      <c r="J4" s="65">
        <v>193</v>
      </c>
      <c r="K4" s="15">
        <v>6</v>
      </c>
      <c r="L4" s="15">
        <v>1144</v>
      </c>
      <c r="M4" s="16">
        <v>190.66666666666666</v>
      </c>
      <c r="N4" s="17">
        <v>4</v>
      </c>
      <c r="O4" s="18">
        <v>194.66666666666666</v>
      </c>
    </row>
    <row r="5" spans="1:17">
      <c r="A5" s="10" t="s">
        <v>25</v>
      </c>
      <c r="B5" s="11" t="s">
        <v>80</v>
      </c>
      <c r="C5" s="12">
        <v>45206</v>
      </c>
      <c r="D5" s="13" t="s">
        <v>62</v>
      </c>
      <c r="E5" s="14">
        <v>191</v>
      </c>
      <c r="F5" s="14">
        <v>195</v>
      </c>
      <c r="G5" s="14">
        <v>194</v>
      </c>
      <c r="H5" s="14">
        <v>192</v>
      </c>
      <c r="I5" s="14"/>
      <c r="J5" s="14"/>
      <c r="K5" s="15">
        <v>4</v>
      </c>
      <c r="L5" s="15">
        <v>772</v>
      </c>
      <c r="M5" s="16">
        <v>193</v>
      </c>
      <c r="N5" s="17">
        <v>3</v>
      </c>
      <c r="O5" s="18">
        <v>196</v>
      </c>
    </row>
    <row r="6" spans="1:17">
      <c r="A6" s="10" t="s">
        <v>25</v>
      </c>
      <c r="B6" s="11" t="s">
        <v>80</v>
      </c>
      <c r="C6" s="12">
        <v>45234</v>
      </c>
      <c r="D6" s="13" t="s">
        <v>62</v>
      </c>
      <c r="E6" s="14">
        <v>195</v>
      </c>
      <c r="F6" s="14">
        <v>193</v>
      </c>
      <c r="G6" s="14">
        <v>195</v>
      </c>
      <c r="H6" s="14">
        <v>196</v>
      </c>
      <c r="I6" s="14"/>
      <c r="J6" s="14"/>
      <c r="K6" s="15">
        <v>4</v>
      </c>
      <c r="L6" s="15">
        <v>779</v>
      </c>
      <c r="M6" s="16">
        <v>194.75</v>
      </c>
      <c r="N6" s="17">
        <v>2</v>
      </c>
      <c r="O6" s="18">
        <v>196.75</v>
      </c>
    </row>
    <row r="8" spans="1:17">
      <c r="K8" s="8">
        <f>SUM(K2:K7)</f>
        <v>22</v>
      </c>
      <c r="L8" s="8">
        <f>SUM(L2:L7)</f>
        <v>4228</v>
      </c>
      <c r="M8" s="7">
        <f>SUM(L8/K8)</f>
        <v>192.18181818181819</v>
      </c>
      <c r="N8" s="8">
        <f>SUM(N2:N7)</f>
        <v>13</v>
      </c>
      <c r="O8" s="9">
        <f>SUM(M8+N8)</f>
        <v>205.18181818181819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5" name="Range1_17"/>
    <protectedRange sqref="D5" name="Range1_1_12"/>
    <protectedRange sqref="E5:J5" name="Range1_3_4"/>
  </protectedRanges>
  <hyperlinks>
    <hyperlink ref="Q1" location="'Kentucky 2023'!A1" display="Back to Ranking" xr:uid="{B4C890E9-BA6D-47E6-A571-8D4AE329A3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D8C112-D047-4348-BC24-405F0BECE6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C40A-E5E9-4123-9B55-C1D46A0CD6BE}">
  <dimension ref="A1:Q8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36</v>
      </c>
      <c r="B2" s="11" t="s">
        <v>143</v>
      </c>
      <c r="C2" s="12">
        <v>45189</v>
      </c>
      <c r="D2" s="13" t="s">
        <v>32</v>
      </c>
      <c r="E2" s="14">
        <v>173</v>
      </c>
      <c r="F2" s="14">
        <v>170</v>
      </c>
      <c r="G2" s="14">
        <v>190</v>
      </c>
      <c r="H2" s="14">
        <v>178</v>
      </c>
      <c r="I2" s="14"/>
      <c r="J2" s="14"/>
      <c r="K2" s="15">
        <v>4</v>
      </c>
      <c r="L2" s="15">
        <v>711</v>
      </c>
      <c r="M2" s="16">
        <v>177.75</v>
      </c>
      <c r="N2" s="17">
        <v>4</v>
      </c>
      <c r="O2" s="18">
        <v>181.75</v>
      </c>
    </row>
    <row r="3" spans="1:17">
      <c r="A3" s="10" t="s">
        <v>36</v>
      </c>
      <c r="B3" s="11" t="s">
        <v>143</v>
      </c>
      <c r="C3" s="12">
        <v>45210</v>
      </c>
      <c r="D3" s="13" t="s">
        <v>32</v>
      </c>
      <c r="E3" s="14">
        <v>163</v>
      </c>
      <c r="F3" s="14">
        <v>169</v>
      </c>
      <c r="G3" s="14">
        <v>172</v>
      </c>
      <c r="H3" s="14">
        <v>177</v>
      </c>
      <c r="I3" s="14"/>
      <c r="J3" s="14"/>
      <c r="K3" s="15">
        <v>4</v>
      </c>
      <c r="L3" s="15">
        <v>681</v>
      </c>
      <c r="M3" s="16">
        <v>170.25</v>
      </c>
      <c r="N3" s="17">
        <v>2</v>
      </c>
      <c r="O3" s="18">
        <v>172.25</v>
      </c>
    </row>
    <row r="4" spans="1:17">
      <c r="A4" s="10" t="s">
        <v>36</v>
      </c>
      <c r="B4" s="11" t="s">
        <v>143</v>
      </c>
      <c r="C4" s="12">
        <v>45217</v>
      </c>
      <c r="D4" s="13" t="s">
        <v>32</v>
      </c>
      <c r="E4" s="14">
        <v>185</v>
      </c>
      <c r="F4" s="14">
        <v>184</v>
      </c>
      <c r="G4" s="14">
        <v>188</v>
      </c>
      <c r="H4" s="14">
        <v>178</v>
      </c>
      <c r="I4" s="14"/>
      <c r="J4" s="14"/>
      <c r="K4" s="15">
        <v>4</v>
      </c>
      <c r="L4" s="15">
        <v>735</v>
      </c>
      <c r="M4" s="16">
        <v>183.75</v>
      </c>
      <c r="N4" s="17">
        <v>2</v>
      </c>
      <c r="O4" s="18">
        <v>185.75</v>
      </c>
    </row>
    <row r="5" spans="1:17">
      <c r="A5" s="10" t="s">
        <v>36</v>
      </c>
      <c r="B5" s="11" t="s">
        <v>143</v>
      </c>
      <c r="C5" s="12">
        <v>45231</v>
      </c>
      <c r="D5" s="13" t="s">
        <v>32</v>
      </c>
      <c r="E5" s="14">
        <v>152</v>
      </c>
      <c r="F5" s="14">
        <v>144</v>
      </c>
      <c r="G5" s="14">
        <v>159</v>
      </c>
      <c r="H5" s="14">
        <v>121</v>
      </c>
      <c r="I5" s="14"/>
      <c r="J5" s="14"/>
      <c r="K5" s="15">
        <v>4</v>
      </c>
      <c r="L5" s="15">
        <v>576</v>
      </c>
      <c r="M5" s="16">
        <v>144</v>
      </c>
      <c r="N5" s="17">
        <v>2</v>
      </c>
      <c r="O5" s="18">
        <v>146</v>
      </c>
    </row>
    <row r="6" spans="1:17">
      <c r="A6" s="10" t="s">
        <v>36</v>
      </c>
      <c r="B6" s="11" t="s">
        <v>150</v>
      </c>
      <c r="C6" s="12">
        <v>45245</v>
      </c>
      <c r="D6" s="13" t="s">
        <v>32</v>
      </c>
      <c r="E6" s="14">
        <v>172</v>
      </c>
      <c r="F6" s="14">
        <v>175</v>
      </c>
      <c r="G6" s="14">
        <v>178</v>
      </c>
      <c r="H6" s="14">
        <v>182</v>
      </c>
      <c r="I6" s="14"/>
      <c r="J6" s="14"/>
      <c r="K6" s="15">
        <v>4</v>
      </c>
      <c r="L6" s="15">
        <v>707</v>
      </c>
      <c r="M6" s="16">
        <v>176.75</v>
      </c>
      <c r="N6" s="17">
        <v>2</v>
      </c>
      <c r="O6" s="18">
        <v>178.75</v>
      </c>
    </row>
    <row r="8" spans="1:17">
      <c r="K8" s="8">
        <f>SUM(K2:K7)</f>
        <v>20</v>
      </c>
      <c r="L8" s="8">
        <f>SUM(L2:L7)</f>
        <v>3410</v>
      </c>
      <c r="M8" s="7">
        <f>SUM(L8/K8)</f>
        <v>170.5</v>
      </c>
      <c r="N8" s="8">
        <f>SUM(N2:N7)</f>
        <v>12</v>
      </c>
      <c r="O8" s="9">
        <f>SUM(M8+N8)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80C17202-D386-48BA-BDED-A345DD6EB2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DF108E-6EE7-47DE-8688-7E6CDE8A5D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C3C8B-43A7-4F84-B2DA-9E1D4893870C}">
  <dimension ref="A1:Q4"/>
  <sheetViews>
    <sheetView workbookViewId="0"/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113</v>
      </c>
      <c r="C2" s="12">
        <v>45150</v>
      </c>
      <c r="D2" s="13" t="s">
        <v>32</v>
      </c>
      <c r="E2" s="53">
        <v>198</v>
      </c>
      <c r="F2" s="53">
        <v>199</v>
      </c>
      <c r="G2" s="53">
        <v>197</v>
      </c>
      <c r="H2" s="53">
        <v>197</v>
      </c>
      <c r="I2" s="65">
        <v>198</v>
      </c>
      <c r="J2" s="65">
        <v>197</v>
      </c>
      <c r="K2" s="15">
        <v>6</v>
      </c>
      <c r="L2" s="15">
        <v>1186.002</v>
      </c>
      <c r="M2" s="16">
        <v>197.667</v>
      </c>
      <c r="N2" s="17">
        <v>4</v>
      </c>
      <c r="O2" s="18">
        <v>201.667</v>
      </c>
    </row>
    <row r="4" spans="1:17">
      <c r="K4" s="8">
        <f>SUM(K2:K3)</f>
        <v>6</v>
      </c>
      <c r="L4" s="8">
        <f>SUM(L2:L3)</f>
        <v>1186.002</v>
      </c>
      <c r="M4" s="7">
        <f>SUM(L4/K4)</f>
        <v>197.667</v>
      </c>
      <c r="N4" s="8">
        <f>SUM(N2:N3)</f>
        <v>4</v>
      </c>
      <c r="O4" s="9">
        <f>SUM(M4+N4)</f>
        <v>201.667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5FBC87FF-8335-4F48-9688-95D3415129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F66051-88BC-49D7-BCF6-84106DFCE7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7A8D0-D6E8-4861-9531-2BD0DCEB1A5B}">
  <dimension ref="A1:Q6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65</v>
      </c>
      <c r="C2" s="12">
        <v>45063</v>
      </c>
      <c r="D2" s="13" t="s">
        <v>32</v>
      </c>
      <c r="E2" s="14">
        <v>194</v>
      </c>
      <c r="F2" s="14">
        <v>196</v>
      </c>
      <c r="G2" s="14">
        <v>198</v>
      </c>
      <c r="H2" s="14">
        <v>194</v>
      </c>
      <c r="I2" s="14"/>
      <c r="J2" s="14"/>
      <c r="K2" s="15">
        <v>4</v>
      </c>
      <c r="L2" s="15">
        <v>782</v>
      </c>
      <c r="M2" s="16">
        <v>195.5</v>
      </c>
      <c r="N2" s="17">
        <v>2</v>
      </c>
      <c r="O2" s="18">
        <v>197.5</v>
      </c>
    </row>
    <row r="3" spans="1:17">
      <c r="A3" s="10" t="s">
        <v>25</v>
      </c>
      <c r="B3" s="11" t="s">
        <v>65</v>
      </c>
      <c r="C3" s="12">
        <v>45077</v>
      </c>
      <c r="D3" s="13" t="s">
        <v>32</v>
      </c>
      <c r="E3" s="14">
        <v>195</v>
      </c>
      <c r="F3" s="14">
        <v>196</v>
      </c>
      <c r="G3" s="14">
        <v>192</v>
      </c>
      <c r="H3" s="14">
        <v>196</v>
      </c>
      <c r="I3" s="14"/>
      <c r="J3" s="14"/>
      <c r="K3" s="15">
        <v>4</v>
      </c>
      <c r="L3" s="15">
        <v>779</v>
      </c>
      <c r="M3" s="16">
        <v>194.75</v>
      </c>
      <c r="N3" s="17">
        <v>2</v>
      </c>
      <c r="O3" s="18">
        <v>196.75</v>
      </c>
    </row>
    <row r="4" spans="1:17">
      <c r="A4" s="10" t="s">
        <v>25</v>
      </c>
      <c r="B4" s="11" t="s">
        <v>84</v>
      </c>
      <c r="C4" s="12">
        <v>45091</v>
      </c>
      <c r="D4" s="13" t="s">
        <v>32</v>
      </c>
      <c r="E4" s="14">
        <v>198</v>
      </c>
      <c r="F4" s="14">
        <v>194</v>
      </c>
      <c r="G4" s="14">
        <v>193</v>
      </c>
      <c r="H4" s="14">
        <v>195</v>
      </c>
      <c r="I4" s="14"/>
      <c r="J4" s="14"/>
      <c r="K4" s="15">
        <v>4</v>
      </c>
      <c r="L4" s="15">
        <v>780</v>
      </c>
      <c r="M4" s="16">
        <v>195</v>
      </c>
      <c r="N4" s="17">
        <v>2</v>
      </c>
      <c r="O4" s="18">
        <v>197</v>
      </c>
    </row>
    <row r="6" spans="1:17">
      <c r="K6" s="8">
        <f>SUM(K2:K5)</f>
        <v>12</v>
      </c>
      <c r="L6" s="8">
        <f>SUM(L2:L5)</f>
        <v>2341</v>
      </c>
      <c r="M6" s="7">
        <f>SUM(L6/K6)</f>
        <v>195.08333333333334</v>
      </c>
      <c r="N6" s="8">
        <f>SUM(N2:N5)</f>
        <v>6</v>
      </c>
      <c r="O6" s="9">
        <f>SUM(M6+N6)</f>
        <v>201.08333333333334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CC8AD1CF-B979-4262-A91D-25E712BD56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C3D400-896B-465A-96AC-43FE5F792F8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13736-A68F-47A2-AE01-C15E7634BBD2}">
  <dimension ref="A1:Q11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98</v>
      </c>
      <c r="C2" s="12">
        <v>45133</v>
      </c>
      <c r="D2" s="13" t="s">
        <v>58</v>
      </c>
      <c r="E2" s="14">
        <v>196</v>
      </c>
      <c r="F2" s="14">
        <v>196</v>
      </c>
      <c r="G2" s="14">
        <v>196</v>
      </c>
      <c r="H2" s="14">
        <v>196</v>
      </c>
      <c r="I2" s="14"/>
      <c r="J2" s="14"/>
      <c r="K2" s="15">
        <v>4</v>
      </c>
      <c r="L2" s="15">
        <v>784</v>
      </c>
      <c r="M2" s="16">
        <v>196</v>
      </c>
      <c r="N2" s="17">
        <v>2</v>
      </c>
      <c r="O2" s="18">
        <v>198</v>
      </c>
    </row>
    <row r="4" spans="1:17">
      <c r="K4" s="8">
        <f>SUM(K2:K3)</f>
        <v>4</v>
      </c>
      <c r="L4" s="8">
        <f>SUM(L2:L3)</f>
        <v>784</v>
      </c>
      <c r="M4" s="7">
        <f>SUM(L4/K4)</f>
        <v>196</v>
      </c>
      <c r="N4" s="8">
        <f>SUM(N2:N3)</f>
        <v>2</v>
      </c>
      <c r="O4" s="9">
        <f>SUM(M4+N4)</f>
        <v>198</v>
      </c>
    </row>
    <row r="7" spans="1:17" ht="30">
      <c r="A7" s="1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3" t="s">
        <v>12</v>
      </c>
      <c r="M7" s="5" t="s">
        <v>13</v>
      </c>
      <c r="N7" s="2" t="s">
        <v>14</v>
      </c>
      <c r="O7" s="6" t="s">
        <v>15</v>
      </c>
    </row>
    <row r="8" spans="1:17">
      <c r="A8" s="10" t="s">
        <v>21</v>
      </c>
      <c r="B8" s="11" t="s">
        <v>101</v>
      </c>
      <c r="C8" s="12">
        <v>45143</v>
      </c>
      <c r="D8" s="13" t="s">
        <v>62</v>
      </c>
      <c r="E8" s="14">
        <v>196</v>
      </c>
      <c r="F8" s="14">
        <v>195</v>
      </c>
      <c r="G8" s="14">
        <v>195</v>
      </c>
      <c r="H8" s="14">
        <v>194</v>
      </c>
      <c r="I8" s="14"/>
      <c r="J8" s="14"/>
      <c r="K8" s="15">
        <v>4</v>
      </c>
      <c r="L8" s="15">
        <v>780</v>
      </c>
      <c r="M8" s="16">
        <v>195</v>
      </c>
      <c r="N8" s="17">
        <v>4</v>
      </c>
      <c r="O8" s="18">
        <v>199</v>
      </c>
    </row>
    <row r="9" spans="1:17">
      <c r="A9" s="10" t="s">
        <v>22</v>
      </c>
      <c r="B9" s="11" t="s">
        <v>122</v>
      </c>
      <c r="C9" s="12">
        <v>45150</v>
      </c>
      <c r="D9" s="67" t="s">
        <v>32</v>
      </c>
      <c r="E9" s="68">
        <v>189</v>
      </c>
      <c r="F9" s="68">
        <v>195</v>
      </c>
      <c r="G9" s="68">
        <v>197</v>
      </c>
      <c r="H9" s="68">
        <v>194</v>
      </c>
      <c r="I9" s="68">
        <v>190</v>
      </c>
      <c r="J9" s="68">
        <v>195</v>
      </c>
      <c r="K9" s="69">
        <v>6</v>
      </c>
      <c r="L9" s="15">
        <v>1160</v>
      </c>
      <c r="M9" s="16">
        <v>193.33333333333334</v>
      </c>
      <c r="N9" s="17">
        <v>4</v>
      </c>
      <c r="O9" s="18">
        <v>197.33</v>
      </c>
    </row>
    <row r="11" spans="1:17">
      <c r="K11" s="8">
        <f>SUM(K8:K10)</f>
        <v>10</v>
      </c>
      <c r="L11" s="8">
        <f>SUM(L8:L10)</f>
        <v>1940</v>
      </c>
      <c r="M11" s="7">
        <f>SUM(L11/K11)</f>
        <v>194</v>
      </c>
      <c r="N11" s="8">
        <f>SUM(N8:N10)</f>
        <v>8</v>
      </c>
      <c r="O11" s="9">
        <f>SUM(M11+N11)</f>
        <v>202</v>
      </c>
    </row>
  </sheetData>
  <protectedRanges>
    <protectedRange algorithmName="SHA-512" hashValue="ON39YdpmFHfN9f47KpiRvqrKx0V9+erV1CNkpWzYhW/Qyc6aT8rEyCrvauWSYGZK2ia3o7vd3akF07acHAFpOA==" saltValue="yVW9XmDwTqEnmpSGai0KYg==" spinCount="100000" sqref="B1 B7" name="Range1_2"/>
  </protectedRanges>
  <hyperlinks>
    <hyperlink ref="Q1" location="'Kentucky 2023'!A1" display="Back to Ranking" xr:uid="{BB4B3B4A-B57F-44C9-AD85-72549014BB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16792C-37B6-4D42-A946-A016601CA311}">
          <x14:formula1>
            <xm:f>'C:\Users\abra2\Desktop\ABRA Files and More\AUTO BENCH REST ASSOCIATION FILE\ABRA 2019\Georgia\[Georgia Results 01 19 20.xlsm]DATA SHEET'!#REF!</xm:f>
          </x14:formula1>
          <xm:sqref>B1 B7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7C55F-303D-4159-8371-5E19ECF708B6}">
  <sheetPr codeName="Sheet43"/>
  <dimension ref="A1:Q43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36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35</v>
      </c>
      <c r="B2" s="11" t="s">
        <v>39</v>
      </c>
      <c r="C2" s="12">
        <v>44965</v>
      </c>
      <c r="D2" s="38" t="s">
        <v>32</v>
      </c>
      <c r="E2" s="14">
        <v>186</v>
      </c>
      <c r="F2" s="14">
        <v>191</v>
      </c>
      <c r="G2" s="14">
        <v>189</v>
      </c>
      <c r="H2" s="14">
        <v>189</v>
      </c>
      <c r="I2" s="14"/>
      <c r="J2" s="14"/>
      <c r="K2" s="15">
        <v>4</v>
      </c>
      <c r="L2" s="15">
        <v>755</v>
      </c>
      <c r="M2" s="16">
        <v>188.75</v>
      </c>
      <c r="N2" s="17">
        <v>5</v>
      </c>
      <c r="O2" s="18">
        <v>193.75</v>
      </c>
    </row>
    <row r="3" spans="1:17">
      <c r="A3" s="10" t="s">
        <v>35</v>
      </c>
      <c r="B3" s="11" t="s">
        <v>39</v>
      </c>
      <c r="C3" s="12">
        <v>45105</v>
      </c>
      <c r="D3" s="38" t="s">
        <v>58</v>
      </c>
      <c r="E3" s="14">
        <v>195</v>
      </c>
      <c r="F3" s="14">
        <v>190</v>
      </c>
      <c r="G3" s="14">
        <v>192</v>
      </c>
      <c r="H3" s="14">
        <v>193</v>
      </c>
      <c r="I3" s="14"/>
      <c r="J3" s="14"/>
      <c r="K3" s="15">
        <v>4</v>
      </c>
      <c r="L3" s="15">
        <v>770</v>
      </c>
      <c r="M3" s="16">
        <v>192.5</v>
      </c>
      <c r="N3" s="17">
        <v>4</v>
      </c>
      <c r="O3" s="18">
        <v>196.5</v>
      </c>
    </row>
    <row r="4" spans="1:17">
      <c r="A4" s="10" t="s">
        <v>35</v>
      </c>
      <c r="B4" s="11" t="s">
        <v>39</v>
      </c>
      <c r="C4" s="12">
        <v>45112</v>
      </c>
      <c r="D4" s="38" t="s">
        <v>32</v>
      </c>
      <c r="E4" s="14">
        <v>191</v>
      </c>
      <c r="F4" s="14">
        <v>193</v>
      </c>
      <c r="G4" s="14">
        <v>179</v>
      </c>
      <c r="H4" s="14">
        <v>192</v>
      </c>
      <c r="I4" s="14"/>
      <c r="J4" s="14"/>
      <c r="K4" s="15">
        <v>4</v>
      </c>
      <c r="L4" s="15">
        <v>755</v>
      </c>
      <c r="M4" s="16">
        <v>188.75</v>
      </c>
      <c r="N4" s="17">
        <v>6</v>
      </c>
      <c r="O4" s="18">
        <v>194.75</v>
      </c>
    </row>
    <row r="5" spans="1:17">
      <c r="A5" s="10" t="s">
        <v>35</v>
      </c>
      <c r="B5" s="11" t="s">
        <v>39</v>
      </c>
      <c r="C5" s="12">
        <v>45122</v>
      </c>
      <c r="D5" s="38" t="s">
        <v>32</v>
      </c>
      <c r="E5" s="14">
        <v>192</v>
      </c>
      <c r="F5" s="14">
        <v>193</v>
      </c>
      <c r="G5" s="14">
        <v>193</v>
      </c>
      <c r="H5" s="14">
        <v>188</v>
      </c>
      <c r="I5" s="14"/>
      <c r="J5" s="14"/>
      <c r="K5" s="15">
        <v>4</v>
      </c>
      <c r="L5" s="15">
        <v>766</v>
      </c>
      <c r="M5" s="16">
        <v>191.5</v>
      </c>
      <c r="N5" s="17">
        <v>5</v>
      </c>
      <c r="O5" s="18">
        <v>196.5</v>
      </c>
    </row>
    <row r="6" spans="1:17">
      <c r="A6" s="10" t="s">
        <v>35</v>
      </c>
      <c r="B6" s="11" t="s">
        <v>39</v>
      </c>
      <c r="C6" s="12">
        <v>45144</v>
      </c>
      <c r="D6" s="38" t="s">
        <v>58</v>
      </c>
      <c r="E6" s="14">
        <v>189</v>
      </c>
      <c r="F6" s="14">
        <v>185</v>
      </c>
      <c r="G6" s="14">
        <v>188</v>
      </c>
      <c r="H6" s="14">
        <v>188</v>
      </c>
      <c r="I6" s="14"/>
      <c r="J6" s="14"/>
      <c r="K6" s="15">
        <v>4</v>
      </c>
      <c r="L6" s="15">
        <v>750</v>
      </c>
      <c r="M6" s="16">
        <v>187.5</v>
      </c>
      <c r="N6" s="17">
        <v>5</v>
      </c>
      <c r="O6" s="18">
        <v>192.5</v>
      </c>
    </row>
    <row r="7" spans="1:17">
      <c r="A7" s="10" t="s">
        <v>35</v>
      </c>
      <c r="B7" s="11" t="s">
        <v>39</v>
      </c>
      <c r="C7" s="12">
        <v>45154</v>
      </c>
      <c r="D7" s="38" t="s">
        <v>32</v>
      </c>
      <c r="E7" s="14">
        <v>198</v>
      </c>
      <c r="F7" s="14">
        <v>188</v>
      </c>
      <c r="G7" s="14">
        <v>187</v>
      </c>
      <c r="H7" s="14">
        <v>186</v>
      </c>
      <c r="I7" s="14"/>
      <c r="J7" s="14"/>
      <c r="K7" s="15">
        <v>4</v>
      </c>
      <c r="L7" s="15">
        <v>759</v>
      </c>
      <c r="M7" s="16">
        <v>189.75</v>
      </c>
      <c r="N7" s="17">
        <v>5</v>
      </c>
      <c r="O7" s="18">
        <v>194.75</v>
      </c>
    </row>
    <row r="8" spans="1:17">
      <c r="A8" s="10" t="s">
        <v>35</v>
      </c>
      <c r="B8" s="11" t="s">
        <v>39</v>
      </c>
      <c r="C8" s="12">
        <v>45157</v>
      </c>
      <c r="D8" s="38" t="s">
        <v>32</v>
      </c>
      <c r="E8" s="14">
        <v>187</v>
      </c>
      <c r="F8" s="14">
        <v>190</v>
      </c>
      <c r="G8" s="14">
        <v>189</v>
      </c>
      <c r="H8" s="14">
        <v>189</v>
      </c>
      <c r="I8" s="14"/>
      <c r="J8" s="14"/>
      <c r="K8" s="15">
        <v>4</v>
      </c>
      <c r="L8" s="15">
        <v>755</v>
      </c>
      <c r="M8" s="16">
        <v>188.75</v>
      </c>
      <c r="N8" s="17">
        <v>6</v>
      </c>
      <c r="O8" s="18">
        <v>194.75</v>
      </c>
    </row>
    <row r="9" spans="1:17">
      <c r="A9" s="10" t="s">
        <v>35</v>
      </c>
      <c r="B9" s="11" t="s">
        <v>39</v>
      </c>
      <c r="C9" s="12">
        <v>45161</v>
      </c>
      <c r="D9" s="38" t="s">
        <v>58</v>
      </c>
      <c r="E9" s="14">
        <v>184</v>
      </c>
      <c r="F9" s="14">
        <v>177</v>
      </c>
      <c r="G9" s="14">
        <v>188</v>
      </c>
      <c r="H9" s="14">
        <v>187</v>
      </c>
      <c r="I9" s="14"/>
      <c r="J9" s="14"/>
      <c r="K9" s="15">
        <v>4</v>
      </c>
      <c r="L9" s="15">
        <v>736</v>
      </c>
      <c r="M9" s="16">
        <v>184</v>
      </c>
      <c r="N9" s="17">
        <v>5</v>
      </c>
      <c r="O9" s="18">
        <v>189</v>
      </c>
    </row>
    <row r="10" spans="1:17">
      <c r="A10" s="10" t="s">
        <v>35</v>
      </c>
      <c r="B10" s="11" t="s">
        <v>39</v>
      </c>
      <c r="C10" s="12">
        <v>45168</v>
      </c>
      <c r="D10" s="38" t="s">
        <v>32</v>
      </c>
      <c r="E10" s="14">
        <v>189</v>
      </c>
      <c r="F10" s="14">
        <v>191</v>
      </c>
      <c r="G10" s="14">
        <v>186</v>
      </c>
      <c r="H10" s="14">
        <v>194</v>
      </c>
      <c r="I10" s="14"/>
      <c r="J10" s="14"/>
      <c r="K10" s="15">
        <v>4</v>
      </c>
      <c r="L10" s="15">
        <v>760</v>
      </c>
      <c r="M10" s="16">
        <v>190</v>
      </c>
      <c r="N10" s="17">
        <v>4</v>
      </c>
      <c r="O10" s="18">
        <v>194</v>
      </c>
    </row>
    <row r="11" spans="1:17">
      <c r="A11" s="10" t="s">
        <v>35</v>
      </c>
      <c r="B11" s="11" t="s">
        <v>39</v>
      </c>
      <c r="C11" s="12">
        <v>45175</v>
      </c>
      <c r="D11" s="38" t="s">
        <v>32</v>
      </c>
      <c r="E11" s="14">
        <v>197</v>
      </c>
      <c r="F11" s="14">
        <v>193</v>
      </c>
      <c r="G11" s="14">
        <v>194</v>
      </c>
      <c r="H11" s="14">
        <v>196</v>
      </c>
      <c r="I11" s="14"/>
      <c r="J11" s="14"/>
      <c r="K11" s="15">
        <v>4</v>
      </c>
      <c r="L11" s="15">
        <v>780</v>
      </c>
      <c r="M11" s="16">
        <v>195</v>
      </c>
      <c r="N11" s="17">
        <v>5</v>
      </c>
      <c r="O11" s="18">
        <v>200</v>
      </c>
    </row>
    <row r="12" spans="1:17">
      <c r="A12" s="10" t="s">
        <v>35</v>
      </c>
      <c r="B12" s="11" t="s">
        <v>39</v>
      </c>
      <c r="C12" s="12">
        <v>8654</v>
      </c>
      <c r="D12" s="38" t="s">
        <v>58</v>
      </c>
      <c r="E12" s="14">
        <v>193.001</v>
      </c>
      <c r="F12" s="14">
        <v>193</v>
      </c>
      <c r="G12" s="14">
        <v>188</v>
      </c>
      <c r="H12" s="14">
        <v>189</v>
      </c>
      <c r="I12" s="14">
        <v>191</v>
      </c>
      <c r="J12" s="14">
        <v>194.001</v>
      </c>
      <c r="K12" s="15">
        <v>6</v>
      </c>
      <c r="L12" s="15">
        <v>1148.002</v>
      </c>
      <c r="M12" s="16">
        <v>191.33366666666666</v>
      </c>
      <c r="N12" s="17">
        <v>12</v>
      </c>
      <c r="O12" s="18">
        <v>203.33366666666666</v>
      </c>
    </row>
    <row r="13" spans="1:17">
      <c r="A13" s="10" t="s">
        <v>35</v>
      </c>
      <c r="B13" s="11" t="s">
        <v>39</v>
      </c>
      <c r="C13" s="12">
        <v>45182</v>
      </c>
      <c r="D13" s="38" t="s">
        <v>32</v>
      </c>
      <c r="E13" s="14">
        <v>191</v>
      </c>
      <c r="F13" s="14">
        <v>191</v>
      </c>
      <c r="G13" s="14">
        <v>196</v>
      </c>
      <c r="H13" s="14">
        <v>193</v>
      </c>
      <c r="I13" s="14"/>
      <c r="J13" s="14"/>
      <c r="K13" s="15">
        <v>4</v>
      </c>
      <c r="L13" s="15">
        <v>771</v>
      </c>
      <c r="M13" s="16">
        <v>192.75</v>
      </c>
      <c r="N13" s="17">
        <v>4</v>
      </c>
      <c r="O13" s="18">
        <v>196.75</v>
      </c>
    </row>
    <row r="14" spans="1:17">
      <c r="A14" s="10" t="s">
        <v>35</v>
      </c>
      <c r="B14" s="11" t="s">
        <v>39</v>
      </c>
      <c r="C14" s="12">
        <v>45185</v>
      </c>
      <c r="D14" s="38" t="s">
        <v>32</v>
      </c>
      <c r="E14" s="14">
        <v>191</v>
      </c>
      <c r="F14" s="14">
        <v>195</v>
      </c>
      <c r="G14" s="14">
        <v>197</v>
      </c>
      <c r="H14" s="14">
        <v>190</v>
      </c>
      <c r="I14" s="14">
        <v>193</v>
      </c>
      <c r="J14" s="14">
        <v>192</v>
      </c>
      <c r="K14" s="15">
        <v>6</v>
      </c>
      <c r="L14" s="15">
        <v>1158</v>
      </c>
      <c r="M14" s="16">
        <v>193</v>
      </c>
      <c r="N14" s="17">
        <v>6</v>
      </c>
      <c r="O14" s="18">
        <v>199</v>
      </c>
    </row>
    <row r="15" spans="1:17">
      <c r="A15" s="10" t="s">
        <v>35</v>
      </c>
      <c r="B15" s="11" t="s">
        <v>39</v>
      </c>
      <c r="C15" s="12">
        <v>45189</v>
      </c>
      <c r="D15" s="38" t="s">
        <v>32</v>
      </c>
      <c r="E15" s="14">
        <v>193</v>
      </c>
      <c r="F15" s="14">
        <v>196</v>
      </c>
      <c r="G15" s="14">
        <v>190</v>
      </c>
      <c r="H15" s="55">
        <v>200</v>
      </c>
      <c r="I15" s="14"/>
      <c r="J15" s="14"/>
      <c r="K15" s="15">
        <v>4</v>
      </c>
      <c r="L15" s="15">
        <v>779</v>
      </c>
      <c r="M15" s="16">
        <v>194.75</v>
      </c>
      <c r="N15" s="17">
        <v>5</v>
      </c>
      <c r="O15" s="18">
        <v>199.75</v>
      </c>
    </row>
    <row r="16" spans="1:17">
      <c r="A16" s="10" t="s">
        <v>35</v>
      </c>
      <c r="B16" s="11" t="s">
        <v>39</v>
      </c>
      <c r="C16" s="12">
        <v>45196</v>
      </c>
      <c r="D16" s="38" t="s">
        <v>58</v>
      </c>
      <c r="E16" s="14">
        <v>187</v>
      </c>
      <c r="F16" s="14">
        <v>188</v>
      </c>
      <c r="G16" s="14">
        <v>190.00909999999999</v>
      </c>
      <c r="H16" s="14">
        <v>195</v>
      </c>
      <c r="I16" s="14"/>
      <c r="J16" s="14"/>
      <c r="K16" s="15">
        <v>4</v>
      </c>
      <c r="L16" s="15">
        <v>760.00909999999999</v>
      </c>
      <c r="M16" s="16">
        <v>190.002275</v>
      </c>
      <c r="N16" s="17">
        <v>11</v>
      </c>
      <c r="O16" s="18">
        <v>201.002275</v>
      </c>
    </row>
    <row r="17" spans="1:15">
      <c r="A17" s="10" t="s">
        <v>35</v>
      </c>
      <c r="B17" s="11" t="s">
        <v>39</v>
      </c>
      <c r="C17" s="12">
        <v>45203</v>
      </c>
      <c r="D17" s="38" t="s">
        <v>32</v>
      </c>
      <c r="E17" s="14">
        <v>190</v>
      </c>
      <c r="F17" s="14">
        <v>194</v>
      </c>
      <c r="G17" s="14">
        <v>196</v>
      </c>
      <c r="H17" s="14">
        <v>192</v>
      </c>
      <c r="I17" s="14"/>
      <c r="J17" s="14"/>
      <c r="K17" s="15">
        <v>4</v>
      </c>
      <c r="L17" s="15">
        <v>772</v>
      </c>
      <c r="M17" s="16">
        <v>193</v>
      </c>
      <c r="N17" s="17">
        <v>5</v>
      </c>
      <c r="O17" s="18">
        <v>198</v>
      </c>
    </row>
    <row r="18" spans="1:15">
      <c r="A18" s="10" t="s">
        <v>35</v>
      </c>
      <c r="B18" s="11" t="s">
        <v>39</v>
      </c>
      <c r="C18" s="12">
        <v>45206</v>
      </c>
      <c r="D18" s="38" t="s">
        <v>62</v>
      </c>
      <c r="E18" s="14">
        <v>187</v>
      </c>
      <c r="F18" s="14">
        <v>190</v>
      </c>
      <c r="G18" s="14">
        <v>189</v>
      </c>
      <c r="H18" s="14">
        <v>176</v>
      </c>
      <c r="I18" s="14"/>
      <c r="J18" s="14"/>
      <c r="K18" s="15">
        <v>4</v>
      </c>
      <c r="L18" s="15">
        <v>742</v>
      </c>
      <c r="M18" s="16">
        <v>185.5</v>
      </c>
      <c r="N18" s="17">
        <v>5</v>
      </c>
      <c r="O18" s="18">
        <v>190.5</v>
      </c>
    </row>
    <row r="19" spans="1:15">
      <c r="A19" s="10" t="s">
        <v>35</v>
      </c>
      <c r="B19" s="11" t="s">
        <v>39</v>
      </c>
      <c r="C19" s="12">
        <v>45217</v>
      </c>
      <c r="D19" s="38" t="s">
        <v>32</v>
      </c>
      <c r="E19" s="14">
        <v>193</v>
      </c>
      <c r="F19" s="14">
        <v>195</v>
      </c>
      <c r="G19" s="14">
        <v>193</v>
      </c>
      <c r="H19" s="14">
        <v>189</v>
      </c>
      <c r="I19" s="14"/>
      <c r="J19" s="14"/>
      <c r="K19" s="15">
        <v>4</v>
      </c>
      <c r="L19" s="15">
        <v>770</v>
      </c>
      <c r="M19" s="16">
        <v>192.5</v>
      </c>
      <c r="N19" s="17">
        <v>4</v>
      </c>
      <c r="O19" s="18">
        <v>196.5</v>
      </c>
    </row>
    <row r="20" spans="1:15">
      <c r="A20" s="10" t="s">
        <v>35</v>
      </c>
      <c r="B20" s="11" t="s">
        <v>39</v>
      </c>
      <c r="C20" s="12">
        <v>45220</v>
      </c>
      <c r="D20" s="38" t="s">
        <v>32</v>
      </c>
      <c r="E20" s="14">
        <v>197</v>
      </c>
      <c r="F20" s="14">
        <v>198</v>
      </c>
      <c r="G20" s="14">
        <v>194</v>
      </c>
      <c r="H20" s="14">
        <v>197</v>
      </c>
      <c r="I20" s="14"/>
      <c r="J20" s="14"/>
      <c r="K20" s="15">
        <v>4</v>
      </c>
      <c r="L20" s="15">
        <v>786</v>
      </c>
      <c r="M20" s="16">
        <v>196.5</v>
      </c>
      <c r="N20" s="17">
        <v>8</v>
      </c>
      <c r="O20" s="18">
        <v>204.5</v>
      </c>
    </row>
    <row r="21" spans="1:15">
      <c r="A21" s="10" t="s">
        <v>35</v>
      </c>
      <c r="B21" s="11" t="s">
        <v>39</v>
      </c>
      <c r="C21" s="12">
        <v>45231</v>
      </c>
      <c r="D21" s="38" t="s">
        <v>32</v>
      </c>
      <c r="E21" s="14">
        <v>194</v>
      </c>
      <c r="F21" s="14">
        <v>196</v>
      </c>
      <c r="G21" s="14">
        <v>192</v>
      </c>
      <c r="H21" s="14">
        <v>192</v>
      </c>
      <c r="I21" s="14"/>
      <c r="J21" s="14"/>
      <c r="K21" s="15">
        <v>4</v>
      </c>
      <c r="L21" s="15">
        <v>774</v>
      </c>
      <c r="M21" s="16">
        <v>193.5</v>
      </c>
      <c r="N21" s="17">
        <v>4</v>
      </c>
      <c r="O21" s="18">
        <v>197.5</v>
      </c>
    </row>
    <row r="23" spans="1:15">
      <c r="K23" s="8">
        <f>SUM(K2:K22)</f>
        <v>84</v>
      </c>
      <c r="L23" s="8">
        <f>SUM(L2:L22)</f>
        <v>16046.0111</v>
      </c>
      <c r="M23" s="7">
        <f>SUM(L23/K23)</f>
        <v>191.02394166666667</v>
      </c>
      <c r="N23" s="8">
        <f>SUM(N2:N22)</f>
        <v>114</v>
      </c>
      <c r="O23" s="9">
        <f>SUM(M23+N23)</f>
        <v>305.0239416666667</v>
      </c>
    </row>
    <row r="29" spans="1:15" ht="30">
      <c r="A29" s="36" t="s">
        <v>1</v>
      </c>
      <c r="B29" s="2" t="s">
        <v>2</v>
      </c>
      <c r="C29" s="2" t="s">
        <v>3</v>
      </c>
      <c r="D29" s="3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3" t="s">
        <v>12</v>
      </c>
      <c r="M29" s="5" t="s">
        <v>13</v>
      </c>
      <c r="N29" s="2" t="s">
        <v>14</v>
      </c>
      <c r="O29" s="6" t="s">
        <v>15</v>
      </c>
    </row>
    <row r="30" spans="1:15">
      <c r="A30" s="10" t="s">
        <v>25</v>
      </c>
      <c r="B30" s="11" t="s">
        <v>39</v>
      </c>
      <c r="C30" s="12">
        <v>44972</v>
      </c>
      <c r="D30" s="13" t="s">
        <v>32</v>
      </c>
      <c r="E30" s="14">
        <v>187</v>
      </c>
      <c r="F30" s="14">
        <v>188</v>
      </c>
      <c r="G30" s="14">
        <v>189</v>
      </c>
      <c r="H30" s="14">
        <v>186</v>
      </c>
      <c r="I30" s="14"/>
      <c r="J30" s="14"/>
      <c r="K30" s="15">
        <v>4</v>
      </c>
      <c r="L30" s="15">
        <v>750</v>
      </c>
      <c r="M30" s="16">
        <v>187.5</v>
      </c>
      <c r="N30" s="17">
        <v>2</v>
      </c>
      <c r="O30" s="18">
        <v>189.5</v>
      </c>
    </row>
    <row r="31" spans="1:15">
      <c r="A31" s="10" t="s">
        <v>25</v>
      </c>
      <c r="B31" s="11" t="s">
        <v>39</v>
      </c>
      <c r="C31" s="12">
        <v>44986</v>
      </c>
      <c r="D31" s="13" t="s">
        <v>32</v>
      </c>
      <c r="E31" s="14">
        <v>196</v>
      </c>
      <c r="F31" s="14">
        <v>192</v>
      </c>
      <c r="G31" s="14">
        <v>198</v>
      </c>
      <c r="H31" s="14">
        <v>195</v>
      </c>
      <c r="I31" s="14"/>
      <c r="J31" s="14"/>
      <c r="K31" s="15">
        <v>4</v>
      </c>
      <c r="L31" s="15">
        <v>781</v>
      </c>
      <c r="M31" s="16">
        <v>195.25</v>
      </c>
      <c r="N31" s="17">
        <v>3</v>
      </c>
      <c r="O31" s="18">
        <v>198.25</v>
      </c>
    </row>
    <row r="32" spans="1:15">
      <c r="A32" s="10" t="s">
        <v>25</v>
      </c>
      <c r="B32" s="11" t="s">
        <v>39</v>
      </c>
      <c r="C32" s="12">
        <v>45007</v>
      </c>
      <c r="D32" s="13" t="s">
        <v>32</v>
      </c>
      <c r="E32" s="14">
        <v>194</v>
      </c>
      <c r="F32" s="14">
        <v>199</v>
      </c>
      <c r="G32" s="14">
        <v>190</v>
      </c>
      <c r="H32" s="14">
        <v>196</v>
      </c>
      <c r="I32" s="14"/>
      <c r="J32" s="14"/>
      <c r="K32" s="15">
        <v>4</v>
      </c>
      <c r="L32" s="15">
        <v>779</v>
      </c>
      <c r="M32" s="16">
        <v>194.75</v>
      </c>
      <c r="N32" s="17">
        <v>4</v>
      </c>
      <c r="O32" s="18">
        <v>198.75</v>
      </c>
    </row>
    <row r="33" spans="1:15">
      <c r="A33" s="10" t="s">
        <v>25</v>
      </c>
      <c r="B33" s="11" t="s">
        <v>39</v>
      </c>
      <c r="C33" s="12">
        <v>8493</v>
      </c>
      <c r="D33" s="13" t="s">
        <v>58</v>
      </c>
      <c r="E33" s="14">
        <v>186</v>
      </c>
      <c r="F33" s="14">
        <v>192</v>
      </c>
      <c r="G33" s="14">
        <v>175</v>
      </c>
      <c r="H33" s="14">
        <v>187</v>
      </c>
      <c r="I33" s="14"/>
      <c r="J33" s="14"/>
      <c r="K33" s="15">
        <v>4</v>
      </c>
      <c r="L33" s="15">
        <v>740</v>
      </c>
      <c r="M33" s="16">
        <v>185</v>
      </c>
      <c r="N33" s="17">
        <v>2</v>
      </c>
      <c r="O33" s="18">
        <v>187</v>
      </c>
    </row>
    <row r="34" spans="1:15">
      <c r="A34" s="10" t="s">
        <v>25</v>
      </c>
      <c r="B34" s="11" t="s">
        <v>39</v>
      </c>
      <c r="C34" s="12">
        <v>45056</v>
      </c>
      <c r="D34" s="13" t="s">
        <v>32</v>
      </c>
      <c r="E34" s="14">
        <v>196</v>
      </c>
      <c r="F34" s="14">
        <v>187</v>
      </c>
      <c r="G34" s="14">
        <v>191</v>
      </c>
      <c r="H34" s="14">
        <v>192.001</v>
      </c>
      <c r="I34" s="14"/>
      <c r="J34" s="14"/>
      <c r="K34" s="15">
        <v>4</v>
      </c>
      <c r="L34" s="15">
        <v>766.00099999999998</v>
      </c>
      <c r="M34" s="16">
        <v>191.50024999999999</v>
      </c>
      <c r="N34" s="17">
        <v>2</v>
      </c>
      <c r="O34" s="18">
        <v>193.50024999999999</v>
      </c>
    </row>
    <row r="35" spans="1:15">
      <c r="A35" s="10" t="s">
        <v>25</v>
      </c>
      <c r="B35" s="11" t="s">
        <v>39</v>
      </c>
      <c r="C35" s="12">
        <v>45077</v>
      </c>
      <c r="D35" s="13" t="s">
        <v>32</v>
      </c>
      <c r="E35" s="14">
        <v>193</v>
      </c>
      <c r="F35" s="14">
        <v>194</v>
      </c>
      <c r="G35" s="14">
        <v>186</v>
      </c>
      <c r="H35" s="14">
        <v>190</v>
      </c>
      <c r="I35" s="14"/>
      <c r="J35" s="14"/>
      <c r="K35" s="15">
        <v>4</v>
      </c>
      <c r="L35" s="15">
        <v>763</v>
      </c>
      <c r="M35" s="16">
        <v>190.75</v>
      </c>
      <c r="N35" s="17">
        <v>2</v>
      </c>
      <c r="O35" s="18">
        <v>192.75</v>
      </c>
    </row>
    <row r="36" spans="1:15">
      <c r="A36" s="10" t="s">
        <v>25</v>
      </c>
      <c r="B36" s="11" t="s">
        <v>39</v>
      </c>
      <c r="C36" s="12">
        <v>45112</v>
      </c>
      <c r="D36" s="13" t="s">
        <v>32</v>
      </c>
      <c r="E36" s="14">
        <v>175</v>
      </c>
      <c r="F36" s="14">
        <v>194</v>
      </c>
      <c r="G36" s="14">
        <v>195</v>
      </c>
      <c r="H36" s="14">
        <v>193</v>
      </c>
      <c r="I36" s="14"/>
      <c r="J36" s="14"/>
      <c r="K36" s="15">
        <v>4</v>
      </c>
      <c r="L36" s="15">
        <v>757</v>
      </c>
      <c r="M36" s="16">
        <v>189.25</v>
      </c>
      <c r="N36" s="17">
        <v>2</v>
      </c>
      <c r="O36" s="18">
        <v>191.25</v>
      </c>
    </row>
    <row r="37" spans="1:15">
      <c r="A37" s="10" t="s">
        <v>25</v>
      </c>
      <c r="B37" s="11" t="s">
        <v>39</v>
      </c>
      <c r="C37" s="12">
        <v>45119</v>
      </c>
      <c r="D37" s="13" t="s">
        <v>32</v>
      </c>
      <c r="E37" s="14">
        <v>192</v>
      </c>
      <c r="F37" s="14">
        <v>184</v>
      </c>
      <c r="G37" s="14">
        <v>195</v>
      </c>
      <c r="H37" s="14">
        <v>190</v>
      </c>
      <c r="I37" s="14"/>
      <c r="J37" s="14"/>
      <c r="K37" s="15">
        <v>4</v>
      </c>
      <c r="L37" s="15">
        <v>761</v>
      </c>
      <c r="M37" s="16">
        <v>190.25</v>
      </c>
      <c r="N37" s="17">
        <v>2</v>
      </c>
      <c r="O37" s="18">
        <v>192.25</v>
      </c>
    </row>
    <row r="38" spans="1:15">
      <c r="A38" s="10" t="s">
        <v>25</v>
      </c>
      <c r="B38" s="11" t="s">
        <v>39</v>
      </c>
      <c r="C38" s="12">
        <v>45147</v>
      </c>
      <c r="D38" s="13" t="s">
        <v>32</v>
      </c>
      <c r="E38" s="14">
        <v>194</v>
      </c>
      <c r="F38" s="14">
        <v>192</v>
      </c>
      <c r="G38" s="14">
        <v>197</v>
      </c>
      <c r="H38" s="14">
        <v>197</v>
      </c>
      <c r="I38" s="14"/>
      <c r="J38" s="14"/>
      <c r="K38" s="15">
        <v>4</v>
      </c>
      <c r="L38" s="15">
        <v>780</v>
      </c>
      <c r="M38" s="16">
        <v>195</v>
      </c>
      <c r="N38" s="17">
        <v>2</v>
      </c>
      <c r="O38" s="18">
        <v>197</v>
      </c>
    </row>
    <row r="39" spans="1:15">
      <c r="A39" s="10" t="s">
        <v>25</v>
      </c>
      <c r="B39" s="11" t="s">
        <v>39</v>
      </c>
      <c r="C39" s="12">
        <v>45150</v>
      </c>
      <c r="D39" s="13" t="s">
        <v>32</v>
      </c>
      <c r="E39" s="53">
        <v>198</v>
      </c>
      <c r="F39" s="53">
        <v>196</v>
      </c>
      <c r="G39" s="53">
        <v>191</v>
      </c>
      <c r="H39" s="53">
        <v>192</v>
      </c>
      <c r="I39" s="65">
        <v>193</v>
      </c>
      <c r="J39" s="65">
        <v>195</v>
      </c>
      <c r="K39" s="15">
        <v>6</v>
      </c>
      <c r="L39" s="15">
        <v>1165</v>
      </c>
      <c r="M39" s="16">
        <v>194.16666666666666</v>
      </c>
      <c r="N39" s="17">
        <v>4</v>
      </c>
      <c r="O39" s="18">
        <v>198.16666666666666</v>
      </c>
    </row>
    <row r="40" spans="1:15">
      <c r="A40" s="10" t="s">
        <v>25</v>
      </c>
      <c r="B40" s="11" t="s">
        <v>39</v>
      </c>
      <c r="C40" s="12">
        <v>45224</v>
      </c>
      <c r="D40" s="13" t="s">
        <v>58</v>
      </c>
      <c r="E40" s="14">
        <v>189</v>
      </c>
      <c r="F40" s="14">
        <v>191</v>
      </c>
      <c r="G40" s="14">
        <v>193</v>
      </c>
      <c r="H40" s="14">
        <v>192</v>
      </c>
      <c r="I40" s="14"/>
      <c r="J40" s="14"/>
      <c r="K40" s="15">
        <v>4</v>
      </c>
      <c r="L40" s="15">
        <v>765</v>
      </c>
      <c r="M40" s="16">
        <v>191.25</v>
      </c>
      <c r="N40" s="17">
        <v>2</v>
      </c>
      <c r="O40" s="18">
        <v>193.25</v>
      </c>
    </row>
    <row r="41" spans="1:15">
      <c r="A41" s="76" t="s">
        <v>25</v>
      </c>
      <c r="B41" s="11" t="s">
        <v>39</v>
      </c>
      <c r="C41" s="78">
        <v>45259</v>
      </c>
      <c r="D41" s="79" t="s">
        <v>32</v>
      </c>
      <c r="E41" s="80">
        <v>198</v>
      </c>
      <c r="F41" s="80">
        <v>195.001</v>
      </c>
      <c r="G41" s="80">
        <v>197.001</v>
      </c>
      <c r="H41" s="81">
        <v>200</v>
      </c>
      <c r="I41" s="80"/>
      <c r="J41" s="80"/>
      <c r="K41" s="82">
        <v>4</v>
      </c>
      <c r="L41" s="82">
        <v>790.00199999999995</v>
      </c>
      <c r="M41" s="83">
        <v>197.50049999999999</v>
      </c>
      <c r="N41" s="84">
        <v>9</v>
      </c>
      <c r="O41" s="85">
        <v>206.50049999999999</v>
      </c>
    </row>
    <row r="43" spans="1:15">
      <c r="K43" s="8">
        <f>SUM(K30:K42)</f>
        <v>50</v>
      </c>
      <c r="L43" s="8">
        <f>SUM(L30:L42)</f>
        <v>9597.0030000000006</v>
      </c>
      <c r="M43" s="7">
        <f>SUM(L43/K43)</f>
        <v>191.94006000000002</v>
      </c>
      <c r="N43" s="8">
        <f>SUM(N30:N42)</f>
        <v>36</v>
      </c>
      <c r="O43" s="9">
        <f>SUM(M43+N43)</f>
        <v>227.94006000000002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 B29" name="Range1_2"/>
    <protectedRange sqref="C30" name="Range1_2_1"/>
    <protectedRange sqref="D30" name="Range1_1_1_1"/>
    <protectedRange sqref="E30:J30" name="Range1_3_1"/>
    <protectedRange sqref="C31" name="Range1_2_3"/>
    <protectedRange sqref="D31" name="Range1_1_1_3"/>
    <protectedRange sqref="E31:J31" name="Range1_3_1_1"/>
    <protectedRange sqref="C32" name="Range1_2_7"/>
    <protectedRange sqref="D32" name="Range1_1_1_7"/>
    <protectedRange sqref="E32:J32" name="Range1_3_1_5"/>
    <protectedRange sqref="E17:J17 C17" name="Range1_15"/>
    <protectedRange sqref="D17" name="Range1_1_10"/>
    <protectedRange sqref="E18:J18 C18" name="Range1_19"/>
    <protectedRange sqref="D18" name="Range1_1_14"/>
  </protectedRanges>
  <sortState xmlns:xlrd2="http://schemas.microsoft.com/office/spreadsheetml/2017/richdata2" ref="B2:O2">
    <sortCondition ref="C2"/>
  </sortState>
  <hyperlinks>
    <hyperlink ref="Q1" location="'Kentucky 2023'!A1" display="Back to Ranking" xr:uid="{A9AEBA80-0AE7-4DF5-B1EA-DCFC028CC4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BC5A77-D6A1-4078-99F6-D297770CB867}">
          <x14:formula1>
            <xm:f>'C:\Users\abra2\Desktop\ABRA Files and More\AUTO BENCH REST ASSOCIATION FILE\ABRA 2019\Georgia\[Georgia Results 01 19 20.xlsm]DATA SHEET'!#REF!</xm:f>
          </x14:formula1>
          <xm:sqref>B1 B29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246A-6F0A-4289-831B-9E51FE374E7C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117</v>
      </c>
      <c r="C2" s="12">
        <v>45150</v>
      </c>
      <c r="D2" s="13" t="s">
        <v>32</v>
      </c>
      <c r="E2" s="53">
        <v>196</v>
      </c>
      <c r="F2" s="53">
        <v>197</v>
      </c>
      <c r="G2" s="53">
        <v>193</v>
      </c>
      <c r="H2" s="53">
        <v>198</v>
      </c>
      <c r="I2" s="65">
        <v>197</v>
      </c>
      <c r="J2" s="65">
        <v>197</v>
      </c>
      <c r="K2" s="15">
        <v>6</v>
      </c>
      <c r="L2" s="15">
        <v>1178</v>
      </c>
      <c r="M2" s="16">
        <v>196.33333333333334</v>
      </c>
      <c r="N2" s="17">
        <v>4</v>
      </c>
      <c r="O2" s="18">
        <v>200.33333333333334</v>
      </c>
    </row>
    <row r="4" spans="1:17">
      <c r="K4" s="8">
        <f>SUM(K2:K3)</f>
        <v>6</v>
      </c>
      <c r="L4" s="8">
        <f>SUM(L2:L3)</f>
        <v>1178</v>
      </c>
      <c r="M4" s="7">
        <f>SUM(L4/K4)</f>
        <v>196.33333333333334</v>
      </c>
      <c r="N4" s="8">
        <f>SUM(N2:N3)</f>
        <v>4</v>
      </c>
      <c r="O4" s="9">
        <f>SUM(M4+N4)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1FF41497-D068-4641-AB28-3A9F146420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285D6E-CB24-491E-A709-15DF055B2F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CAF56-7120-406F-9EAD-25DACAA4A934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76" t="s">
        <v>21</v>
      </c>
      <c r="B2" s="77" t="s">
        <v>162</v>
      </c>
      <c r="C2" s="78">
        <v>45259</v>
      </c>
      <c r="D2" s="79" t="s">
        <v>32</v>
      </c>
      <c r="E2" s="80">
        <v>184</v>
      </c>
      <c r="F2" s="80">
        <v>191</v>
      </c>
      <c r="G2" s="80">
        <v>191</v>
      </c>
      <c r="H2" s="80">
        <v>188</v>
      </c>
      <c r="I2" s="80"/>
      <c r="J2" s="80"/>
      <c r="K2" s="82">
        <v>4</v>
      </c>
      <c r="L2" s="82">
        <v>754</v>
      </c>
      <c r="M2" s="83">
        <v>188.5</v>
      </c>
      <c r="N2" s="84">
        <v>2</v>
      </c>
      <c r="O2" s="85">
        <v>190.5</v>
      </c>
    </row>
    <row r="4" spans="1:17">
      <c r="K4" s="8">
        <f>SUM(K2:K3)</f>
        <v>4</v>
      </c>
      <c r="L4" s="8">
        <f>SUM(L2:L3)</f>
        <v>754</v>
      </c>
      <c r="M4" s="7">
        <f>SUM(L4/K4)</f>
        <v>188.5</v>
      </c>
      <c r="N4" s="8">
        <f>SUM(N2:N3)</f>
        <v>2</v>
      </c>
      <c r="O4" s="9">
        <f>SUM(M4+N4)</f>
        <v>190.5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C33AE2A7-441F-4716-9111-D98EC5E296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F77F14-9B6C-4A3B-B1DF-71975B3931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61520-0EC4-45B6-96FC-895888D4E3A5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137</v>
      </c>
      <c r="C2" s="12">
        <v>45175</v>
      </c>
      <c r="D2" s="13" t="s">
        <v>32</v>
      </c>
      <c r="E2" s="14">
        <v>196</v>
      </c>
      <c r="F2" s="14">
        <v>197</v>
      </c>
      <c r="G2" s="14">
        <v>198</v>
      </c>
      <c r="H2" s="14">
        <v>198</v>
      </c>
      <c r="I2" s="14"/>
      <c r="J2" s="14"/>
      <c r="K2" s="15">
        <v>4</v>
      </c>
      <c r="L2" s="15">
        <v>789</v>
      </c>
      <c r="M2" s="16">
        <v>197.25</v>
      </c>
      <c r="N2" s="17">
        <v>2</v>
      </c>
      <c r="O2" s="18">
        <v>199.25</v>
      </c>
    </row>
    <row r="4" spans="1:17">
      <c r="K4" s="8">
        <f>SUM(K2:K3)</f>
        <v>4</v>
      </c>
      <c r="L4" s="8">
        <f>SUM(L2:L3)</f>
        <v>789</v>
      </c>
      <c r="M4" s="7">
        <f>SUM(L4/K4)</f>
        <v>197.25</v>
      </c>
      <c r="N4" s="8">
        <f>SUM(N2:N3)</f>
        <v>2</v>
      </c>
      <c r="O4" s="9">
        <f>SUM(M4+N4)</f>
        <v>199.25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85552093-14EF-411B-A15B-69AE97A0498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68F6A8-7733-4841-AB21-1AFA62B6F7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F2DD4-8DBA-4511-9F65-E4F7C4E393AF}">
  <dimension ref="A1:Q6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36</v>
      </c>
      <c r="B2" s="11" t="s">
        <v>103</v>
      </c>
      <c r="C2" s="12">
        <v>45147</v>
      </c>
      <c r="D2" s="13" t="s">
        <v>32</v>
      </c>
      <c r="E2" s="14">
        <v>181</v>
      </c>
      <c r="F2" s="14">
        <v>169</v>
      </c>
      <c r="G2" s="14">
        <v>166</v>
      </c>
      <c r="H2" s="14">
        <v>173</v>
      </c>
      <c r="I2" s="14"/>
      <c r="J2" s="14"/>
      <c r="K2" s="15">
        <v>4</v>
      </c>
      <c r="L2" s="15">
        <v>689</v>
      </c>
      <c r="M2" s="16">
        <v>172.25</v>
      </c>
      <c r="N2" s="17">
        <v>2</v>
      </c>
      <c r="O2" s="18">
        <v>174.25</v>
      </c>
    </row>
    <row r="3" spans="1:17">
      <c r="A3" s="10" t="s">
        <v>36</v>
      </c>
      <c r="B3" s="11" t="s">
        <v>103</v>
      </c>
      <c r="C3" s="12">
        <v>45150</v>
      </c>
      <c r="D3" s="13" t="s">
        <v>32</v>
      </c>
      <c r="E3" s="14">
        <v>163</v>
      </c>
      <c r="F3" s="14">
        <v>181</v>
      </c>
      <c r="G3" s="14">
        <v>186</v>
      </c>
      <c r="H3" s="14">
        <v>188</v>
      </c>
      <c r="I3" s="14">
        <v>180</v>
      </c>
      <c r="J3" s="14">
        <v>182</v>
      </c>
      <c r="K3" s="15">
        <v>6</v>
      </c>
      <c r="L3" s="15">
        <v>1080</v>
      </c>
      <c r="M3" s="16">
        <v>180</v>
      </c>
      <c r="N3" s="17">
        <v>4</v>
      </c>
      <c r="O3" s="18">
        <v>184</v>
      </c>
    </row>
    <row r="4" spans="1:17">
      <c r="A4" s="10" t="s">
        <v>36</v>
      </c>
      <c r="B4" s="11" t="s">
        <v>103</v>
      </c>
      <c r="C4" s="12">
        <v>45168</v>
      </c>
      <c r="D4" s="13" t="s">
        <v>32</v>
      </c>
      <c r="E4" s="14">
        <v>181</v>
      </c>
      <c r="F4" s="14">
        <v>174</v>
      </c>
      <c r="G4" s="14">
        <v>180</v>
      </c>
      <c r="H4" s="14">
        <v>172</v>
      </c>
      <c r="I4" s="14"/>
      <c r="J4" s="14"/>
      <c r="K4" s="15">
        <v>4</v>
      </c>
      <c r="L4" s="15">
        <v>707</v>
      </c>
      <c r="M4" s="16">
        <v>176.75</v>
      </c>
      <c r="N4" s="17">
        <v>2</v>
      </c>
      <c r="O4" s="18">
        <v>178.75</v>
      </c>
    </row>
    <row r="6" spans="1:17">
      <c r="K6" s="8">
        <f>SUM(K2:K5)</f>
        <v>14</v>
      </c>
      <c r="L6" s="8">
        <f>SUM(L2:L5)</f>
        <v>2476</v>
      </c>
      <c r="M6" s="7">
        <f>SUM(L6/K6)</f>
        <v>176.85714285714286</v>
      </c>
      <c r="N6" s="8">
        <f>SUM(N2:N5)</f>
        <v>8</v>
      </c>
      <c r="O6" s="9">
        <f>SUM(M6+N6)</f>
        <v>184.85714285714286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C8D975DF-FEFA-4ECA-9723-8F03F086C8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3CA270-B102-41D1-B135-65A26F5DFC4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CCEAD-6314-481B-BE75-B305BB31C8EB}">
  <dimension ref="A1:Q16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35</v>
      </c>
      <c r="B2" s="51" t="s">
        <v>61</v>
      </c>
      <c r="C2" s="12">
        <v>8493</v>
      </c>
      <c r="D2" s="38" t="s">
        <v>58</v>
      </c>
      <c r="E2" s="14">
        <v>186</v>
      </c>
      <c r="F2" s="14">
        <v>190</v>
      </c>
      <c r="G2" s="14">
        <v>186</v>
      </c>
      <c r="H2" s="14">
        <v>190</v>
      </c>
      <c r="I2" s="14"/>
      <c r="J2" s="14"/>
      <c r="K2" s="15">
        <v>4</v>
      </c>
      <c r="L2" s="15">
        <v>752</v>
      </c>
      <c r="M2" s="16">
        <v>188</v>
      </c>
      <c r="N2" s="17">
        <v>5</v>
      </c>
      <c r="O2" s="18">
        <v>193</v>
      </c>
    </row>
    <row r="3" spans="1:17">
      <c r="A3" s="10" t="s">
        <v>35</v>
      </c>
      <c r="B3" s="51" t="s">
        <v>61</v>
      </c>
      <c r="C3" s="12">
        <v>8517</v>
      </c>
      <c r="D3" s="38" t="s">
        <v>58</v>
      </c>
      <c r="E3" s="14">
        <v>191</v>
      </c>
      <c r="F3" s="14">
        <v>191</v>
      </c>
      <c r="G3" s="14">
        <v>189</v>
      </c>
      <c r="H3" s="14">
        <v>193</v>
      </c>
      <c r="I3" s="14"/>
      <c r="J3" s="14"/>
      <c r="K3" s="15">
        <v>4</v>
      </c>
      <c r="L3" s="15">
        <v>764</v>
      </c>
      <c r="M3" s="16">
        <v>191</v>
      </c>
      <c r="N3" s="17">
        <v>5</v>
      </c>
      <c r="O3" s="18">
        <v>196</v>
      </c>
    </row>
    <row r="4" spans="1:17">
      <c r="A4" s="10" t="s">
        <v>35</v>
      </c>
      <c r="B4" s="51" t="s">
        <v>61</v>
      </c>
      <c r="C4" s="12">
        <v>45056</v>
      </c>
      <c r="D4" s="38" t="s">
        <v>32</v>
      </c>
      <c r="E4" s="14">
        <v>194</v>
      </c>
      <c r="F4" s="14">
        <v>193</v>
      </c>
      <c r="G4" s="14">
        <v>196</v>
      </c>
      <c r="H4" s="14">
        <v>195</v>
      </c>
      <c r="I4" s="14"/>
      <c r="J4" s="14"/>
      <c r="K4" s="15">
        <v>4</v>
      </c>
      <c r="L4" s="15">
        <v>778</v>
      </c>
      <c r="M4" s="16">
        <v>194.5</v>
      </c>
      <c r="N4" s="17">
        <v>5</v>
      </c>
      <c r="O4" s="18">
        <v>199.5</v>
      </c>
    </row>
    <row r="5" spans="1:17">
      <c r="A5" s="10" t="s">
        <v>35</v>
      </c>
      <c r="B5" s="51" t="s">
        <v>61</v>
      </c>
      <c r="C5" s="12">
        <v>45067</v>
      </c>
      <c r="D5" s="38" t="s">
        <v>67</v>
      </c>
      <c r="E5" s="14">
        <v>194</v>
      </c>
      <c r="F5" s="14">
        <v>182</v>
      </c>
      <c r="G5" s="14">
        <v>196</v>
      </c>
      <c r="H5" s="14">
        <v>192</v>
      </c>
      <c r="I5" s="14"/>
      <c r="J5" s="14"/>
      <c r="K5" s="15">
        <v>4</v>
      </c>
      <c r="L5" s="15">
        <v>764</v>
      </c>
      <c r="M5" s="16">
        <v>191</v>
      </c>
      <c r="N5" s="17">
        <v>11</v>
      </c>
      <c r="O5" s="18">
        <v>202</v>
      </c>
    </row>
    <row r="6" spans="1:17">
      <c r="A6" s="10" t="s">
        <v>35</v>
      </c>
      <c r="B6" s="51" t="s">
        <v>61</v>
      </c>
      <c r="C6" s="12">
        <v>45081</v>
      </c>
      <c r="D6" s="38" t="s">
        <v>58</v>
      </c>
      <c r="E6" s="14">
        <v>184</v>
      </c>
      <c r="F6" s="14">
        <v>191</v>
      </c>
      <c r="G6" s="14">
        <v>185</v>
      </c>
      <c r="H6" s="14">
        <v>151</v>
      </c>
      <c r="I6" s="14">
        <v>188</v>
      </c>
      <c r="J6" s="14">
        <v>190</v>
      </c>
      <c r="K6" s="15">
        <v>6</v>
      </c>
      <c r="L6" s="15">
        <v>1089</v>
      </c>
      <c r="M6" s="16">
        <v>181.5</v>
      </c>
      <c r="N6" s="17">
        <v>10</v>
      </c>
      <c r="O6" s="18">
        <v>191.5</v>
      </c>
    </row>
    <row r="7" spans="1:17">
      <c r="A7" s="10" t="s">
        <v>35</v>
      </c>
      <c r="B7" s="51" t="s">
        <v>61</v>
      </c>
      <c r="C7" s="12">
        <v>45095</v>
      </c>
      <c r="D7" s="38" t="s">
        <v>67</v>
      </c>
      <c r="E7" s="14">
        <v>189</v>
      </c>
      <c r="F7" s="14">
        <v>191</v>
      </c>
      <c r="G7" s="14">
        <v>189</v>
      </c>
      <c r="H7" s="14">
        <v>193</v>
      </c>
      <c r="I7" s="14"/>
      <c r="J7" s="14"/>
      <c r="K7" s="15">
        <v>4</v>
      </c>
      <c r="L7" s="15">
        <v>762</v>
      </c>
      <c r="M7" s="16">
        <v>190.5</v>
      </c>
      <c r="N7" s="17">
        <v>11</v>
      </c>
      <c r="O7" s="18">
        <v>201.5</v>
      </c>
    </row>
    <row r="8" spans="1:17">
      <c r="A8" s="10" t="s">
        <v>35</v>
      </c>
      <c r="B8" s="51" t="s">
        <v>61</v>
      </c>
      <c r="C8" s="12">
        <v>45101</v>
      </c>
      <c r="D8" s="38" t="s">
        <v>32</v>
      </c>
      <c r="E8" s="14">
        <v>197</v>
      </c>
      <c r="F8" s="14">
        <v>195</v>
      </c>
      <c r="G8" s="14">
        <v>192</v>
      </c>
      <c r="H8" s="14">
        <v>195</v>
      </c>
      <c r="I8" s="14"/>
      <c r="J8" s="14"/>
      <c r="K8" s="15">
        <v>4</v>
      </c>
      <c r="L8" s="15">
        <v>779</v>
      </c>
      <c r="M8" s="16">
        <v>194.75</v>
      </c>
      <c r="N8" s="17">
        <v>3</v>
      </c>
      <c r="O8" s="18">
        <v>197.75</v>
      </c>
    </row>
    <row r="9" spans="1:17">
      <c r="A9" s="10" t="s">
        <v>35</v>
      </c>
      <c r="B9" s="51" t="s">
        <v>61</v>
      </c>
      <c r="C9" s="12">
        <v>45116</v>
      </c>
      <c r="D9" s="38" t="s">
        <v>58</v>
      </c>
      <c r="E9" s="14">
        <v>190</v>
      </c>
      <c r="F9" s="14">
        <v>194</v>
      </c>
      <c r="G9" s="14">
        <v>194</v>
      </c>
      <c r="H9" s="14">
        <v>198</v>
      </c>
      <c r="I9" s="14"/>
      <c r="J9" s="14"/>
      <c r="K9" s="15">
        <v>4</v>
      </c>
      <c r="L9" s="15">
        <v>776</v>
      </c>
      <c r="M9" s="16">
        <v>194</v>
      </c>
      <c r="N9" s="17">
        <v>5</v>
      </c>
      <c r="O9" s="18">
        <v>199</v>
      </c>
    </row>
    <row r="10" spans="1:17">
      <c r="A10" s="10" t="s">
        <v>35</v>
      </c>
      <c r="B10" s="51" t="s">
        <v>61</v>
      </c>
      <c r="C10" s="12">
        <v>45123</v>
      </c>
      <c r="D10" s="38" t="s">
        <v>67</v>
      </c>
      <c r="E10" s="14">
        <v>190</v>
      </c>
      <c r="F10" s="14">
        <v>190</v>
      </c>
      <c r="G10" s="14">
        <v>191</v>
      </c>
      <c r="H10" s="14">
        <v>196</v>
      </c>
      <c r="I10" s="14"/>
      <c r="J10" s="14"/>
      <c r="K10" s="15">
        <v>4</v>
      </c>
      <c r="L10" s="15">
        <v>767</v>
      </c>
      <c r="M10" s="16">
        <v>191.75</v>
      </c>
      <c r="N10" s="17">
        <v>6</v>
      </c>
      <c r="O10" s="18">
        <v>197.75</v>
      </c>
    </row>
    <row r="11" spans="1:17">
      <c r="A11" s="10" t="s">
        <v>35</v>
      </c>
      <c r="B11" s="51" t="s">
        <v>61</v>
      </c>
      <c r="C11" s="12">
        <v>45147</v>
      </c>
      <c r="D11" s="38" t="s">
        <v>32</v>
      </c>
      <c r="E11" s="14">
        <v>194</v>
      </c>
      <c r="F11" s="14">
        <v>193</v>
      </c>
      <c r="G11" s="14">
        <v>188</v>
      </c>
      <c r="H11" s="14">
        <v>195</v>
      </c>
      <c r="I11" s="14"/>
      <c r="J11" s="14"/>
      <c r="K11" s="15">
        <v>4</v>
      </c>
      <c r="L11" s="15">
        <v>770</v>
      </c>
      <c r="M11" s="16">
        <v>192.5</v>
      </c>
      <c r="N11" s="17">
        <v>4</v>
      </c>
      <c r="O11" s="18">
        <v>196.5</v>
      </c>
    </row>
    <row r="12" spans="1:17">
      <c r="A12" s="10" t="s">
        <v>35</v>
      </c>
      <c r="B12" s="51" t="s">
        <v>61</v>
      </c>
      <c r="C12" s="12">
        <v>45150</v>
      </c>
      <c r="D12" s="38" t="s">
        <v>32</v>
      </c>
      <c r="E12" s="14">
        <v>190</v>
      </c>
      <c r="F12" s="14">
        <v>190</v>
      </c>
      <c r="G12" s="14">
        <v>194</v>
      </c>
      <c r="H12" s="14">
        <v>194</v>
      </c>
      <c r="I12" s="14">
        <v>185</v>
      </c>
      <c r="J12" s="14">
        <v>194</v>
      </c>
      <c r="K12" s="15">
        <v>6</v>
      </c>
      <c r="L12" s="15">
        <v>1147</v>
      </c>
      <c r="M12" s="16">
        <v>191.16666666666666</v>
      </c>
      <c r="N12" s="17">
        <v>12</v>
      </c>
      <c r="O12" s="18">
        <v>203.16666666666666</v>
      </c>
    </row>
    <row r="13" spans="1:17">
      <c r="A13" s="10" t="s">
        <v>35</v>
      </c>
      <c r="B13" s="51" t="s">
        <v>61</v>
      </c>
      <c r="C13" s="12">
        <v>45158</v>
      </c>
      <c r="D13" s="38" t="s">
        <v>67</v>
      </c>
      <c r="E13" s="14">
        <v>189</v>
      </c>
      <c r="F13" s="14">
        <v>193</v>
      </c>
      <c r="G13" s="14">
        <v>195</v>
      </c>
      <c r="H13" s="14">
        <v>196</v>
      </c>
      <c r="I13" s="14"/>
      <c r="J13" s="14"/>
      <c r="K13" s="15">
        <v>4</v>
      </c>
      <c r="L13" s="15">
        <v>773</v>
      </c>
      <c r="M13" s="16">
        <v>193.25</v>
      </c>
      <c r="N13" s="17">
        <v>11</v>
      </c>
      <c r="O13" s="18">
        <v>204.25</v>
      </c>
    </row>
    <row r="14" spans="1:17">
      <c r="A14" s="10" t="s">
        <v>35</v>
      </c>
      <c r="B14" s="11" t="s">
        <v>61</v>
      </c>
      <c r="C14" s="12">
        <v>8654</v>
      </c>
      <c r="D14" s="38" t="s">
        <v>58</v>
      </c>
      <c r="E14" s="14">
        <v>192</v>
      </c>
      <c r="F14" s="14">
        <v>191</v>
      </c>
      <c r="G14" s="14">
        <v>192</v>
      </c>
      <c r="H14" s="14">
        <v>192.001</v>
      </c>
      <c r="I14" s="14">
        <v>189</v>
      </c>
      <c r="J14" s="14">
        <v>192</v>
      </c>
      <c r="K14" s="15">
        <v>6</v>
      </c>
      <c r="L14" s="15">
        <v>1148.001</v>
      </c>
      <c r="M14" s="16">
        <v>191.33349999999999</v>
      </c>
      <c r="N14" s="17">
        <v>10</v>
      </c>
      <c r="O14" s="18">
        <v>201.33349999999999</v>
      </c>
    </row>
    <row r="16" spans="1:17">
      <c r="K16" s="8">
        <f>SUM(K2:K15)</f>
        <v>58</v>
      </c>
      <c r="L16" s="8">
        <f>SUM(L2:L15)</f>
        <v>11069.001</v>
      </c>
      <c r="M16" s="7">
        <f>SUM(L16/K16)</f>
        <v>190.8448448275862</v>
      </c>
      <c r="N16" s="8">
        <f>SUM(N2:N15)</f>
        <v>98</v>
      </c>
      <c r="O16" s="9">
        <f>SUM(M16+N16)</f>
        <v>288.8448448275862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7:J7 C7" name="Range1_10"/>
    <protectedRange algorithmName="SHA-512" hashValue="ON39YdpmFHfN9f47KpiRvqrKx0V9+erV1CNkpWzYhW/Qyc6aT8rEyCrvauWSYGZK2ia3o7vd3akF07acHAFpOA==" saltValue="yVW9XmDwTqEnmpSGai0KYg==" spinCount="100000" sqref="D7" name="Range1_1_6"/>
  </protectedRanges>
  <hyperlinks>
    <hyperlink ref="Q1" location="'Kentucky 2023'!A1" display="Back to Ranking" xr:uid="{9AB0E389-975B-49C0-B00F-19322F9284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73F1F9-0B5D-4611-8660-5E8171B577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F0925-B04C-48C9-9575-B3FC230A6730}">
  <dimension ref="A1:Q5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51" t="s">
        <v>91</v>
      </c>
      <c r="C2" s="12">
        <v>45101</v>
      </c>
      <c r="D2" s="13" t="s">
        <v>32</v>
      </c>
      <c r="E2" s="14">
        <v>197</v>
      </c>
      <c r="F2" s="14">
        <v>198</v>
      </c>
      <c r="G2" s="55">
        <v>200.001</v>
      </c>
      <c r="H2" s="55">
        <v>200</v>
      </c>
      <c r="I2" s="14"/>
      <c r="J2" s="14"/>
      <c r="K2" s="15">
        <v>4</v>
      </c>
      <c r="L2" s="15">
        <v>795.00099999999998</v>
      </c>
      <c r="M2" s="16">
        <v>198.75024999999999</v>
      </c>
      <c r="N2" s="17">
        <v>9</v>
      </c>
      <c r="O2" s="18">
        <v>207.75024999999999</v>
      </c>
    </row>
    <row r="3" spans="1:17">
      <c r="A3" s="10" t="s">
        <v>25</v>
      </c>
      <c r="B3" s="11" t="s">
        <v>136</v>
      </c>
      <c r="C3" s="12">
        <v>45157</v>
      </c>
      <c r="D3" s="13" t="s">
        <v>32</v>
      </c>
      <c r="E3" s="14">
        <v>197</v>
      </c>
      <c r="F3" s="14">
        <v>199</v>
      </c>
      <c r="G3" s="14">
        <v>198</v>
      </c>
      <c r="H3" s="14">
        <v>199</v>
      </c>
      <c r="I3" s="14"/>
      <c r="J3" s="14"/>
      <c r="K3" s="15">
        <v>4</v>
      </c>
      <c r="L3" s="15">
        <v>793</v>
      </c>
      <c r="M3" s="16">
        <v>198.25</v>
      </c>
      <c r="N3" s="17">
        <v>2</v>
      </c>
      <c r="O3" s="18">
        <v>200.25</v>
      </c>
    </row>
    <row r="5" spans="1:17">
      <c r="K5" s="8">
        <f>SUM(K2:K4)</f>
        <v>8</v>
      </c>
      <c r="L5" s="8">
        <f>SUM(L2:L4)</f>
        <v>1588.001</v>
      </c>
      <c r="M5" s="7">
        <f>SUM(L5/K5)</f>
        <v>198.500125</v>
      </c>
      <c r="N5" s="8">
        <f>SUM(N2:N4)</f>
        <v>11</v>
      </c>
      <c r="O5" s="9">
        <f>SUM(M5+N5)</f>
        <v>209.500125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AD985ACE-296E-4E87-8FFC-2B2F5CE690A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E0254C-5D4D-4320-B0FB-EA25250BE1F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44DFB-8D5D-44A6-BFA1-074FC6CF8E4D}">
  <dimension ref="A1:Q4"/>
  <sheetViews>
    <sheetView workbookViewId="0">
      <selection activeCell="Q1" sqref="Q1"/>
    </sheetView>
  </sheetViews>
  <sheetFormatPr defaultRowHeight="1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36</v>
      </c>
      <c r="B2" s="11" t="s">
        <v>163</v>
      </c>
      <c r="C2" s="12">
        <v>45259</v>
      </c>
      <c r="D2" s="13" t="s">
        <v>32</v>
      </c>
      <c r="E2" s="14">
        <v>158</v>
      </c>
      <c r="F2" s="14">
        <v>124</v>
      </c>
      <c r="G2" s="14">
        <v>134</v>
      </c>
      <c r="H2" s="14">
        <v>160</v>
      </c>
      <c r="I2" s="14"/>
      <c r="J2" s="14"/>
      <c r="K2" s="15">
        <v>4</v>
      </c>
      <c r="L2" s="15">
        <v>576</v>
      </c>
      <c r="M2" s="16">
        <v>144</v>
      </c>
      <c r="N2" s="17">
        <v>3</v>
      </c>
      <c r="O2" s="18">
        <v>147</v>
      </c>
    </row>
    <row r="4" spans="1:17">
      <c r="K4" s="8">
        <f>SUM(K2:K3)</f>
        <v>4</v>
      </c>
      <c r="L4" s="8">
        <f>SUM(L2:L3)</f>
        <v>576</v>
      </c>
      <c r="M4" s="7">
        <f>SUM(L4/K4)</f>
        <v>144</v>
      </c>
      <c r="N4" s="8">
        <f>SUM(N2:N3)</f>
        <v>3</v>
      </c>
      <c r="O4" s="9">
        <f>SUM(M4+N4)</f>
        <v>147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Kentucky 2023'!A1" display="Back to Ranking" xr:uid="{8CD54370-922D-40A3-A2C8-08BB689234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B4B561-C70E-4EBF-85A8-09C224C6D6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C633-5397-405B-82F9-F419253C8F79}">
  <dimension ref="A1:Q14"/>
  <sheetViews>
    <sheetView workbookViewId="0">
      <selection activeCell="Q1" sqref="Q1"/>
    </sheetView>
  </sheetViews>
  <sheetFormatPr defaultRowHeight="1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>
      <c r="A2" s="10" t="s">
        <v>25</v>
      </c>
      <c r="B2" s="11" t="s">
        <v>100</v>
      </c>
      <c r="C2" s="12">
        <v>45143</v>
      </c>
      <c r="D2" s="13" t="s">
        <v>62</v>
      </c>
      <c r="E2" s="14">
        <v>198</v>
      </c>
      <c r="F2" s="14">
        <v>199</v>
      </c>
      <c r="G2" s="14">
        <v>197</v>
      </c>
      <c r="H2" s="14">
        <v>198</v>
      </c>
      <c r="I2" s="14"/>
      <c r="J2" s="14"/>
      <c r="K2" s="15">
        <v>4</v>
      </c>
      <c r="L2" s="15">
        <v>792</v>
      </c>
      <c r="M2" s="16">
        <v>198</v>
      </c>
      <c r="N2" s="17">
        <v>3</v>
      </c>
      <c r="O2" s="18">
        <v>201</v>
      </c>
    </row>
    <row r="3" spans="1:17">
      <c r="A3" s="10" t="s">
        <v>25</v>
      </c>
      <c r="B3" s="11" t="s">
        <v>100</v>
      </c>
      <c r="C3" s="12">
        <v>45189</v>
      </c>
      <c r="D3" s="13" t="s">
        <v>32</v>
      </c>
      <c r="E3" s="14">
        <v>197.001</v>
      </c>
      <c r="F3" s="14">
        <v>199</v>
      </c>
      <c r="G3" s="14">
        <v>198</v>
      </c>
      <c r="H3" s="14">
        <v>199</v>
      </c>
      <c r="I3" s="14"/>
      <c r="J3" s="14"/>
      <c r="K3" s="15">
        <v>4</v>
      </c>
      <c r="L3" s="15">
        <v>793.00099999999998</v>
      </c>
      <c r="M3" s="16">
        <v>198.25024999999999</v>
      </c>
      <c r="N3" s="17">
        <v>4</v>
      </c>
      <c r="O3" s="18">
        <v>202.25024999999999</v>
      </c>
    </row>
    <row r="4" spans="1:17">
      <c r="A4" s="10" t="s">
        <v>25</v>
      </c>
      <c r="B4" s="11" t="s">
        <v>99</v>
      </c>
      <c r="C4" s="12">
        <v>45193</v>
      </c>
      <c r="D4" s="13" t="s">
        <v>62</v>
      </c>
      <c r="E4" s="14">
        <v>193</v>
      </c>
      <c r="F4" s="14">
        <v>195</v>
      </c>
      <c r="G4" s="14">
        <v>197.001</v>
      </c>
      <c r="H4" s="14">
        <v>197</v>
      </c>
      <c r="I4" s="14">
        <v>198</v>
      </c>
      <c r="J4" s="14">
        <v>195</v>
      </c>
      <c r="K4" s="15">
        <v>6</v>
      </c>
      <c r="L4" s="15">
        <v>1175.001</v>
      </c>
      <c r="M4" s="16">
        <v>195.83349999999999</v>
      </c>
      <c r="N4" s="17">
        <v>6</v>
      </c>
      <c r="O4" s="18">
        <v>201.83349999999999</v>
      </c>
    </row>
    <row r="5" spans="1:17">
      <c r="A5" s="10" t="s">
        <v>25</v>
      </c>
      <c r="B5" s="11" t="s">
        <v>99</v>
      </c>
      <c r="C5" s="12">
        <v>45231</v>
      </c>
      <c r="D5" s="13" t="s">
        <v>32</v>
      </c>
      <c r="E5" s="14">
        <v>197</v>
      </c>
      <c r="F5" s="14">
        <v>198</v>
      </c>
      <c r="G5" s="14">
        <v>194</v>
      </c>
      <c r="H5" s="14">
        <v>199</v>
      </c>
      <c r="I5" s="14"/>
      <c r="J5" s="14"/>
      <c r="K5" s="15">
        <v>4</v>
      </c>
      <c r="L5" s="15">
        <v>788</v>
      </c>
      <c r="M5" s="16">
        <v>197</v>
      </c>
      <c r="N5" s="17">
        <v>4</v>
      </c>
      <c r="O5" s="18">
        <v>201</v>
      </c>
    </row>
    <row r="6" spans="1:17">
      <c r="A6" s="10" t="s">
        <v>25</v>
      </c>
      <c r="B6" s="11" t="s">
        <v>99</v>
      </c>
      <c r="C6" s="12">
        <v>45234</v>
      </c>
      <c r="D6" s="13" t="s">
        <v>62</v>
      </c>
      <c r="E6" s="14">
        <v>196</v>
      </c>
      <c r="F6" s="14">
        <v>196</v>
      </c>
      <c r="G6" s="14">
        <v>198</v>
      </c>
      <c r="H6" s="14">
        <v>198</v>
      </c>
      <c r="I6" s="14"/>
      <c r="J6" s="14"/>
      <c r="K6" s="15">
        <v>4</v>
      </c>
      <c r="L6" s="15">
        <v>788</v>
      </c>
      <c r="M6" s="16">
        <v>197</v>
      </c>
      <c r="N6" s="17">
        <v>5</v>
      </c>
      <c r="O6" s="18">
        <v>202</v>
      </c>
    </row>
    <row r="8" spans="1:17">
      <c r="K8" s="8">
        <f>SUM(K2:K7)</f>
        <v>22</v>
      </c>
      <c r="L8" s="8">
        <f>SUM(L2:L7)</f>
        <v>4336.0020000000004</v>
      </c>
      <c r="M8" s="7">
        <f>SUM(L8/K8)</f>
        <v>197.09100000000001</v>
      </c>
      <c r="N8" s="8">
        <f>SUM(N2:N7)</f>
        <v>22</v>
      </c>
      <c r="O8" s="9">
        <f>SUM(M8+N8)</f>
        <v>219.09100000000001</v>
      </c>
    </row>
    <row r="11" spans="1:17" ht="30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>
      <c r="A12" s="10" t="s">
        <v>21</v>
      </c>
      <c r="B12" s="11" t="s">
        <v>100</v>
      </c>
      <c r="C12" s="12">
        <v>45206</v>
      </c>
      <c r="D12" s="13" t="s">
        <v>62</v>
      </c>
      <c r="E12" s="14">
        <v>185</v>
      </c>
      <c r="F12" s="14">
        <v>189</v>
      </c>
      <c r="G12" s="14">
        <v>190</v>
      </c>
      <c r="H12" s="14">
        <v>193</v>
      </c>
      <c r="I12" s="14"/>
      <c r="J12" s="14"/>
      <c r="K12" s="15">
        <v>4</v>
      </c>
      <c r="L12" s="15">
        <v>757</v>
      </c>
      <c r="M12" s="16">
        <v>189.25</v>
      </c>
      <c r="N12" s="17">
        <v>6</v>
      </c>
      <c r="O12" s="18">
        <v>195.25</v>
      </c>
    </row>
    <row r="14" spans="1:17">
      <c r="K14" s="8">
        <f>SUM(K12:K13)</f>
        <v>4</v>
      </c>
      <c r="L14" s="8">
        <f>SUM(L12:L13)</f>
        <v>757</v>
      </c>
      <c r="M14" s="7">
        <f>SUM(L14/K14)</f>
        <v>189.25</v>
      </c>
      <c r="N14" s="8">
        <f>SUM(N12:N13)</f>
        <v>6</v>
      </c>
      <c r="O14" s="9">
        <f>SUM(M14+N14)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sqref="C12 E12:J12" name="Range1_18"/>
    <protectedRange sqref="D12" name="Range1_1_13"/>
  </protectedRanges>
  <hyperlinks>
    <hyperlink ref="Q1" location="'Kentucky 2023'!A1" display="Back to Ranking" xr:uid="{9EA4EE27-3FC3-407D-B96E-53739DAC15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AD230E-48CD-4020-AF0D-5017FB9C93EF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Kentucky 2023</vt:lpstr>
      <vt:lpstr>Ann Tucker</vt:lpstr>
      <vt:lpstr>Ben Johnson</vt:lpstr>
      <vt:lpstr>Benji Matoy</vt:lpstr>
      <vt:lpstr>Bill Smith</vt:lpstr>
      <vt:lpstr>Billy Hudson</vt:lpstr>
      <vt:lpstr>Bob Huth</vt:lpstr>
      <vt:lpstr>Brandon Eversole</vt:lpstr>
      <vt:lpstr>Brandon Hayes</vt:lpstr>
      <vt:lpstr>Brandon Tharp</vt:lpstr>
      <vt:lpstr>Brett Cavins</vt:lpstr>
      <vt:lpstr>Brian Gilliland</vt:lpstr>
      <vt:lpstr>Bruce Copley</vt:lpstr>
      <vt:lpstr>Carl Turner</vt:lpstr>
      <vt:lpstr>Cecil Combs</vt:lpstr>
      <vt:lpstr>Chad Hall</vt:lpstr>
      <vt:lpstr>Charles Miller</vt:lpstr>
      <vt:lpstr>Chris Bradley</vt:lpstr>
      <vt:lpstr>Chris Helton</vt:lpstr>
      <vt:lpstr>Chuck Miller</vt:lpstr>
      <vt:lpstr>Connel Rowe</vt:lpstr>
      <vt:lpstr>Darrell Moore</vt:lpstr>
      <vt:lpstr>David Buckley</vt:lpstr>
      <vt:lpstr>David McGeorge</vt:lpstr>
      <vt:lpstr>David Renfroe</vt:lpstr>
      <vt:lpstr>Dean Dixon</vt:lpstr>
      <vt:lpstr>Donnie Melson</vt:lpstr>
      <vt:lpstr>Dustin Fugate</vt:lpstr>
      <vt:lpstr>Emory Viands</vt:lpstr>
      <vt:lpstr>Erica Smith</vt:lpstr>
      <vt:lpstr>Foster Arvin</vt:lpstr>
      <vt:lpstr>Greg Smetanko</vt:lpstr>
      <vt:lpstr>H.I.Stroth</vt:lpstr>
      <vt:lpstr>Howard Wilson</vt:lpstr>
      <vt:lpstr>Jamie Phipps</vt:lpstr>
      <vt:lpstr>Jarrod Morgan</vt:lpstr>
      <vt:lpstr>Jeff Davis</vt:lpstr>
      <vt:lpstr>Jeff Lewis</vt:lpstr>
      <vt:lpstr>Jeff Riester</vt:lpstr>
      <vt:lpstr>Jeromy Viands</vt:lpstr>
      <vt:lpstr>Jerry Graves</vt:lpstr>
      <vt:lpstr>Jim Haley</vt:lpstr>
      <vt:lpstr>Jim Parker</vt:lpstr>
      <vt:lpstr>Jim Stapleton</vt:lpstr>
      <vt:lpstr>Jody Campbell</vt:lpstr>
      <vt:lpstr>Joe Craig</vt:lpstr>
      <vt:lpstr>Joe Jarrell</vt:lpstr>
      <vt:lpstr>Joe Wells</vt:lpstr>
      <vt:lpstr>Joey Patton</vt:lpstr>
      <vt:lpstr>John Herald</vt:lpstr>
      <vt:lpstr>John Mullins</vt:lpstr>
      <vt:lpstr>John Plummer</vt:lpstr>
      <vt:lpstr>John Stapleton</vt:lpstr>
      <vt:lpstr>Jon Landsaw</vt:lpstr>
      <vt:lpstr>Jon McGeorge</vt:lpstr>
      <vt:lpstr>Josh Crawford</vt:lpstr>
      <vt:lpstr>Jud Denniston</vt:lpstr>
      <vt:lpstr>Justin Lowe</vt:lpstr>
      <vt:lpstr>Keith Stilltner</vt:lpstr>
      <vt:lpstr>Ken Baker</vt:lpstr>
      <vt:lpstr>Kenny Huth</vt:lpstr>
      <vt:lpstr>Manual Hooten</vt:lpstr>
      <vt:lpstr>Mark Davis</vt:lpstr>
      <vt:lpstr>Marvin Batliner</vt:lpstr>
      <vt:lpstr>Max Dixon</vt:lpstr>
      <vt:lpstr>Michael Blackard</vt:lpstr>
      <vt:lpstr>Michael Miller</vt:lpstr>
      <vt:lpstr>Mike Gross</vt:lpstr>
      <vt:lpstr>Mike Moore</vt:lpstr>
      <vt:lpstr>Mike Patrick</vt:lpstr>
      <vt:lpstr>Pitt Connelly</vt:lpstr>
      <vt:lpstr>Scott Spencer</vt:lpstr>
      <vt:lpstr>Sterling Martin</vt:lpstr>
      <vt:lpstr>Steve Bates</vt:lpstr>
      <vt:lpstr>Steve DuVall</vt:lpstr>
      <vt:lpstr>Steve Gillam</vt:lpstr>
      <vt:lpstr>Ricky Eldridge</vt:lpstr>
      <vt:lpstr>Ricky Finch</vt:lpstr>
      <vt:lpstr>Ricky Haley</vt:lpstr>
      <vt:lpstr>Rose Allbright</vt:lpstr>
      <vt:lpstr>Tao Irtz</vt:lpstr>
      <vt:lpstr>Tia Craig</vt:lpstr>
      <vt:lpstr>Tony Kavtz</vt:lpstr>
      <vt:lpstr>Tyson Gross</vt:lpstr>
      <vt:lpstr>Valarie Miller</vt:lpstr>
      <vt:lpstr>Wade Moore</vt:lpstr>
      <vt:lpstr>Wally Smallwood</vt:lpstr>
      <vt:lpstr>William Smith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2023-11-30T01:19:57Z</dcterms:modified>
</cp:coreProperties>
</file>