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Ohio 2022\"/>
    </mc:Choice>
  </mc:AlternateContent>
  <xr:revisionPtr revIDLastSave="0" documentId="13_ncr:1_{9E4BDC36-8121-43D7-B470-478100205147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Ohio 2022 Rankings" sheetId="1" r:id="rId1"/>
    <sheet name="Annette McClure" sheetId="151" r:id="rId2"/>
    <sheet name="Ben Brown" sheetId="152" r:id="rId3"/>
    <sheet name="Bob Blaine" sheetId="150" r:id="rId4"/>
    <sheet name="Bob Dunkin" sheetId="131" r:id="rId5"/>
    <sheet name="Bill Meyer" sheetId="137" r:id="rId6"/>
    <sheet name="Bill Poor" sheetId="130" r:id="rId7"/>
    <sheet name="Brad Palmer" sheetId="156" r:id="rId8"/>
    <sheet name="Brian Gilliland" sheetId="165" r:id="rId9"/>
    <sheet name="Cody McDaniel" sheetId="126" r:id="rId10"/>
    <sheet name="Dana Waxler" sheetId="136" r:id="rId11"/>
    <sheet name="Dave Freeman" sheetId="178" r:id="rId12"/>
    <sheet name="Dave Schroer" sheetId="186" r:id="rId13"/>
    <sheet name="Doug Depweg" sheetId="123" r:id="rId14"/>
    <sheet name="Doug Gates" sheetId="180" r:id="rId15"/>
    <sheet name="Drew Johnston" sheetId="134" r:id="rId16"/>
    <sheet name="Frank Baird" sheetId="132" r:id="rId17"/>
    <sheet name="Fred Moreo" sheetId="146" r:id="rId18"/>
    <sheet name="Gary Kehl" sheetId="177" r:id="rId19"/>
    <sheet name="George Donovan" sheetId="158" r:id="rId20"/>
    <sheet name="Greg George" sheetId="164" r:id="rId21"/>
    <sheet name="Heather Johns" sheetId="135" r:id="rId22"/>
    <sheet name="Howard Ary" sheetId="169" r:id="rId23"/>
    <sheet name="Jack Baker" sheetId="144" r:id="rId24"/>
    <sheet name="James Parker" sheetId="176" r:id="rId25"/>
    <sheet name="Jason Frymier" sheetId="167" r:id="rId26"/>
    <sheet name="Jerry Graves" sheetId="161" r:id="rId27"/>
    <sheet name="Jim Fortman" sheetId="125" r:id="rId28"/>
    <sheet name="Jim Parker" sheetId="160" r:id="rId29"/>
    <sheet name="Joe Craig" sheetId="159" r:id="rId30"/>
    <sheet name="Joe Marley" sheetId="124" r:id="rId31"/>
    <sheet name="John Hakius" sheetId="185" r:id="rId32"/>
    <sheet name="John Joseph" sheetId="149" r:id="rId33"/>
    <sheet name="John Petteruti" sheetId="143" r:id="rId34"/>
    <sheet name="Julie Mekolites" sheetId="133" r:id="rId35"/>
    <sheet name="Kaeli Mekolites" sheetId="129" r:id="rId36"/>
    <sheet name="Keith Hagerty" sheetId="168" r:id="rId37"/>
    <sheet name="Larry Watson" sheetId="145" r:id="rId38"/>
    <sheet name="Levi Hughs" sheetId="139" r:id="rId39"/>
    <sheet name="Lilley Black" sheetId="172" r:id="rId40"/>
    <sheet name="Max Muhlenkamp" sheetId="154" r:id="rId41"/>
    <sheet name="Mark Lippe" sheetId="171" r:id="rId42"/>
    <sheet name="Mary Webb" sheetId="162" r:id="rId43"/>
    <sheet name="Matt Brown" sheetId="153" r:id="rId44"/>
    <sheet name="Mike Freeman" sheetId="179" r:id="rId45"/>
    <sheet name="Nick Palmer" sheetId="163" r:id="rId46"/>
    <sheet name="Pam Gates" sheetId="181" r:id="rId47"/>
    <sheet name="Patrick Kennedy" sheetId="127" r:id="rId48"/>
    <sheet name="Rhett Wells" sheetId="184" r:id="rId49"/>
    <sheet name="Rick Edington" sheetId="128" r:id="rId50"/>
    <sheet name="Rob Johns" sheetId="142" r:id="rId51"/>
    <sheet name="Roger Blaine" sheetId="147" r:id="rId52"/>
    <sheet name="Roger Krouskop SR." sheetId="138" r:id="rId53"/>
    <sheet name="Sam Carlin" sheetId="173" r:id="rId54"/>
    <sheet name="Scott McClure" sheetId="148" r:id="rId55"/>
    <sheet name="Shelly Moormon" sheetId="141" r:id="rId56"/>
    <sheet name="Steve Bates " sheetId="183" r:id="rId57"/>
    <sheet name="Steve Ewry" sheetId="155" r:id="rId58"/>
    <sheet name="Steve Muntzinger" sheetId="182" r:id="rId59"/>
    <sheet name="Terry George" sheetId="166" r:id="rId60"/>
    <sheet name="Tia Craig" sheetId="157" r:id="rId61"/>
    <sheet name="Tim Rowlands" sheetId="174" r:id="rId62"/>
    <sheet name="Tom Muntzinger" sheetId="187" r:id="rId63"/>
    <sheet name="Tom Woebkenberg" sheetId="170" r:id="rId64"/>
  </sheets>
  <externalReferences>
    <externalReference r:id="rId65"/>
  </externalReferences>
  <definedNames>
    <definedName name="_xlnm._FilterDatabase" localSheetId="0" hidden="1">'Ohio 2022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0" i="1" l="1"/>
  <c r="G140" i="1"/>
  <c r="F140" i="1"/>
  <c r="E140" i="1"/>
  <c r="D140" i="1"/>
  <c r="N45" i="130"/>
  <c r="L45" i="130"/>
  <c r="K45" i="130"/>
  <c r="H123" i="1"/>
  <c r="G123" i="1"/>
  <c r="F123" i="1"/>
  <c r="E123" i="1"/>
  <c r="D123" i="1"/>
  <c r="N4" i="187"/>
  <c r="L4" i="187"/>
  <c r="K4" i="187"/>
  <c r="O32" i="137"/>
  <c r="O11" i="149"/>
  <c r="O48" i="132"/>
  <c r="O18" i="151"/>
  <c r="O12" i="153"/>
  <c r="O31" i="143"/>
  <c r="O10" i="131"/>
  <c r="O17" i="132"/>
  <c r="O10" i="148"/>
  <c r="O29" i="128"/>
  <c r="O8" i="124"/>
  <c r="O9" i="152"/>
  <c r="O12" i="143"/>
  <c r="O12" i="128"/>
  <c r="O36" i="130"/>
  <c r="O16" i="130"/>
  <c r="N14" i="153"/>
  <c r="G137" i="1" s="1"/>
  <c r="L14" i="153"/>
  <c r="E137" i="1" s="1"/>
  <c r="K14" i="153"/>
  <c r="D137" i="1" s="1"/>
  <c r="H145" i="1"/>
  <c r="G145" i="1"/>
  <c r="F145" i="1"/>
  <c r="E145" i="1"/>
  <c r="D145" i="1"/>
  <c r="N4" i="186"/>
  <c r="L4" i="186"/>
  <c r="M4" i="186" s="1"/>
  <c r="K4" i="186"/>
  <c r="H57" i="1"/>
  <c r="G57" i="1"/>
  <c r="F57" i="1"/>
  <c r="E57" i="1"/>
  <c r="D57" i="1"/>
  <c r="N4" i="185"/>
  <c r="L4" i="185"/>
  <c r="K4" i="185"/>
  <c r="H66" i="1"/>
  <c r="G66" i="1"/>
  <c r="F66" i="1"/>
  <c r="E66" i="1"/>
  <c r="D66" i="1"/>
  <c r="N4" i="184"/>
  <c r="L4" i="184"/>
  <c r="M4" i="184" s="1"/>
  <c r="O4" i="184" s="1"/>
  <c r="K4" i="184"/>
  <c r="E115" i="1"/>
  <c r="N13" i="164"/>
  <c r="G115" i="1" s="1"/>
  <c r="L13" i="164"/>
  <c r="K13" i="164"/>
  <c r="D115" i="1" s="1"/>
  <c r="E52" i="1"/>
  <c r="N5" i="183"/>
  <c r="G52" i="1" s="1"/>
  <c r="L5" i="183"/>
  <c r="K5" i="183"/>
  <c r="D52" i="1" s="1"/>
  <c r="E142" i="1"/>
  <c r="N17" i="182"/>
  <c r="G142" i="1" s="1"/>
  <c r="L17" i="182"/>
  <c r="K17" i="182"/>
  <c r="D142" i="1" s="1"/>
  <c r="N28" i="147"/>
  <c r="G141" i="1" s="1"/>
  <c r="L28" i="147"/>
  <c r="K28" i="147"/>
  <c r="D141" i="1" s="1"/>
  <c r="K21" i="147"/>
  <c r="D156" i="1" s="1"/>
  <c r="L21" i="147"/>
  <c r="M21" i="147" s="1"/>
  <c r="N21" i="147"/>
  <c r="G156" i="1" s="1"/>
  <c r="N6" i="182"/>
  <c r="G121" i="1" s="1"/>
  <c r="L6" i="182"/>
  <c r="E121" i="1" s="1"/>
  <c r="K6" i="182"/>
  <c r="D121" i="1" s="1"/>
  <c r="H161" i="1"/>
  <c r="G161" i="1"/>
  <c r="F161" i="1"/>
  <c r="E161" i="1"/>
  <c r="D161" i="1"/>
  <c r="O2" i="181"/>
  <c r="N4" i="181"/>
  <c r="L4" i="181"/>
  <c r="K4" i="181"/>
  <c r="O17" i="147"/>
  <c r="O6" i="150"/>
  <c r="H160" i="1"/>
  <c r="G160" i="1"/>
  <c r="F160" i="1"/>
  <c r="E160" i="1"/>
  <c r="D160" i="1"/>
  <c r="O2" i="180"/>
  <c r="N4" i="180"/>
  <c r="L4" i="180"/>
  <c r="K4" i="180"/>
  <c r="O28" i="137"/>
  <c r="O7" i="149"/>
  <c r="O15" i="151"/>
  <c r="O46" i="132"/>
  <c r="O26" i="143"/>
  <c r="O8" i="131"/>
  <c r="O7" i="148"/>
  <c r="O12" i="132"/>
  <c r="O10" i="137"/>
  <c r="O31" i="130"/>
  <c r="O19" i="123"/>
  <c r="O24" i="128"/>
  <c r="O5" i="153"/>
  <c r="O7" i="152"/>
  <c r="H46" i="1"/>
  <c r="G46" i="1"/>
  <c r="F46" i="1"/>
  <c r="E46" i="1"/>
  <c r="D46" i="1"/>
  <c r="N4" i="179"/>
  <c r="L4" i="179"/>
  <c r="M4" i="179" s="1"/>
  <c r="O4" i="179" s="1"/>
  <c r="K4" i="179"/>
  <c r="O2" i="179"/>
  <c r="O7" i="143"/>
  <c r="O5" i="127"/>
  <c r="O4" i="154"/>
  <c r="O10" i="130"/>
  <c r="O2" i="178"/>
  <c r="N5" i="178"/>
  <c r="G45" i="1" s="1"/>
  <c r="L5" i="178"/>
  <c r="E45" i="1" s="1"/>
  <c r="K5" i="178"/>
  <c r="D45" i="1" s="1"/>
  <c r="E120" i="1"/>
  <c r="N4" i="177"/>
  <c r="G120" i="1" s="1"/>
  <c r="L4" i="177"/>
  <c r="K4" i="177"/>
  <c r="D120" i="1" s="1"/>
  <c r="E65" i="1"/>
  <c r="N4" i="176"/>
  <c r="G65" i="1" s="1"/>
  <c r="L4" i="176"/>
  <c r="K4" i="176"/>
  <c r="D65" i="1" s="1"/>
  <c r="N6" i="174"/>
  <c r="G55" i="1" s="1"/>
  <c r="L6" i="174"/>
  <c r="E55" i="1" s="1"/>
  <c r="K6" i="174"/>
  <c r="D55" i="1" s="1"/>
  <c r="N20" i="151"/>
  <c r="G133" i="1" s="1"/>
  <c r="L20" i="151"/>
  <c r="E133" i="1" s="1"/>
  <c r="K20" i="151"/>
  <c r="D133" i="1" s="1"/>
  <c r="L6" i="143"/>
  <c r="M6" i="143" s="1"/>
  <c r="N20" i="148"/>
  <c r="G165" i="1" s="1"/>
  <c r="L20" i="148"/>
  <c r="K20" i="148"/>
  <c r="D165" i="1" s="1"/>
  <c r="N20" i="131"/>
  <c r="G164" i="1" s="1"/>
  <c r="L20" i="131"/>
  <c r="K20" i="131"/>
  <c r="D164" i="1" s="1"/>
  <c r="E162" i="1"/>
  <c r="N13" i="173"/>
  <c r="G162" i="1" s="1"/>
  <c r="L13" i="173"/>
  <c r="K13" i="173"/>
  <c r="D162" i="1" s="1"/>
  <c r="E144" i="1"/>
  <c r="N4" i="173"/>
  <c r="G144" i="1" s="1"/>
  <c r="L4" i="173"/>
  <c r="K4" i="173"/>
  <c r="D144" i="1" s="1"/>
  <c r="E124" i="1"/>
  <c r="N4" i="172"/>
  <c r="G124" i="1" s="1"/>
  <c r="L4" i="172"/>
  <c r="K4" i="172"/>
  <c r="D124" i="1" s="1"/>
  <c r="N7" i="171"/>
  <c r="G116" i="1" s="1"/>
  <c r="L7" i="171"/>
  <c r="M7" i="171" s="1"/>
  <c r="O7" i="171" s="1"/>
  <c r="H116" i="1" s="1"/>
  <c r="K7" i="171"/>
  <c r="D116" i="1" s="1"/>
  <c r="D139" i="1"/>
  <c r="N14" i="167"/>
  <c r="G139" i="1" s="1"/>
  <c r="L14" i="167"/>
  <c r="M14" i="167" s="1"/>
  <c r="O14" i="167" s="1"/>
  <c r="H139" i="1" s="1"/>
  <c r="K14" i="167"/>
  <c r="G62" i="1"/>
  <c r="G59" i="1"/>
  <c r="E59" i="1"/>
  <c r="D54" i="1"/>
  <c r="E56" i="1"/>
  <c r="N5" i="170"/>
  <c r="G64" i="1" s="1"/>
  <c r="L5" i="170"/>
  <c r="E64" i="1" s="1"/>
  <c r="K5" i="170"/>
  <c r="D64" i="1" s="1"/>
  <c r="N7" i="169"/>
  <c r="G61" i="1" s="1"/>
  <c r="L7" i="169"/>
  <c r="K7" i="169"/>
  <c r="D61" i="1" s="1"/>
  <c r="N6" i="168"/>
  <c r="G53" i="1" s="1"/>
  <c r="L6" i="168"/>
  <c r="K6" i="168"/>
  <c r="D53" i="1" s="1"/>
  <c r="N4" i="167"/>
  <c r="G63" i="1" s="1"/>
  <c r="L4" i="167"/>
  <c r="K4" i="167"/>
  <c r="D63" i="1" s="1"/>
  <c r="N4" i="166"/>
  <c r="L4" i="166"/>
  <c r="M4" i="166" s="1"/>
  <c r="O4" i="166" s="1"/>
  <c r="H62" i="1" s="1"/>
  <c r="K4" i="166"/>
  <c r="D62" i="1" s="1"/>
  <c r="N6" i="165"/>
  <c r="G51" i="1" s="1"/>
  <c r="L6" i="165"/>
  <c r="E51" i="1" s="1"/>
  <c r="K6" i="165"/>
  <c r="D51" i="1" s="1"/>
  <c r="N5" i="164"/>
  <c r="G60" i="1" s="1"/>
  <c r="L5" i="164"/>
  <c r="K5" i="164"/>
  <c r="D60" i="1" s="1"/>
  <c r="N7" i="163"/>
  <c r="G48" i="1" s="1"/>
  <c r="L7" i="163"/>
  <c r="E48" i="1" s="1"/>
  <c r="K7" i="163"/>
  <c r="D48" i="1" s="1"/>
  <c r="N7" i="162"/>
  <c r="G58" i="1" s="1"/>
  <c r="L7" i="162"/>
  <c r="E58" i="1" s="1"/>
  <c r="K7" i="162"/>
  <c r="D58" i="1" s="1"/>
  <c r="N6" i="161"/>
  <c r="G69" i="1" s="1"/>
  <c r="L6" i="161"/>
  <c r="E69" i="1" s="1"/>
  <c r="K6" i="161"/>
  <c r="D69" i="1" s="1"/>
  <c r="N4" i="160"/>
  <c r="L4" i="160"/>
  <c r="M4" i="160" s="1"/>
  <c r="O4" i="160" s="1"/>
  <c r="H59" i="1" s="1"/>
  <c r="K4" i="160"/>
  <c r="D59" i="1" s="1"/>
  <c r="N7" i="159"/>
  <c r="G49" i="1" s="1"/>
  <c r="L7" i="159"/>
  <c r="E49" i="1" s="1"/>
  <c r="K7" i="159"/>
  <c r="D49" i="1" s="1"/>
  <c r="N4" i="158"/>
  <c r="G54" i="1" s="1"/>
  <c r="L4" i="158"/>
  <c r="M4" i="158" s="1"/>
  <c r="O4" i="158" s="1"/>
  <c r="H54" i="1" s="1"/>
  <c r="K4" i="158"/>
  <c r="N4" i="157"/>
  <c r="G56" i="1" s="1"/>
  <c r="L4" i="157"/>
  <c r="K4" i="157"/>
  <c r="D56" i="1" s="1"/>
  <c r="N7" i="156"/>
  <c r="G50" i="1" s="1"/>
  <c r="L7" i="156"/>
  <c r="K7" i="156"/>
  <c r="D50" i="1" s="1"/>
  <c r="N51" i="132"/>
  <c r="G132" i="1" s="1"/>
  <c r="L51" i="132"/>
  <c r="K51" i="132"/>
  <c r="D132" i="1" s="1"/>
  <c r="N32" i="128"/>
  <c r="G105" i="1" s="1"/>
  <c r="L32" i="128"/>
  <c r="E105" i="1" s="1"/>
  <c r="K32" i="128"/>
  <c r="D105" i="1" s="1"/>
  <c r="N23" i="150"/>
  <c r="G138" i="1" s="1"/>
  <c r="L23" i="150"/>
  <c r="K23" i="150"/>
  <c r="D138" i="1" s="1"/>
  <c r="N6" i="155"/>
  <c r="G163" i="1" s="1"/>
  <c r="L6" i="155"/>
  <c r="E163" i="1" s="1"/>
  <c r="K6" i="155"/>
  <c r="D163" i="1" s="1"/>
  <c r="N7" i="154"/>
  <c r="G44" i="1" s="1"/>
  <c r="L7" i="154"/>
  <c r="K7" i="154"/>
  <c r="D44" i="1" s="1"/>
  <c r="N8" i="153"/>
  <c r="G41" i="1" s="1"/>
  <c r="L8" i="153"/>
  <c r="K8" i="153"/>
  <c r="D41" i="1" s="1"/>
  <c r="N11" i="152"/>
  <c r="G38" i="1" s="1"/>
  <c r="L11" i="152"/>
  <c r="K11" i="152"/>
  <c r="D38" i="1" s="1"/>
  <c r="N8" i="151"/>
  <c r="G158" i="1" s="1"/>
  <c r="L8" i="151"/>
  <c r="E158" i="1" s="1"/>
  <c r="K8" i="151"/>
  <c r="D158" i="1" s="1"/>
  <c r="E156" i="1"/>
  <c r="N10" i="150"/>
  <c r="G154" i="1" s="1"/>
  <c r="L10" i="150"/>
  <c r="E154" i="1" s="1"/>
  <c r="K10" i="150"/>
  <c r="D154" i="1" s="1"/>
  <c r="N14" i="149"/>
  <c r="G152" i="1" s="1"/>
  <c r="L14" i="149"/>
  <c r="E152" i="1" s="1"/>
  <c r="K14" i="149"/>
  <c r="D152" i="1" s="1"/>
  <c r="N34" i="143"/>
  <c r="G131" i="1" s="1"/>
  <c r="L34" i="143"/>
  <c r="E131" i="1" s="1"/>
  <c r="K34" i="143"/>
  <c r="D131" i="1" s="1"/>
  <c r="N12" i="148"/>
  <c r="G110" i="1" s="1"/>
  <c r="L12" i="148"/>
  <c r="E110" i="1" s="1"/>
  <c r="K12" i="148"/>
  <c r="D110" i="1" s="1"/>
  <c r="N7" i="147"/>
  <c r="G122" i="1" s="1"/>
  <c r="L7" i="147"/>
  <c r="K7" i="147"/>
  <c r="D122" i="1" s="1"/>
  <c r="E119" i="1"/>
  <c r="N4" i="146"/>
  <c r="G119" i="1" s="1"/>
  <c r="L4" i="146"/>
  <c r="K4" i="146"/>
  <c r="D119" i="1" s="1"/>
  <c r="N8" i="145"/>
  <c r="G42" i="1" s="1"/>
  <c r="L8" i="145"/>
  <c r="E42" i="1" s="1"/>
  <c r="K8" i="145"/>
  <c r="D42" i="1" s="1"/>
  <c r="N9" i="144"/>
  <c r="G40" i="1" s="1"/>
  <c r="L9" i="144"/>
  <c r="E40" i="1" s="1"/>
  <c r="K9" i="144"/>
  <c r="D40" i="1" s="1"/>
  <c r="N15" i="143"/>
  <c r="G36" i="1" s="1"/>
  <c r="K15" i="143"/>
  <c r="D36" i="1" s="1"/>
  <c r="N35" i="132"/>
  <c r="G155" i="1" s="1"/>
  <c r="L35" i="132"/>
  <c r="E155" i="1" s="1"/>
  <c r="K35" i="132"/>
  <c r="D155" i="1" s="1"/>
  <c r="N9" i="142"/>
  <c r="G157" i="1" s="1"/>
  <c r="L9" i="142"/>
  <c r="E157" i="1" s="1"/>
  <c r="K9" i="142"/>
  <c r="D157" i="1" s="1"/>
  <c r="E166" i="1"/>
  <c r="N5" i="141"/>
  <c r="G166" i="1" s="1"/>
  <c r="L5" i="141"/>
  <c r="K5" i="141"/>
  <c r="D166" i="1" s="1"/>
  <c r="N34" i="137"/>
  <c r="L34" i="137"/>
  <c r="K34" i="137"/>
  <c r="N19" i="136"/>
  <c r="G134" i="1" s="1"/>
  <c r="L19" i="136"/>
  <c r="E134" i="1" s="1"/>
  <c r="K19" i="136"/>
  <c r="D134" i="1" s="1"/>
  <c r="N4" i="139"/>
  <c r="G143" i="1" s="1"/>
  <c r="L4" i="139"/>
  <c r="E143" i="1" s="1"/>
  <c r="K4" i="139"/>
  <c r="D143" i="1" s="1"/>
  <c r="N10" i="138"/>
  <c r="G135" i="1" s="1"/>
  <c r="L10" i="138"/>
  <c r="E135" i="1" s="1"/>
  <c r="K10" i="138"/>
  <c r="D135" i="1" s="1"/>
  <c r="N15" i="137"/>
  <c r="G109" i="1" s="1"/>
  <c r="L15" i="137"/>
  <c r="K15" i="137"/>
  <c r="D109" i="1" s="1"/>
  <c r="N24" i="123"/>
  <c r="G108" i="1" s="1"/>
  <c r="L24" i="123"/>
  <c r="K24" i="123"/>
  <c r="D108" i="1" s="1"/>
  <c r="N7" i="136"/>
  <c r="G118" i="1" s="1"/>
  <c r="L7" i="136"/>
  <c r="E118" i="1" s="1"/>
  <c r="K7" i="136"/>
  <c r="D118" i="1" s="1"/>
  <c r="N11" i="135"/>
  <c r="G111" i="1" s="1"/>
  <c r="L11" i="135"/>
  <c r="E111" i="1" s="1"/>
  <c r="K11" i="135"/>
  <c r="D111" i="1" s="1"/>
  <c r="D117" i="1"/>
  <c r="N7" i="134"/>
  <c r="G117" i="1" s="1"/>
  <c r="L7" i="134"/>
  <c r="K7" i="134"/>
  <c r="N11" i="133"/>
  <c r="G112" i="1" s="1"/>
  <c r="L11" i="133"/>
  <c r="K11" i="133"/>
  <c r="D112" i="1" s="1"/>
  <c r="N39" i="130"/>
  <c r="G106" i="1" s="1"/>
  <c r="L39" i="130"/>
  <c r="E106" i="1" s="1"/>
  <c r="K39" i="130"/>
  <c r="D106" i="1" s="1"/>
  <c r="N19" i="132"/>
  <c r="G107" i="1" s="1"/>
  <c r="L19" i="132"/>
  <c r="E107" i="1" s="1"/>
  <c r="K19" i="132"/>
  <c r="D107" i="1" s="1"/>
  <c r="N12" i="131"/>
  <c r="L12" i="131"/>
  <c r="K12" i="131"/>
  <c r="D113" i="1" s="1"/>
  <c r="N19" i="130"/>
  <c r="G34" i="1" s="1"/>
  <c r="L19" i="130"/>
  <c r="E34" i="1" s="1"/>
  <c r="K19" i="130"/>
  <c r="D34" i="1" s="1"/>
  <c r="N5" i="129"/>
  <c r="G67" i="1" s="1"/>
  <c r="L5" i="129"/>
  <c r="E67" i="1" s="1"/>
  <c r="K5" i="129"/>
  <c r="D67" i="1" s="1"/>
  <c r="N14" i="128"/>
  <c r="G35" i="1" s="1"/>
  <c r="L14" i="128"/>
  <c r="E35" i="1" s="1"/>
  <c r="K14" i="128"/>
  <c r="D35" i="1" s="1"/>
  <c r="N7" i="127"/>
  <c r="G47" i="1" s="1"/>
  <c r="L7" i="127"/>
  <c r="K7" i="127"/>
  <c r="D47" i="1" s="1"/>
  <c r="E70" i="1"/>
  <c r="N4" i="126"/>
  <c r="G70" i="1" s="1"/>
  <c r="L4" i="126"/>
  <c r="K4" i="126"/>
  <c r="D70" i="1" s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4" i="1"/>
  <c r="G4" i="1"/>
  <c r="F4" i="1"/>
  <c r="E4" i="1"/>
  <c r="D4" i="1"/>
  <c r="H3" i="1"/>
  <c r="G3" i="1"/>
  <c r="F3" i="1"/>
  <c r="E3" i="1"/>
  <c r="D3" i="1"/>
  <c r="N5" i="125"/>
  <c r="G68" i="1" s="1"/>
  <c r="L5" i="125"/>
  <c r="E68" i="1" s="1"/>
  <c r="K5" i="125"/>
  <c r="D68" i="1" s="1"/>
  <c r="N11" i="124"/>
  <c r="G39" i="1" s="1"/>
  <c r="L11" i="124"/>
  <c r="E39" i="1" s="1"/>
  <c r="K11" i="124"/>
  <c r="D39" i="1" s="1"/>
  <c r="N8" i="123"/>
  <c r="G37" i="1" s="1"/>
  <c r="L8" i="123"/>
  <c r="E37" i="1" s="1"/>
  <c r="K8" i="123"/>
  <c r="D37" i="1" s="1"/>
  <c r="H93" i="1"/>
  <c r="G93" i="1"/>
  <c r="F93" i="1"/>
  <c r="E93" i="1"/>
  <c r="D93" i="1"/>
  <c r="E97" i="1"/>
  <c r="G97" i="1"/>
  <c r="D97" i="1"/>
  <c r="D90" i="1"/>
  <c r="G90" i="1"/>
  <c r="E90" i="1"/>
  <c r="E79" i="1"/>
  <c r="G79" i="1"/>
  <c r="D79" i="1"/>
  <c r="H88" i="1"/>
  <c r="G88" i="1"/>
  <c r="F88" i="1"/>
  <c r="E88" i="1"/>
  <c r="D88" i="1"/>
  <c r="M4" i="187" l="1"/>
  <c r="O4" i="187" s="1"/>
  <c r="M14" i="153"/>
  <c r="F137" i="1" s="1"/>
  <c r="O4" i="186"/>
  <c r="O21" i="147"/>
  <c r="M28" i="147"/>
  <c r="O28" i="147" s="1"/>
  <c r="H141" i="1" s="1"/>
  <c r="E141" i="1"/>
  <c r="M17" i="182"/>
  <c r="M4" i="185"/>
  <c r="O4" i="185" s="1"/>
  <c r="M13" i="164"/>
  <c r="M7" i="156"/>
  <c r="O7" i="156" s="1"/>
  <c r="H50" i="1" s="1"/>
  <c r="M5" i="183"/>
  <c r="F141" i="1"/>
  <c r="M6" i="182"/>
  <c r="M4" i="181"/>
  <c r="O4" i="181" s="1"/>
  <c r="M4" i="180"/>
  <c r="O4" i="180" s="1"/>
  <c r="L15" i="143"/>
  <c r="E36" i="1" s="1"/>
  <c r="M7" i="154"/>
  <c r="O7" i="154" s="1"/>
  <c r="H44" i="1" s="1"/>
  <c r="M5" i="178"/>
  <c r="F139" i="1"/>
  <c r="M4" i="126"/>
  <c r="M7" i="127"/>
  <c r="M4" i="157"/>
  <c r="M7" i="169"/>
  <c r="F61" i="1" s="1"/>
  <c r="E54" i="1"/>
  <c r="F59" i="1"/>
  <c r="M4" i="172"/>
  <c r="M4" i="173"/>
  <c r="M13" i="173"/>
  <c r="M20" i="131"/>
  <c r="O20" i="131" s="1"/>
  <c r="H164" i="1" s="1"/>
  <c r="M20" i="148"/>
  <c r="F165" i="1" s="1"/>
  <c r="M20" i="151"/>
  <c r="M4" i="176"/>
  <c r="F54" i="1"/>
  <c r="E62" i="1"/>
  <c r="M4" i="146"/>
  <c r="M4" i="167"/>
  <c r="F62" i="1"/>
  <c r="E63" i="1"/>
  <c r="E139" i="1"/>
  <c r="M4" i="177"/>
  <c r="E61" i="1"/>
  <c r="M5" i="164"/>
  <c r="E60" i="1"/>
  <c r="E50" i="1"/>
  <c r="F50" i="1"/>
  <c r="M6" i="174"/>
  <c r="M6" i="168"/>
  <c r="E53" i="1"/>
  <c r="M6" i="165"/>
  <c r="E165" i="1"/>
  <c r="E116" i="1"/>
  <c r="F116" i="1"/>
  <c r="E164" i="1"/>
  <c r="M5" i="141"/>
  <c r="M7" i="147"/>
  <c r="O7" i="147" s="1"/>
  <c r="H122" i="1" s="1"/>
  <c r="M23" i="150"/>
  <c r="O23" i="150" s="1"/>
  <c r="H138" i="1" s="1"/>
  <c r="M24" i="123"/>
  <c r="O24" i="123" s="1"/>
  <c r="H108" i="1" s="1"/>
  <c r="G113" i="1"/>
  <c r="M5" i="170"/>
  <c r="M7" i="163"/>
  <c r="M7" i="162"/>
  <c r="M6" i="161"/>
  <c r="M7" i="159"/>
  <c r="M8" i="151"/>
  <c r="M51" i="132"/>
  <c r="M32" i="128"/>
  <c r="M8" i="153"/>
  <c r="F41" i="1" s="1"/>
  <c r="E41" i="1"/>
  <c r="M11" i="152"/>
  <c r="E38" i="1"/>
  <c r="E44" i="1"/>
  <c r="F44" i="1"/>
  <c r="E138" i="1"/>
  <c r="E122" i="1"/>
  <c r="M7" i="134"/>
  <c r="F117" i="1" s="1"/>
  <c r="M6" i="155"/>
  <c r="M34" i="137"/>
  <c r="O34" i="137" s="1"/>
  <c r="D153" i="1"/>
  <c r="M15" i="137"/>
  <c r="O15" i="137" s="1"/>
  <c r="H109" i="1" s="1"/>
  <c r="M34" i="143"/>
  <c r="M10" i="138"/>
  <c r="M10" i="150"/>
  <c r="M14" i="149"/>
  <c r="M19" i="136"/>
  <c r="M12" i="148"/>
  <c r="M11" i="133"/>
  <c r="F112" i="1" s="1"/>
  <c r="E112" i="1"/>
  <c r="M11" i="135"/>
  <c r="G153" i="1"/>
  <c r="E109" i="1"/>
  <c r="E153" i="1"/>
  <c r="E117" i="1"/>
  <c r="M35" i="132"/>
  <c r="M8" i="145"/>
  <c r="M9" i="144"/>
  <c r="E47" i="1"/>
  <c r="O7" i="127"/>
  <c r="H47" i="1" s="1"/>
  <c r="F47" i="1"/>
  <c r="E108" i="1"/>
  <c r="M19" i="130"/>
  <c r="M39" i="130"/>
  <c r="M9" i="142"/>
  <c r="M4" i="139"/>
  <c r="M7" i="136"/>
  <c r="O7" i="134"/>
  <c r="H117" i="1" s="1"/>
  <c r="M19" i="132"/>
  <c r="M12" i="131"/>
  <c r="O12" i="131" s="1"/>
  <c r="M5" i="129"/>
  <c r="M14" i="128"/>
  <c r="M5" i="125"/>
  <c r="O5" i="125" s="1"/>
  <c r="E113" i="1"/>
  <c r="M8" i="123"/>
  <c r="F37" i="1" s="1"/>
  <c r="M11" i="124"/>
  <c r="F39" i="1" s="1"/>
  <c r="H97" i="1"/>
  <c r="F97" i="1"/>
  <c r="H90" i="1"/>
  <c r="F90" i="1"/>
  <c r="H79" i="1"/>
  <c r="F79" i="1"/>
  <c r="G96" i="1"/>
  <c r="E96" i="1"/>
  <c r="D96" i="1"/>
  <c r="G98" i="1"/>
  <c r="E98" i="1"/>
  <c r="D98" i="1"/>
  <c r="H92" i="1"/>
  <c r="G92" i="1"/>
  <c r="F92" i="1"/>
  <c r="E92" i="1"/>
  <c r="D92" i="1"/>
  <c r="G83" i="1"/>
  <c r="E83" i="1"/>
  <c r="D83" i="1"/>
  <c r="H86" i="1"/>
  <c r="G86" i="1"/>
  <c r="F86" i="1"/>
  <c r="E86" i="1"/>
  <c r="D86" i="1"/>
  <c r="D84" i="1"/>
  <c r="G84" i="1"/>
  <c r="E84" i="1"/>
  <c r="H82" i="1"/>
  <c r="G82" i="1"/>
  <c r="F82" i="1"/>
  <c r="E82" i="1"/>
  <c r="D82" i="1"/>
  <c r="G80" i="1"/>
  <c r="E80" i="1"/>
  <c r="D80" i="1"/>
  <c r="G77" i="1"/>
  <c r="E77" i="1"/>
  <c r="D77" i="1"/>
  <c r="G78" i="1"/>
  <c r="E78" i="1"/>
  <c r="D78" i="1"/>
  <c r="G85" i="1"/>
  <c r="E85" i="1"/>
  <c r="D85" i="1"/>
  <c r="G81" i="1"/>
  <c r="E81" i="1"/>
  <c r="D81" i="1"/>
  <c r="G94" i="1"/>
  <c r="E94" i="1"/>
  <c r="D94" i="1"/>
  <c r="G95" i="1"/>
  <c r="D95" i="1"/>
  <c r="G87" i="1"/>
  <c r="E87" i="1"/>
  <c r="D87" i="1"/>
  <c r="M45" i="130" l="1"/>
  <c r="O45" i="130" s="1"/>
  <c r="O14" i="153"/>
  <c r="H137" i="1" s="1"/>
  <c r="F164" i="1"/>
  <c r="O6" i="182"/>
  <c r="H121" i="1" s="1"/>
  <c r="F121" i="1"/>
  <c r="O17" i="182"/>
  <c r="H142" i="1" s="1"/>
  <c r="F142" i="1"/>
  <c r="O13" i="164"/>
  <c r="H115" i="1" s="1"/>
  <c r="F115" i="1"/>
  <c r="O7" i="169"/>
  <c r="H61" i="1" s="1"/>
  <c r="O5" i="183"/>
  <c r="H52" i="1" s="1"/>
  <c r="F52" i="1"/>
  <c r="O5" i="178"/>
  <c r="H45" i="1" s="1"/>
  <c r="F45" i="1"/>
  <c r="O8" i="151"/>
  <c r="H158" i="1" s="1"/>
  <c r="F158" i="1"/>
  <c r="M15" i="143"/>
  <c r="O15" i="143" s="1"/>
  <c r="H36" i="1" s="1"/>
  <c r="O20" i="148"/>
  <c r="H165" i="1" s="1"/>
  <c r="O8" i="153"/>
  <c r="H41" i="1" s="1"/>
  <c r="O4" i="157"/>
  <c r="H56" i="1" s="1"/>
  <c r="F56" i="1"/>
  <c r="O6" i="174"/>
  <c r="H55" i="1" s="1"/>
  <c r="F55" i="1"/>
  <c r="O4" i="177"/>
  <c r="H120" i="1" s="1"/>
  <c r="F120" i="1"/>
  <c r="O4" i="167"/>
  <c r="H63" i="1" s="1"/>
  <c r="F63" i="1"/>
  <c r="O4" i="176"/>
  <c r="H65" i="1" s="1"/>
  <c r="F65" i="1"/>
  <c r="O13" i="173"/>
  <c r="H162" i="1" s="1"/>
  <c r="F162" i="1"/>
  <c r="O4" i="126"/>
  <c r="H70" i="1" s="1"/>
  <c r="F70" i="1"/>
  <c r="O4" i="172"/>
  <c r="H124" i="1" s="1"/>
  <c r="F124" i="1"/>
  <c r="O4" i="146"/>
  <c r="H119" i="1" s="1"/>
  <c r="F119" i="1"/>
  <c r="O20" i="151"/>
  <c r="H133" i="1" s="1"/>
  <c r="F133" i="1"/>
  <c r="O4" i="173"/>
  <c r="H144" i="1" s="1"/>
  <c r="F144" i="1"/>
  <c r="O6" i="161"/>
  <c r="H69" i="1" s="1"/>
  <c r="F69" i="1"/>
  <c r="O7" i="162"/>
  <c r="H58" i="1" s="1"/>
  <c r="F58" i="1"/>
  <c r="O5" i="170"/>
  <c r="H64" i="1" s="1"/>
  <c r="F64" i="1"/>
  <c r="O5" i="164"/>
  <c r="H60" i="1" s="1"/>
  <c r="F60" i="1"/>
  <c r="O7" i="159"/>
  <c r="H49" i="1" s="1"/>
  <c r="F49" i="1"/>
  <c r="O6" i="168"/>
  <c r="H53" i="1" s="1"/>
  <c r="F53" i="1"/>
  <c r="O7" i="163"/>
  <c r="H48" i="1" s="1"/>
  <c r="F48" i="1"/>
  <c r="O6" i="165"/>
  <c r="H51" i="1" s="1"/>
  <c r="F51" i="1"/>
  <c r="F122" i="1"/>
  <c r="O5" i="141"/>
  <c r="H166" i="1" s="1"/>
  <c r="F166" i="1"/>
  <c r="O9" i="142"/>
  <c r="H157" i="1" s="1"/>
  <c r="F157" i="1"/>
  <c r="F138" i="1"/>
  <c r="F108" i="1"/>
  <c r="H113" i="1"/>
  <c r="H68" i="1"/>
  <c r="F113" i="1"/>
  <c r="F68" i="1"/>
  <c r="O5" i="129"/>
  <c r="H67" i="1" s="1"/>
  <c r="F67" i="1"/>
  <c r="O32" i="128"/>
  <c r="H105" i="1" s="1"/>
  <c r="F105" i="1"/>
  <c r="O51" i="132"/>
  <c r="H132" i="1" s="1"/>
  <c r="F132" i="1"/>
  <c r="O6" i="155"/>
  <c r="H163" i="1" s="1"/>
  <c r="F163" i="1"/>
  <c r="O11" i="152"/>
  <c r="H38" i="1" s="1"/>
  <c r="F38" i="1"/>
  <c r="H153" i="1"/>
  <c r="O14" i="149"/>
  <c r="H152" i="1" s="1"/>
  <c r="F152" i="1"/>
  <c r="O10" i="150"/>
  <c r="H154" i="1" s="1"/>
  <c r="F154" i="1"/>
  <c r="O10" i="138"/>
  <c r="H135" i="1" s="1"/>
  <c r="F135" i="1"/>
  <c r="H156" i="1"/>
  <c r="F156" i="1"/>
  <c r="O11" i="133"/>
  <c r="H112" i="1" s="1"/>
  <c r="F109" i="1"/>
  <c r="F153" i="1"/>
  <c r="O8" i="145"/>
  <c r="H42" i="1" s="1"/>
  <c r="F42" i="1"/>
  <c r="O9" i="144"/>
  <c r="H40" i="1" s="1"/>
  <c r="F40" i="1"/>
  <c r="O12" i="148"/>
  <c r="H110" i="1" s="1"/>
  <c r="F110" i="1"/>
  <c r="O34" i="143"/>
  <c r="H131" i="1" s="1"/>
  <c r="F131" i="1"/>
  <c r="O19" i="136"/>
  <c r="H134" i="1" s="1"/>
  <c r="F134" i="1"/>
  <c r="O7" i="136"/>
  <c r="H118" i="1" s="1"/>
  <c r="F118" i="1"/>
  <c r="O11" i="135"/>
  <c r="H111" i="1" s="1"/>
  <c r="F111" i="1"/>
  <c r="O35" i="132"/>
  <c r="H155" i="1" s="1"/>
  <c r="F155" i="1"/>
  <c r="O19" i="132"/>
  <c r="H107" i="1" s="1"/>
  <c r="F107" i="1"/>
  <c r="O14" i="128"/>
  <c r="H35" i="1" s="1"/>
  <c r="F35" i="1"/>
  <c r="O39" i="130"/>
  <c r="H106" i="1" s="1"/>
  <c r="F106" i="1"/>
  <c r="O19" i="130"/>
  <c r="H34" i="1" s="1"/>
  <c r="F34" i="1"/>
  <c r="O4" i="139"/>
  <c r="H143" i="1" s="1"/>
  <c r="F143" i="1"/>
  <c r="O8" i="123"/>
  <c r="H37" i="1" s="1"/>
  <c r="O11" i="124"/>
  <c r="H39" i="1" s="1"/>
  <c r="H95" i="1"/>
  <c r="E95" i="1"/>
  <c r="G74" i="1"/>
  <c r="E74" i="1"/>
  <c r="D74" i="1"/>
  <c r="F36" i="1" l="1"/>
  <c r="F95" i="1"/>
  <c r="H96" i="1"/>
  <c r="F96" i="1"/>
  <c r="H85" i="1"/>
  <c r="F85" i="1"/>
  <c r="H98" i="1"/>
  <c r="F98" i="1"/>
  <c r="H83" i="1"/>
  <c r="F83" i="1"/>
  <c r="H77" i="1"/>
  <c r="F77" i="1"/>
  <c r="H78" i="1"/>
  <c r="F78" i="1"/>
  <c r="H84" i="1"/>
  <c r="F84" i="1"/>
  <c r="H80" i="1"/>
  <c r="F80" i="1"/>
  <c r="H94" i="1"/>
  <c r="F94" i="1"/>
  <c r="H87" i="1"/>
  <c r="F87" i="1"/>
  <c r="H81" i="1"/>
  <c r="F81" i="1"/>
  <c r="H74" i="1" l="1"/>
  <c r="F74" i="1"/>
  <c r="G91" i="1" l="1"/>
  <c r="D91" i="1"/>
  <c r="H91" i="1" l="1"/>
  <c r="E91" i="1"/>
  <c r="F91" i="1" l="1"/>
  <c r="G75" i="1"/>
  <c r="D75" i="1"/>
  <c r="G89" i="1"/>
  <c r="E89" i="1"/>
  <c r="D89" i="1"/>
  <c r="F75" i="1" l="1"/>
  <c r="E75" i="1"/>
  <c r="F89" i="1"/>
  <c r="H75" i="1" l="1"/>
  <c r="H89" i="1"/>
</calcChain>
</file>

<file path=xl/sharedStrings.xml><?xml version="1.0" encoding="utf-8"?>
<sst xmlns="http://schemas.openxmlformats.org/spreadsheetml/2006/main" count="2763" uniqueCount="140">
  <si>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</si>
  <si>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</si>
  <si>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</si>
  <si>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</si>
  <si>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</si>
  <si>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</si>
  <si>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</si>
  <si>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</si>
  <si>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</si>
  <si>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</si>
  <si>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</si>
  <si>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</si>
  <si>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</si>
  <si>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</si>
  <si>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</si>
  <si>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</si>
  <si>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</si>
  <si>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</si>
  <si>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</si>
  <si>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</si>
  <si>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# Of Targets</t>
  </si>
  <si>
    <t>Tom Cunningham</t>
  </si>
  <si>
    <t>Jim Swaringin</t>
  </si>
  <si>
    <t>Unlimited</t>
  </si>
  <si>
    <t>Back to Ranking</t>
  </si>
  <si>
    <t>Kirby Dahl</t>
  </si>
  <si>
    <t>Daniel Henry</t>
  </si>
  <si>
    <t>Larry Zientek</t>
  </si>
  <si>
    <t>Mark Belitz</t>
  </si>
  <si>
    <t>Ken Patton</t>
  </si>
  <si>
    <t>James Roach</t>
  </si>
  <si>
    <t>Bobby Williams</t>
  </si>
  <si>
    <t>Evelio McDonald</t>
  </si>
  <si>
    <t>Jerry Hensler</t>
  </si>
  <si>
    <t>Alex Dekonenko</t>
  </si>
  <si>
    <t>Bobby Starr</t>
  </si>
  <si>
    <t>James Braddy</t>
  </si>
  <si>
    <t>Hubert Kelsheimer</t>
  </si>
  <si>
    <t>Joe Chacon</t>
  </si>
  <si>
    <t>Paul Marucci</t>
  </si>
  <si>
    <t>David Lewis</t>
  </si>
  <si>
    <t>Josie Hensler</t>
  </si>
  <si>
    <t>Ron Parker</t>
  </si>
  <si>
    <t>Otis Riffey</t>
  </si>
  <si>
    <t>George Maggelet</t>
  </si>
  <si>
    <t>Austin Belitz</t>
  </si>
  <si>
    <t>Gary  Southhard</t>
  </si>
  <si>
    <t>ABRA OUTLAW HEAVY RANKING 2022</t>
  </si>
  <si>
    <t>ABRA OUTLAW LITE RANKING 2022</t>
  </si>
  <si>
    <t>ABRA UNLIMITED RANKING 2022</t>
  </si>
  <si>
    <t>ABRA FACTORY RANKING 2022</t>
  </si>
  <si>
    <t>Factory</t>
  </si>
  <si>
    <t>Ohio</t>
  </si>
  <si>
    <t>Joe Marley</t>
  </si>
  <si>
    <t>Jim Fortman</t>
  </si>
  <si>
    <t>Doug Depweg</t>
  </si>
  <si>
    <t>Cody McDaniel</t>
  </si>
  <si>
    <t>Patrick Kennedy</t>
  </si>
  <si>
    <t>Rick Edington</t>
  </si>
  <si>
    <t>Kaeli Mekolites</t>
  </si>
  <si>
    <t>Bill Poor</t>
  </si>
  <si>
    <t>Outlaw Hvy</t>
  </si>
  <si>
    <t>Delphos, OH</t>
  </si>
  <si>
    <t>Bob Dunkin</t>
  </si>
  <si>
    <t>Frank Baird</t>
  </si>
  <si>
    <t>Julie Mekolites</t>
  </si>
  <si>
    <t>Drew Johnston</t>
  </si>
  <si>
    <t>Heather Johns</t>
  </si>
  <si>
    <t>Dana Waxler</t>
  </si>
  <si>
    <t>Bill Meyer</t>
  </si>
  <si>
    <t>Outlaw Lite</t>
  </si>
  <si>
    <t>Outlaw Lt</t>
  </si>
  <si>
    <t>Roger Krouskop SR.</t>
  </si>
  <si>
    <t>Levi Hughs</t>
  </si>
  <si>
    <t>Shelly Moormon</t>
  </si>
  <si>
    <t>Rob Johns</t>
  </si>
  <si>
    <t>John Petteruti</t>
  </si>
  <si>
    <t>Jack Baker</t>
  </si>
  <si>
    <t>Larry Watson</t>
  </si>
  <si>
    <t>Fred Moreo</t>
  </si>
  <si>
    <t>Roger Blaine</t>
  </si>
  <si>
    <t>Scott McClure</t>
  </si>
  <si>
    <t>Roger Krouskop Sr</t>
  </si>
  <si>
    <t>John Joseph</t>
  </si>
  <si>
    <t>Bob Blaine</t>
  </si>
  <si>
    <t>Annette McClure</t>
  </si>
  <si>
    <t>Max Muhlenkamp</t>
  </si>
  <si>
    <t>Matt Brown</t>
  </si>
  <si>
    <t>Ben Brown</t>
  </si>
  <si>
    <t>Celina, OH</t>
  </si>
  <si>
    <t>Bob Duncan</t>
  </si>
  <si>
    <t>Steve Ewry</t>
  </si>
  <si>
    <t>Roger krouskop Sr.</t>
  </si>
  <si>
    <t>Joe Moley</t>
  </si>
  <si>
    <t>Brad Palmer</t>
  </si>
  <si>
    <t>Tia Craig</t>
  </si>
  <si>
    <t>George Donovan</t>
  </si>
  <si>
    <t>Joe Craig</t>
  </si>
  <si>
    <t>Jim Parker</t>
  </si>
  <si>
    <t>Jerry Graves</t>
  </si>
  <si>
    <t>Mary Webb</t>
  </si>
  <si>
    <t>Nick Palmer</t>
  </si>
  <si>
    <t>Greg George</t>
  </si>
  <si>
    <t>Brian Gilliland</t>
  </si>
  <si>
    <t>Terry George</t>
  </si>
  <si>
    <t>Jason Frymier</t>
  </si>
  <si>
    <t>Keith Hagerty</t>
  </si>
  <si>
    <t>Howard Ary</t>
  </si>
  <si>
    <t>Tom Woebkenberg</t>
  </si>
  <si>
    <t xml:space="preserve">Outlaw Hvy </t>
  </si>
  <si>
    <t>HillTop</t>
  </si>
  <si>
    <t xml:space="preserve">Unlimited </t>
  </si>
  <si>
    <t>Mark Lippe</t>
  </si>
  <si>
    <t>Mark Lippi</t>
  </si>
  <si>
    <t>Blaine Roger</t>
  </si>
  <si>
    <t>Lilley Black</t>
  </si>
  <si>
    <t>Roger Krouskop Sr.</t>
  </si>
  <si>
    <t>Sam Carlin</t>
  </si>
  <si>
    <t>Shelly Moorman</t>
  </si>
  <si>
    <t>Ricky Edington</t>
  </si>
  <si>
    <t>Joe Maley</t>
  </si>
  <si>
    <t>Roger Krouskup SR</t>
  </si>
  <si>
    <t>Tim Rowlands</t>
  </si>
  <si>
    <t>James Parker</t>
  </si>
  <si>
    <t>Gary Kehl</t>
  </si>
  <si>
    <t>Dave Freeman</t>
  </si>
  <si>
    <t>Mike Freeman</t>
  </si>
  <si>
    <t xml:space="preserve">Factory </t>
  </si>
  <si>
    <t>Doug Gates</t>
  </si>
  <si>
    <t>Pam Gates</t>
  </si>
  <si>
    <t>Steve Muntzinger</t>
  </si>
  <si>
    <t>Roger krouskop SR</t>
  </si>
  <si>
    <t>Steve Bates</t>
  </si>
  <si>
    <t xml:space="preserve">Steve Bates </t>
  </si>
  <si>
    <t>Rhett Wells</t>
  </si>
  <si>
    <t>Mat Brown</t>
  </si>
  <si>
    <t>John Hakius</t>
  </si>
  <si>
    <t>Roger Krouskoup Sr</t>
  </si>
  <si>
    <t>Dave Schroer</t>
  </si>
  <si>
    <t>Tom Muntzinger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</si>
</sst>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Fill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7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3" fillId="0" borderId="0" xfId="1" applyFill="1" applyAlignment="1">
      <alignment horizontal="center"/>
    </xf>
    <xf numFmtId="0" fontId="1" fillId="2" borderId="0" xfId="0" applyFont="1" applyFill="1" applyAlignment="1">
      <alignment horizontal="left"/>
    </xf>
    <xf numFmtId="0" fontId="8" fillId="2" borderId="0" xfId="0" applyFont="1" applyFill="1"/>
    <xf numFmtId="0" fontId="9" fillId="0" borderId="0" xfId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9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locked="0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9" fillId="0" borderId="0" xfId="1" applyFont="1" applyAlignment="1">
      <alignment horizontal="center"/>
    </xf>
    <xf numFmtId="0" fontId="9" fillId="3" borderId="0" xfId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2" fontId="11" fillId="0" borderId="0" xfId="0" applyNumberFormat="1" applyFont="1" applyAlignment="1">
      <alignment horizontal="center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0" fontId="11" fillId="0" borderId="0" xfId="0" applyFont="1"/>
    <xf numFmtId="0" fontId="10" fillId="3" borderId="0" xfId="0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14" fillId="0" borderId="0" xfId="1" applyFont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14" fillId="3" borderId="0" xfId="1" applyFont="1" applyFill="1" applyBorder="1" applyAlignment="1" applyProtection="1">
      <alignment horizontal="center"/>
      <protection locked="0"/>
    </xf>
    <xf numFmtId="0" fontId="9" fillId="3" borderId="0" xfId="1" applyFont="1" applyFill="1" applyAlignment="1" applyProtection="1">
      <alignment horizontal="center"/>
      <protection locked="0"/>
    </xf>
    <xf numFmtId="0" fontId="9" fillId="3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39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166"/>
  <sheetViews>
    <sheetView tabSelected="1" topLeftCell="A146" workbookViewId="0">
      <selection activeCell="A130" sqref="A130:XFD139"/>
    </sheetView>
  </sheetViews>
  <sheetFormatPr defaultRowHeight="14.4" x14ac:dyDescent="0.3"/>
  <cols>
    <col min="1" max="1" width="9.109375" style="9"/>
    <col min="2" max="2" width="13.44140625" style="9" bestFit="1" customWidth="1"/>
    <col min="3" max="3" width="22.6640625" style="9" customWidth="1"/>
    <col min="4" max="4" width="15.6640625" style="9" bestFit="1" customWidth="1"/>
    <col min="5" max="5" width="16.109375" style="9" bestFit="1" customWidth="1"/>
    <col min="6" max="6" width="9.109375" style="47"/>
    <col min="7" max="7" width="9.109375" style="9"/>
    <col min="8" max="8" width="16.33203125" style="47" bestFit="1" customWidth="1"/>
  </cols>
  <sheetData>
    <row r="1" spans="1:8 16384:16384" x14ac:dyDescent="0.3">
      <c r="A1" s="11"/>
      <c r="B1" s="11"/>
      <c r="C1" s="11"/>
      <c r="D1" s="11"/>
      <c r="E1" s="11"/>
      <c r="F1" s="45"/>
      <c r="G1" s="11"/>
      <c r="H1" s="45"/>
    </row>
    <row r="2" spans="1:8 16384:16384" ht="17.399999999999999" hidden="1" x14ac:dyDescent="0.45">
      <c r="A2" s="12" t="s">
        <v>0</v>
      </c>
      <c r="B2" s="12" t="s">
        <v>1</v>
      </c>
      <c r="C2" s="12" t="s">
        <v>2</v>
      </c>
      <c r="D2" s="12" t="s">
        <v>20</v>
      </c>
      <c r="E2" s="12" t="s">
        <v>16</v>
      </c>
      <c r="F2" s="46" t="s">
        <v>17</v>
      </c>
      <c r="G2" s="12" t="s">
        <v>14</v>
      </c>
      <c r="H2" s="46" t="s">
        <v>18</v>
      </c>
    </row>
    <row r="3" spans="1:8 16384:16384" hidden="1" x14ac:dyDescent="0.3">
      <c r="A3" s="9">
        <v>1</v>
      </c>
      <c r="B3" s="9" t="s">
        <v>19</v>
      </c>
      <c r="C3" s="25" t="s">
        <v>26</v>
      </c>
      <c r="D3" s="10" t="e">
        <f>SUM(#REF!)</f>
        <v>#REF!</v>
      </c>
      <c r="E3" s="10" t="e">
        <f>SUM(#REF!)</f>
        <v>#REF!</v>
      </c>
      <c r="F3" s="47" t="e">
        <f>SUM(#REF!)</f>
        <v>#REF!</v>
      </c>
      <c r="G3" s="10" t="e">
        <f>SUM(#REF!)</f>
        <v>#REF!</v>
      </c>
      <c r="H3" s="47" t="e">
        <f>SUM(#REF!)</f>
        <v>#REF!</v>
      </c>
    </row>
    <row r="4" spans="1:8 16384:16384" hidden="1" x14ac:dyDescent="0.3">
      <c r="A4" s="9">
        <v>2</v>
      </c>
      <c r="B4" s="9" t="s">
        <v>19</v>
      </c>
      <c r="C4" s="25" t="s">
        <v>22</v>
      </c>
      <c r="D4" s="10" t="e">
        <f>SUM(#REF!)</f>
        <v>#REF!</v>
      </c>
      <c r="E4" s="10" t="e">
        <f>SUM(#REF!)</f>
        <v>#REF!</v>
      </c>
      <c r="F4" s="47" t="e">
        <f>SUM(#REF!)</f>
        <v>#REF!</v>
      </c>
      <c r="G4" s="10" t="e">
        <f>SUM(#REF!)</f>
        <v>#REF!</v>
      </c>
      <c r="H4" s="47" t="e">
        <f>SUM(#REF!)</f>
        <v>#REF!</v>
      </c>
    </row>
    <row r="5" spans="1:8 16384:16384" hidden="1" x14ac:dyDescent="0.3">
      <c r="A5" s="27"/>
      <c r="B5" s="27"/>
      <c r="C5" s="28"/>
      <c r="D5" s="29"/>
      <c r="E5" s="29"/>
      <c r="F5" s="48"/>
      <c r="G5" s="29"/>
      <c r="H5" s="48"/>
    </row>
    <row r="6" spans="1:8 16384:16384" hidden="1" x14ac:dyDescent="0.3">
      <c r="A6" s="9">
        <v>3</v>
      </c>
      <c r="B6" s="9" t="s">
        <v>19</v>
      </c>
      <c r="C6" s="25" t="s">
        <v>43</v>
      </c>
      <c r="D6" s="10" t="e">
        <f>SUM(#REF!)</f>
        <v>#REF!</v>
      </c>
      <c r="E6" s="10" t="e">
        <f>SUM(#REF!)</f>
        <v>#REF!</v>
      </c>
      <c r="F6" s="47" t="e">
        <f>SUM(#REF!)</f>
        <v>#REF!</v>
      </c>
      <c r="G6" s="10" t="e">
        <f>SUM(#REF!)</f>
        <v>#REF!</v>
      </c>
      <c r="H6" s="47" t="e">
        <f>SUM(#REF!)</f>
        <v>#REF!</v>
      </c>
    </row>
    <row r="7" spans="1:8 16384:16384" hidden="1" x14ac:dyDescent="0.3">
      <c r="A7" s="9">
        <v>4</v>
      </c>
      <c r="B7" s="9" t="s">
        <v>19</v>
      </c>
      <c r="C7" s="25" t="s">
        <v>32</v>
      </c>
      <c r="D7" s="10" t="e">
        <f>SUM(#REF!)</f>
        <v>#REF!</v>
      </c>
      <c r="E7" s="10" t="e">
        <f>SUM(#REF!)</f>
        <v>#REF!</v>
      </c>
      <c r="F7" s="47" t="e">
        <f>SUM(#REF!)</f>
        <v>#REF!</v>
      </c>
      <c r="G7" s="10" t="e">
        <f>SUM(#REF!)</f>
        <v>#REF!</v>
      </c>
      <c r="H7" s="47" t="e">
        <f>SUM(#REF!)</f>
        <v>#REF!</v>
      </c>
    </row>
    <row r="8" spans="1:8 16384:16384" hidden="1" x14ac:dyDescent="0.3">
      <c r="A8" s="9">
        <v>5</v>
      </c>
      <c r="B8" s="9" t="s">
        <v>19</v>
      </c>
      <c r="C8" s="25" t="s">
        <v>41</v>
      </c>
      <c r="D8" s="10" t="e">
        <f>SUM(#REF!)</f>
        <v>#REF!</v>
      </c>
      <c r="E8" s="10" t="e">
        <f>SUM(#REF!)</f>
        <v>#REF!</v>
      </c>
      <c r="F8" s="47" t="e">
        <f>SUM(#REF!)</f>
        <v>#REF!</v>
      </c>
      <c r="G8" s="10" t="e">
        <f>SUM(#REF!)</f>
        <v>#REF!</v>
      </c>
      <c r="H8" s="47" t="e">
        <f>SUM(#REF!)</f>
        <v>#REF!</v>
      </c>
    </row>
    <row r="9" spans="1:8 16384:16384" hidden="1" x14ac:dyDescent="0.3">
      <c r="A9" s="9">
        <v>6</v>
      </c>
      <c r="B9" s="9" t="s">
        <v>19</v>
      </c>
      <c r="C9" s="25" t="s">
        <v>33</v>
      </c>
      <c r="D9" s="10" t="e">
        <f>SUM(#REF!)</f>
        <v>#REF!</v>
      </c>
      <c r="E9" s="10" t="e">
        <f>SUM(#REF!)</f>
        <v>#REF!</v>
      </c>
      <c r="F9" s="47" t="e">
        <f>SUM(#REF!)</f>
        <v>#REF!</v>
      </c>
      <c r="G9" s="10" t="e">
        <f>SUM(#REF!)</f>
        <v>#REF!</v>
      </c>
      <c r="H9" s="47" t="e">
        <f>SUM(#REF!)</f>
        <v>#REF!</v>
      </c>
    </row>
    <row r="10" spans="1:8 16384:16384" hidden="1" x14ac:dyDescent="0.3">
      <c r="A10" s="9">
        <v>7</v>
      </c>
      <c r="B10" s="9" t="s">
        <v>19</v>
      </c>
      <c r="C10" s="25" t="s">
        <v>30</v>
      </c>
      <c r="D10" s="10" t="e">
        <f>SUM(#REF!)</f>
        <v>#REF!</v>
      </c>
      <c r="E10" s="10" t="e">
        <f>SUM(#REF!)</f>
        <v>#REF!</v>
      </c>
      <c r="F10" s="47" t="e">
        <f>SUM(#REF!)</f>
        <v>#REF!</v>
      </c>
      <c r="G10" s="10" t="e">
        <f>SUM(#REF!)</f>
        <v>#REF!</v>
      </c>
      <c r="H10" s="47" t="e">
        <f>SUM(#REF!)</f>
        <v>#REF!</v>
      </c>
      <c r="XFD10" s="10"/>
    </row>
    <row r="11" spans="1:8 16384:16384" hidden="1" x14ac:dyDescent="0.3">
      <c r="A11" s="9">
        <v>8</v>
      </c>
      <c r="B11" s="9" t="s">
        <v>19</v>
      </c>
      <c r="C11" s="26" t="s">
        <v>34</v>
      </c>
      <c r="D11" s="10" t="e">
        <f>SUM(#REF!)</f>
        <v>#REF!</v>
      </c>
      <c r="E11" s="10" t="e">
        <f>SUM(#REF!)</f>
        <v>#REF!</v>
      </c>
      <c r="F11" s="47" t="e">
        <f>SUM(#REF!)</f>
        <v>#REF!</v>
      </c>
      <c r="G11" s="10" t="e">
        <f>SUM(#REF!)</f>
        <v>#REF!</v>
      </c>
      <c r="H11" s="47" t="e">
        <f>SUM(#REF!)</f>
        <v>#REF!</v>
      </c>
      <c r="XFD11" s="10"/>
    </row>
    <row r="12" spans="1:8 16384:16384" hidden="1" x14ac:dyDescent="0.3">
      <c r="A12" s="9">
        <v>9</v>
      </c>
      <c r="B12" s="9" t="s">
        <v>19</v>
      </c>
      <c r="C12" s="26" t="s">
        <v>37</v>
      </c>
      <c r="D12" s="10" t="e">
        <f>SUM(#REF!)</f>
        <v>#REF!</v>
      </c>
      <c r="E12" s="10" t="e">
        <f>SUM(#REF!)</f>
        <v>#REF!</v>
      </c>
      <c r="F12" s="47" t="e">
        <f>SUM(#REF!)</f>
        <v>#REF!</v>
      </c>
      <c r="G12" s="10" t="e">
        <f>SUM(#REF!)</f>
        <v>#REF!</v>
      </c>
      <c r="H12" s="47" t="e">
        <f>SUM(#REF!)</f>
        <v>#REF!</v>
      </c>
      <c r="XFD12" s="10"/>
    </row>
    <row r="13" spans="1:8 16384:16384" hidden="1" x14ac:dyDescent="0.3">
      <c r="A13" s="9">
        <v>10</v>
      </c>
      <c r="B13" s="9" t="s">
        <v>19</v>
      </c>
      <c r="C13" s="26" t="s">
        <v>35</v>
      </c>
      <c r="D13" s="10" t="e">
        <f>SUM(#REF!)</f>
        <v>#REF!</v>
      </c>
      <c r="E13" s="10" t="e">
        <f>SUM(#REF!)</f>
        <v>#REF!</v>
      </c>
      <c r="F13" s="47" t="e">
        <f>SUM(#REF!)</f>
        <v>#REF!</v>
      </c>
      <c r="G13" s="10" t="e">
        <f>SUM(#REF!)</f>
        <v>#REF!</v>
      </c>
      <c r="H13" s="47" t="e">
        <f>SUM(#REF!)</f>
        <v>#REF!</v>
      </c>
      <c r="XFD13" s="10"/>
    </row>
    <row r="14" spans="1:8 16384:16384" hidden="1" x14ac:dyDescent="0.3">
      <c r="A14" s="9">
        <v>11</v>
      </c>
      <c r="B14" s="9" t="s">
        <v>19</v>
      </c>
      <c r="C14" s="25" t="s">
        <v>31</v>
      </c>
      <c r="D14" s="10" t="e">
        <f>SUM(#REF!)</f>
        <v>#REF!</v>
      </c>
      <c r="E14" s="10" t="e">
        <f>SUM(#REF!)</f>
        <v>#REF!</v>
      </c>
      <c r="F14" s="47" t="e">
        <f>SUM(#REF!)</f>
        <v>#REF!</v>
      </c>
      <c r="G14" s="10" t="e">
        <f>SUM(#REF!)</f>
        <v>#REF!</v>
      </c>
      <c r="H14" s="47" t="e">
        <f>SUM(#REF!)</f>
        <v>#REF!</v>
      </c>
      <c r="XFD14" s="10"/>
    </row>
    <row r="15" spans="1:8 16384:16384" hidden="1" x14ac:dyDescent="0.3">
      <c r="A15" s="9">
        <v>12</v>
      </c>
      <c r="B15" s="9" t="s">
        <v>19</v>
      </c>
      <c r="C15" s="26" t="s">
        <v>36</v>
      </c>
      <c r="D15" s="10" t="e">
        <f>SUM(#REF!)</f>
        <v>#REF!</v>
      </c>
      <c r="E15" s="10" t="e">
        <f>SUM(#REF!)</f>
        <v>#REF!</v>
      </c>
      <c r="F15" s="47" t="e">
        <f>SUM(#REF!)</f>
        <v>#REF!</v>
      </c>
      <c r="G15" s="10" t="e">
        <f>SUM(#REF!)</f>
        <v>#REF!</v>
      </c>
      <c r="H15" s="47" t="e">
        <f>SUM(#REF!)</f>
        <v>#REF!</v>
      </c>
      <c r="XFD15" s="10"/>
    </row>
    <row r="16" spans="1:8 16384:16384" hidden="1" x14ac:dyDescent="0.3">
      <c r="A16" s="9">
        <v>13</v>
      </c>
      <c r="B16" s="9" t="s">
        <v>19</v>
      </c>
      <c r="C16" s="25" t="s">
        <v>27</v>
      </c>
      <c r="D16" s="10" t="e">
        <f>SUM(#REF!)</f>
        <v>#REF!</v>
      </c>
      <c r="E16" s="10" t="e">
        <f>SUM(#REF!)</f>
        <v>#REF!</v>
      </c>
      <c r="F16" s="47" t="e">
        <f>SUM(#REF!)</f>
        <v>#REF!</v>
      </c>
      <c r="G16" s="10" t="e">
        <f>SUM(#REF!)</f>
        <v>#REF!</v>
      </c>
      <c r="H16" s="47" t="e">
        <f>SUM(#REF!)</f>
        <v>#REF!</v>
      </c>
      <c r="XFD16" s="10"/>
    </row>
    <row r="17" spans="1:8 16384:16384" hidden="1" x14ac:dyDescent="0.3">
      <c r="A17" s="9">
        <v>14</v>
      </c>
      <c r="B17" s="9" t="s">
        <v>19</v>
      </c>
      <c r="C17" s="25" t="s">
        <v>42</v>
      </c>
      <c r="D17" s="10" t="e">
        <f>SUM(#REF!)</f>
        <v>#REF!</v>
      </c>
      <c r="E17" s="10" t="e">
        <f>SUM(#REF!)</f>
        <v>#REF!</v>
      </c>
      <c r="F17" s="47" t="e">
        <f>SUM(#REF!)</f>
        <v>#REF!</v>
      </c>
      <c r="G17" s="10" t="e">
        <f>SUM(#REF!)</f>
        <v>#REF!</v>
      </c>
      <c r="H17" s="47" t="e">
        <f>SUM(#REF!)</f>
        <v>#REF!</v>
      </c>
      <c r="XFD17" s="10"/>
    </row>
    <row r="18" spans="1:8 16384:16384" hidden="1" x14ac:dyDescent="0.3">
      <c r="A18" s="9">
        <v>15</v>
      </c>
      <c r="B18" s="9" t="s">
        <v>19</v>
      </c>
      <c r="C18" s="25" t="s">
        <v>21</v>
      </c>
      <c r="D18" s="10" t="e">
        <f>SUM(#REF!)</f>
        <v>#REF!</v>
      </c>
      <c r="E18" s="10" t="e">
        <f>SUM(#REF!)</f>
        <v>#REF!</v>
      </c>
      <c r="F18" s="47" t="e">
        <f>SUM(#REF!)</f>
        <v>#REF!</v>
      </c>
      <c r="G18" s="10" t="e">
        <f>SUM(#REF!)</f>
        <v>#REF!</v>
      </c>
      <c r="H18" s="47" t="e">
        <f>SUM(#REF!)</f>
        <v>#REF!</v>
      </c>
      <c r="XFD18" s="10"/>
    </row>
    <row r="19" spans="1:8 16384:16384" hidden="1" x14ac:dyDescent="0.3">
      <c r="A19" s="9">
        <v>16</v>
      </c>
      <c r="B19" s="9" t="s">
        <v>19</v>
      </c>
      <c r="C19" s="26" t="s">
        <v>44</v>
      </c>
      <c r="D19" s="10" t="e">
        <f>SUM(#REF!)</f>
        <v>#REF!</v>
      </c>
      <c r="E19" s="10" t="e">
        <f>SUM(#REF!)</f>
        <v>#REF!</v>
      </c>
      <c r="F19" s="47" t="e">
        <f>SUM(#REF!)</f>
        <v>#REF!</v>
      </c>
      <c r="G19" s="10" t="e">
        <f>SUM(#REF!)</f>
        <v>#REF!</v>
      </c>
      <c r="H19" s="47" t="e">
        <f>SUM(#REF!)</f>
        <v>#REF!</v>
      </c>
      <c r="XFD19" s="10"/>
    </row>
    <row r="20" spans="1:8 16384:16384" hidden="1" x14ac:dyDescent="0.3">
      <c r="A20" s="9">
        <v>17</v>
      </c>
      <c r="B20" s="9" t="s">
        <v>19</v>
      </c>
      <c r="C20" s="25" t="s">
        <v>25</v>
      </c>
      <c r="D20" s="10" t="e">
        <f>SUM(#REF!)</f>
        <v>#REF!</v>
      </c>
      <c r="E20" s="10" t="e">
        <f>SUM(#REF!)</f>
        <v>#REF!</v>
      </c>
      <c r="F20" s="47" t="e">
        <f>SUM(#REF!)</f>
        <v>#REF!</v>
      </c>
      <c r="G20" s="10" t="e">
        <f>SUM(#REF!)</f>
        <v>#REF!</v>
      </c>
      <c r="H20" s="47" t="e">
        <f>SUM(#REF!)</f>
        <v>#REF!</v>
      </c>
      <c r="XFD20" s="10"/>
    </row>
    <row r="21" spans="1:8 16384:16384" hidden="1" x14ac:dyDescent="0.3">
      <c r="A21" s="9">
        <v>18</v>
      </c>
      <c r="B21" s="9" t="s">
        <v>19</v>
      </c>
      <c r="C21" s="26" t="s">
        <v>38</v>
      </c>
      <c r="D21" s="10" t="e">
        <f>SUM(#REF!)</f>
        <v>#REF!</v>
      </c>
      <c r="E21" s="10" t="e">
        <f>SUM(#REF!)</f>
        <v>#REF!</v>
      </c>
      <c r="F21" s="47" t="e">
        <f>SUM(#REF!)</f>
        <v>#REF!</v>
      </c>
      <c r="G21" s="10" t="e">
        <f>SUM(#REF!)</f>
        <v>#REF!</v>
      </c>
      <c r="H21" s="47" t="e">
        <f>SUM(#REF!)</f>
        <v>#REF!</v>
      </c>
      <c r="XFD21" s="10"/>
    </row>
    <row r="22" spans="1:8 16384:16384" hidden="1" x14ac:dyDescent="0.3">
      <c r="A22" s="9">
        <v>19</v>
      </c>
      <c r="B22" s="9" t="s">
        <v>19</v>
      </c>
      <c r="C22" s="26" t="s">
        <v>46</v>
      </c>
      <c r="D22" s="10" t="e">
        <f>SUM(#REF!)</f>
        <v>#REF!</v>
      </c>
      <c r="E22" s="10" t="e">
        <f>SUM(#REF!)</f>
        <v>#REF!</v>
      </c>
      <c r="F22" s="47" t="e">
        <f>SUM(#REF!)</f>
        <v>#REF!</v>
      </c>
      <c r="G22" s="10" t="e">
        <f>SUM(#REF!)</f>
        <v>#REF!</v>
      </c>
      <c r="H22" s="47" t="e">
        <f>SUM(#REF!)</f>
        <v>#REF!</v>
      </c>
      <c r="XFD22" s="10"/>
    </row>
    <row r="23" spans="1:8 16384:16384" hidden="1" x14ac:dyDescent="0.3">
      <c r="A23" s="9">
        <v>20</v>
      </c>
      <c r="B23" s="9" t="s">
        <v>19</v>
      </c>
      <c r="C23" s="25" t="s">
        <v>29</v>
      </c>
      <c r="D23" s="10" t="e">
        <f>SUM(#REF!)</f>
        <v>#REF!</v>
      </c>
      <c r="E23" s="10" t="e">
        <f>SUM(#REF!)</f>
        <v>#REF!</v>
      </c>
      <c r="F23" s="47" t="e">
        <f>SUM(#REF!)</f>
        <v>#REF!</v>
      </c>
      <c r="G23" s="10" t="e">
        <f>SUM(#REF!)</f>
        <v>#REF!</v>
      </c>
      <c r="H23" s="47" t="e">
        <f>SUM(#REF!)</f>
        <v>#REF!</v>
      </c>
      <c r="XFD23" s="10"/>
    </row>
    <row r="24" spans="1:8 16384:16384" hidden="1" x14ac:dyDescent="0.3">
      <c r="A24" s="9">
        <v>21</v>
      </c>
      <c r="B24" s="9" t="s">
        <v>19</v>
      </c>
      <c r="C24" s="25" t="s">
        <v>28</v>
      </c>
      <c r="D24" s="10" t="e">
        <f>SUM(#REF!)</f>
        <v>#REF!</v>
      </c>
      <c r="E24" s="10" t="e">
        <f>SUM(#REF!)</f>
        <v>#REF!</v>
      </c>
      <c r="F24" s="47" t="e">
        <f>SUM(#REF!)</f>
        <v>#REF!</v>
      </c>
      <c r="G24" s="10" t="e">
        <f>SUM(#REF!)</f>
        <v>#REF!</v>
      </c>
      <c r="H24" s="47" t="e">
        <f>SUM(#REF!)</f>
        <v>#REF!</v>
      </c>
      <c r="XFD24" s="10"/>
    </row>
    <row r="25" spans="1:8 16384:16384" hidden="1" x14ac:dyDescent="0.3">
      <c r="A25" s="9">
        <v>22</v>
      </c>
      <c r="B25" s="9" t="s">
        <v>19</v>
      </c>
      <c r="C25" s="26" t="s">
        <v>40</v>
      </c>
      <c r="D25" s="10" t="e">
        <f>SUM(#REF!)</f>
        <v>#REF!</v>
      </c>
      <c r="E25" s="10" t="e">
        <f>SUM(#REF!)</f>
        <v>#REF!</v>
      </c>
      <c r="F25" s="47" t="e">
        <f>SUM(#REF!)</f>
        <v>#REF!</v>
      </c>
      <c r="G25" s="10" t="e">
        <f>SUM(#REF!)</f>
        <v>#REF!</v>
      </c>
      <c r="H25" s="47" t="e">
        <f>SUM(#REF!)</f>
        <v>#REF!</v>
      </c>
      <c r="XFD25" s="10"/>
    </row>
    <row r="26" spans="1:8 16384:16384" hidden="1" x14ac:dyDescent="0.3">
      <c r="A26" s="9">
        <v>23</v>
      </c>
      <c r="B26" s="9" t="s">
        <v>19</v>
      </c>
      <c r="C26" s="26" t="s">
        <v>45</v>
      </c>
      <c r="D26" s="10" t="e">
        <f>SUM(#REF!)</f>
        <v>#REF!</v>
      </c>
      <c r="E26" s="10" t="e">
        <f>SUM(#REF!)</f>
        <v>#REF!</v>
      </c>
      <c r="F26" s="47" t="e">
        <f>SUM(#REF!)</f>
        <v>#REF!</v>
      </c>
      <c r="G26" s="10" t="e">
        <f>SUM(#REF!)</f>
        <v>#REF!</v>
      </c>
      <c r="H26" s="47" t="e">
        <f>SUM(#REF!)</f>
        <v>#REF!</v>
      </c>
      <c r="XFD26" s="10"/>
    </row>
    <row r="27" spans="1:8 16384:16384" hidden="1" x14ac:dyDescent="0.3">
      <c r="A27" s="9">
        <v>24</v>
      </c>
      <c r="B27" s="9" t="s">
        <v>19</v>
      </c>
      <c r="C27" s="26" t="s">
        <v>39</v>
      </c>
      <c r="D27" s="10" t="e">
        <f>SUM(#REF!)</f>
        <v>#REF!</v>
      </c>
      <c r="E27" s="10" t="e">
        <f>SUM(#REF!)</f>
        <v>#REF!</v>
      </c>
      <c r="F27" s="47" t="e">
        <f>SUM(#REF!)</f>
        <v>#REF!</v>
      </c>
      <c r="G27" s="10" t="e">
        <f>SUM(#REF!)</f>
        <v>#REF!</v>
      </c>
      <c r="H27" s="47" t="e">
        <f>SUM(#REF!)</f>
        <v>#REF!</v>
      </c>
      <c r="XFD27" s="10"/>
    </row>
    <row r="28" spans="1:8 16384:16384" hidden="1" x14ac:dyDescent="0.3">
      <c r="C28" s="25"/>
      <c r="D28" s="10"/>
      <c r="E28" s="10"/>
      <c r="G28" s="10"/>
    </row>
    <row r="29" spans="1:8 16384:16384" x14ac:dyDescent="0.3">
      <c r="A29" s="11"/>
      <c r="B29" s="11"/>
      <c r="C29" s="11"/>
      <c r="D29" s="11"/>
      <c r="E29" s="11"/>
      <c r="F29" s="45"/>
      <c r="G29" s="11"/>
      <c r="H29" s="45"/>
    </row>
    <row r="30" spans="1:8 16384:16384" ht="28.8" x14ac:dyDescent="0.55000000000000004">
      <c r="A30" s="31"/>
      <c r="B30" s="11"/>
      <c r="C30" s="32" t="s">
        <v>47</v>
      </c>
      <c r="D30" s="11"/>
      <c r="E30" s="11"/>
      <c r="F30" s="45"/>
      <c r="G30" s="11"/>
      <c r="H30" s="45"/>
    </row>
    <row r="31" spans="1:8 16384:16384" ht="18" x14ac:dyDescent="0.35">
      <c r="A31" s="11"/>
      <c r="B31" s="11"/>
      <c r="C31" s="11"/>
      <c r="D31" s="14" t="s">
        <v>52</v>
      </c>
      <c r="E31" s="11"/>
      <c r="F31" s="45"/>
      <c r="G31" s="11"/>
      <c r="H31" s="45"/>
    </row>
    <row r="32" spans="1:8 16384:16384" ht="15" customHeight="1" x14ac:dyDescent="0.3">
      <c r="A32" s="11"/>
      <c r="B32" s="11"/>
      <c r="C32" s="11"/>
      <c r="D32" s="11"/>
      <c r="E32" s="11"/>
      <c r="F32" s="45"/>
      <c r="G32" s="11"/>
      <c r="H32" s="45"/>
    </row>
    <row r="33" spans="1:8 16384:16384" s="56" customFormat="1" ht="13.5" customHeight="1" x14ac:dyDescent="0.25">
      <c r="A33" s="54" t="s">
        <v>0</v>
      </c>
      <c r="B33" s="54" t="s">
        <v>1</v>
      </c>
      <c r="C33" s="54" t="s">
        <v>2</v>
      </c>
      <c r="D33" s="54" t="s">
        <v>20</v>
      </c>
      <c r="E33" s="54" t="s">
        <v>16</v>
      </c>
      <c r="F33" s="58" t="s">
        <v>17</v>
      </c>
      <c r="G33" s="54" t="s">
        <v>14</v>
      </c>
      <c r="H33" s="58" t="s">
        <v>18</v>
      </c>
    </row>
    <row r="34" spans="1:8 16384:16384" s="56" customFormat="1" ht="15.45" customHeight="1" x14ac:dyDescent="0.25">
      <c r="A34" s="51">
        <v>1</v>
      </c>
      <c r="B34" s="51" t="s">
        <v>19</v>
      </c>
      <c r="C34" s="33" t="s">
        <v>60</v>
      </c>
      <c r="D34" s="52">
        <f>SUM('Bill Poor'!K19)</f>
        <v>67</v>
      </c>
      <c r="E34" s="52">
        <f>SUM('Bill Poor'!L19)</f>
        <v>13037.309400000002</v>
      </c>
      <c r="F34" s="53">
        <f>SUM('Bill Poor'!M19)</f>
        <v>194.5867074626866</v>
      </c>
      <c r="G34" s="52">
        <f>SUM('Bill Poor'!N19)</f>
        <v>177</v>
      </c>
      <c r="H34" s="53">
        <f>SUM('Bill Poor'!O19)</f>
        <v>371.5867074626866</v>
      </c>
    </row>
    <row r="35" spans="1:8 16384:16384" s="56" customFormat="1" ht="13.8" x14ac:dyDescent="0.25">
      <c r="A35" s="51">
        <v>2</v>
      </c>
      <c r="B35" s="51" t="s">
        <v>19</v>
      </c>
      <c r="C35" s="33" t="s">
        <v>58</v>
      </c>
      <c r="D35" s="52">
        <f>SUM('Rick Edington'!K14)</f>
        <v>43</v>
      </c>
      <c r="E35" s="52">
        <f>SUM('Rick Edington'!L14)</f>
        <v>8299.2037999999993</v>
      </c>
      <c r="F35" s="53">
        <f>SUM('Rick Edington'!M14)</f>
        <v>193.0047395348837</v>
      </c>
      <c r="G35" s="52">
        <f>SUM('Rick Edington'!N14)</f>
        <v>60</v>
      </c>
      <c r="H35" s="53">
        <f>SUM('Rick Edington'!O14)</f>
        <v>253.0047395348837</v>
      </c>
      <c r="XFD35" s="55"/>
    </row>
    <row r="36" spans="1:8 16384:16384" s="56" customFormat="1" ht="13.8" x14ac:dyDescent="0.25">
      <c r="A36" s="51">
        <v>3</v>
      </c>
      <c r="B36" s="51" t="s">
        <v>19</v>
      </c>
      <c r="C36" s="33" t="s">
        <v>76</v>
      </c>
      <c r="D36" s="52">
        <f>SUM('John Petteruti'!K15)</f>
        <v>53</v>
      </c>
      <c r="E36" s="52">
        <f>SUM('John Petteruti'!L15)</f>
        <v>9973.0004000000008</v>
      </c>
      <c r="F36" s="53">
        <f>SUM('John Petteruti'!M15)</f>
        <v>188.16981886792453</v>
      </c>
      <c r="G36" s="52">
        <f>SUM('John Petteruti'!N15)</f>
        <v>48</v>
      </c>
      <c r="H36" s="53">
        <f>SUM('John Petteruti'!O15)</f>
        <v>236.16981886792453</v>
      </c>
      <c r="XFD36" s="55"/>
    </row>
    <row r="37" spans="1:8 16384:16384" s="56" customFormat="1" ht="13.8" x14ac:dyDescent="0.25">
      <c r="A37" s="51">
        <v>4</v>
      </c>
      <c r="B37" s="51" t="s">
        <v>19</v>
      </c>
      <c r="C37" s="33" t="s">
        <v>55</v>
      </c>
      <c r="D37" s="52">
        <f>SUM('Doug Depweg'!K8)</f>
        <v>20</v>
      </c>
      <c r="E37" s="52">
        <f>SUM('Doug Depweg'!L8)</f>
        <v>3828</v>
      </c>
      <c r="F37" s="53">
        <f>SUM('Doug Depweg'!M8)</f>
        <v>191.4</v>
      </c>
      <c r="G37" s="52">
        <f>SUM('Doug Depweg'!N8)</f>
        <v>21</v>
      </c>
      <c r="H37" s="53">
        <f>SUM('Doug Depweg'!O8)</f>
        <v>212.4</v>
      </c>
      <c r="XFD37" s="55"/>
    </row>
    <row r="38" spans="1:8 16384:16384" s="56" customFormat="1" ht="16.95" customHeight="1" x14ac:dyDescent="0.25">
      <c r="A38" s="51">
        <v>5</v>
      </c>
      <c r="B38" s="51" t="s">
        <v>19</v>
      </c>
      <c r="C38" s="33" t="s">
        <v>88</v>
      </c>
      <c r="D38" s="52">
        <f>SUM('Ben Brown'!K11)</f>
        <v>36</v>
      </c>
      <c r="E38" s="52">
        <f>SUM('Ben Brown'!L11)</f>
        <v>6691</v>
      </c>
      <c r="F38" s="53">
        <f>SUM('Ben Brown'!M11)</f>
        <v>185.86111111111111</v>
      </c>
      <c r="G38" s="52">
        <f>SUM('Ben Brown'!N11)</f>
        <v>23</v>
      </c>
      <c r="H38" s="53">
        <f>SUM('Ben Brown'!O11)</f>
        <v>208.86111111111111</v>
      </c>
      <c r="XFD38" s="55"/>
    </row>
    <row r="39" spans="1:8 16384:16384" s="56" customFormat="1" ht="13.8" x14ac:dyDescent="0.25">
      <c r="A39" s="51">
        <v>6</v>
      </c>
      <c r="B39" s="51" t="s">
        <v>19</v>
      </c>
      <c r="C39" s="33" t="s">
        <v>53</v>
      </c>
      <c r="D39" s="52">
        <f>SUM('Joe Marley'!K11)</f>
        <v>34</v>
      </c>
      <c r="E39" s="52">
        <f>SUM('Joe Marley'!L11)</f>
        <v>6203</v>
      </c>
      <c r="F39" s="53">
        <f>SUM('Joe Marley'!M11)</f>
        <v>182.44117647058823</v>
      </c>
      <c r="G39" s="52">
        <f>SUM('Joe Marley'!N11)</f>
        <v>19</v>
      </c>
      <c r="H39" s="53">
        <f>SUM('Joe Marley'!O11)</f>
        <v>201.44117647058823</v>
      </c>
      <c r="XFD39" s="55"/>
    </row>
    <row r="40" spans="1:8 16384:16384" s="56" customFormat="1" ht="13.8" x14ac:dyDescent="0.25">
      <c r="A40" s="51">
        <v>7</v>
      </c>
      <c r="B40" s="51" t="s">
        <v>19</v>
      </c>
      <c r="C40" s="33" t="s">
        <v>77</v>
      </c>
      <c r="D40" s="52">
        <f>SUM('Jack Baker'!K9)</f>
        <v>26</v>
      </c>
      <c r="E40" s="52">
        <f>SUM('Jack Baker'!L9)</f>
        <v>4713</v>
      </c>
      <c r="F40" s="53">
        <f>SUM('Jack Baker'!M9)</f>
        <v>181.26923076923077</v>
      </c>
      <c r="G40" s="52">
        <f>SUM('Jack Baker'!N9)</f>
        <v>16</v>
      </c>
      <c r="H40" s="53">
        <f>SUM('Jack Baker'!O9)</f>
        <v>197.26923076923077</v>
      </c>
      <c r="XFD40" s="55"/>
    </row>
    <row r="41" spans="1:8 16384:16384" s="56" customFormat="1" ht="13.8" x14ac:dyDescent="0.25">
      <c r="A41" s="51">
        <v>8</v>
      </c>
      <c r="B41" s="51" t="s">
        <v>19</v>
      </c>
      <c r="C41" s="33" t="s">
        <v>87</v>
      </c>
      <c r="D41" s="52">
        <f>SUM('Matt Brown'!K8)</f>
        <v>22</v>
      </c>
      <c r="E41" s="52">
        <f>SUM('Matt Brown'!L8)</f>
        <v>3917</v>
      </c>
      <c r="F41" s="53">
        <f>SUM('Matt Brown'!M8)</f>
        <v>178.04545454545453</v>
      </c>
      <c r="G41" s="52">
        <f>SUM('Matt Brown'!N8)</f>
        <v>13</v>
      </c>
      <c r="H41" s="53">
        <f>SUM('Matt Brown'!O8)</f>
        <v>191.04545454545453</v>
      </c>
      <c r="XFD41" s="55"/>
    </row>
    <row r="42" spans="1:8 16384:16384" s="56" customFormat="1" ht="13.8" x14ac:dyDescent="0.25">
      <c r="A42" s="51">
        <v>9</v>
      </c>
      <c r="B42" s="51" t="s">
        <v>19</v>
      </c>
      <c r="C42" s="33" t="s">
        <v>78</v>
      </c>
      <c r="D42" s="52">
        <f>SUM('Larry Watson'!K8)</f>
        <v>20</v>
      </c>
      <c r="E42" s="52">
        <f>SUM('Larry Watson'!L8)</f>
        <v>3614</v>
      </c>
      <c r="F42" s="53">
        <f>SUM('Larry Watson'!M8)</f>
        <v>180.7</v>
      </c>
      <c r="G42" s="52">
        <f>SUM('Larry Watson'!N8)</f>
        <v>10</v>
      </c>
      <c r="H42" s="53">
        <f>SUM('Larry Watson'!O8)</f>
        <v>190.7</v>
      </c>
      <c r="XFD42" s="55"/>
    </row>
    <row r="43" spans="1:8 16384:16384" s="56" customFormat="1" ht="13.8" x14ac:dyDescent="0.25">
      <c r="A43" s="63"/>
      <c r="B43" s="63"/>
      <c r="C43" s="50"/>
      <c r="D43" s="64"/>
      <c r="E43" s="64"/>
      <c r="F43" s="65"/>
      <c r="G43" s="64"/>
      <c r="H43" s="65"/>
      <c r="XFD43" s="55"/>
    </row>
    <row r="44" spans="1:8 16384:16384" s="56" customFormat="1" ht="13.8" x14ac:dyDescent="0.25">
      <c r="A44" s="51">
        <v>10</v>
      </c>
      <c r="B44" s="51" t="s">
        <v>19</v>
      </c>
      <c r="C44" s="33" t="s">
        <v>86</v>
      </c>
      <c r="D44" s="52">
        <f>SUM('Max Muhlenkamp'!K7)</f>
        <v>18</v>
      </c>
      <c r="E44" s="52">
        <f>SUM('Max Muhlenkamp'!L7)</f>
        <v>3444</v>
      </c>
      <c r="F44" s="53">
        <f>SUM('Max Muhlenkamp'!M7)</f>
        <v>191.33333333333334</v>
      </c>
      <c r="G44" s="52">
        <f>SUM('Max Muhlenkamp'!N7)</f>
        <v>32</v>
      </c>
      <c r="H44" s="53">
        <f>SUM('Max Muhlenkamp'!O7)</f>
        <v>223.33333333333334</v>
      </c>
      <c r="XFD44" s="55"/>
    </row>
    <row r="45" spans="1:8 16384:16384" s="56" customFormat="1" ht="13.8" x14ac:dyDescent="0.25">
      <c r="A45" s="51">
        <v>11</v>
      </c>
      <c r="B45" s="51" t="s">
        <v>19</v>
      </c>
      <c r="C45" s="67" t="s">
        <v>125</v>
      </c>
      <c r="D45" s="52">
        <f>SUM('Dave Freeman'!K5)</f>
        <v>10</v>
      </c>
      <c r="E45" s="52">
        <f>SUM('Dave Freeman'!L5)</f>
        <v>1932.001</v>
      </c>
      <c r="F45" s="53">
        <f>SUM('Dave Freeman'!M5)</f>
        <v>193.20009999999999</v>
      </c>
      <c r="G45" s="52">
        <f>SUM('Dave Freeman'!N5)</f>
        <v>21</v>
      </c>
      <c r="H45" s="53">
        <f>SUM('Dave Freeman'!O5)</f>
        <v>214.20009999999999</v>
      </c>
      <c r="XFD45" s="55"/>
    </row>
    <row r="46" spans="1:8 16384:16384" s="56" customFormat="1" ht="13.8" x14ac:dyDescent="0.25">
      <c r="A46" s="51">
        <v>12</v>
      </c>
      <c r="B46" s="51" t="s">
        <v>19</v>
      </c>
      <c r="C46" s="69" t="s">
        <v>126</v>
      </c>
      <c r="D46" s="52">
        <f>SUM('Mike Freeman'!K4)</f>
        <v>6</v>
      </c>
      <c r="E46" s="52">
        <f>SUM('Mike Freeman'!L4)</f>
        <v>1164.001</v>
      </c>
      <c r="F46" s="53">
        <f>SUM('Mike Freeman'!M4)</f>
        <v>194.00016666666667</v>
      </c>
      <c r="G46" s="52">
        <f>SUM('Mike Freeman'!N4)</f>
        <v>18</v>
      </c>
      <c r="H46" s="53">
        <f>SUM('Mike Freeman'!O4)</f>
        <v>212.00016666666667</v>
      </c>
      <c r="XFD46" s="55"/>
    </row>
    <row r="47" spans="1:8 16384:16384" s="56" customFormat="1" ht="13.8" x14ac:dyDescent="0.25">
      <c r="A47" s="51">
        <v>13</v>
      </c>
      <c r="B47" s="51" t="s">
        <v>19</v>
      </c>
      <c r="C47" s="33" t="s">
        <v>57</v>
      </c>
      <c r="D47" s="52">
        <f>SUM('Patrick Kennedy'!K7)</f>
        <v>18</v>
      </c>
      <c r="E47" s="52">
        <f>SUM('Patrick Kennedy'!L7)</f>
        <v>3454</v>
      </c>
      <c r="F47" s="53">
        <f>SUM('Patrick Kennedy'!M7)</f>
        <v>191.88888888888889</v>
      </c>
      <c r="G47" s="52">
        <f>SUM('Patrick Kennedy'!N7)</f>
        <v>20</v>
      </c>
      <c r="H47" s="53">
        <f>SUM('Patrick Kennedy'!O7)</f>
        <v>211.88888888888889</v>
      </c>
      <c r="XFD47" s="55"/>
    </row>
    <row r="48" spans="1:8 16384:16384" s="56" customFormat="1" ht="13.8" x14ac:dyDescent="0.25">
      <c r="A48" s="51">
        <v>14</v>
      </c>
      <c r="B48" s="51" t="s">
        <v>19</v>
      </c>
      <c r="C48" s="33" t="s">
        <v>101</v>
      </c>
      <c r="D48" s="52">
        <f>SUM('Nick Palmer'!K7)</f>
        <v>12</v>
      </c>
      <c r="E48" s="52">
        <f>SUM('Nick Palmer'!L7)</f>
        <v>2343.0084000000002</v>
      </c>
      <c r="F48" s="53">
        <f>SUM('Nick Palmer'!M7)</f>
        <v>195.25070000000002</v>
      </c>
      <c r="G48" s="52">
        <f>SUM('Nick Palmer'!N7)</f>
        <v>16</v>
      </c>
      <c r="H48" s="53">
        <f>SUM('Nick Palmer'!O7)</f>
        <v>211.25070000000002</v>
      </c>
      <c r="XFD48" s="55"/>
    </row>
    <row r="49" spans="1:8 16384:16384" s="56" customFormat="1" ht="13.8" x14ac:dyDescent="0.25">
      <c r="A49" s="51">
        <v>15</v>
      </c>
      <c r="B49" s="51" t="s">
        <v>19</v>
      </c>
      <c r="C49" s="33" t="s">
        <v>97</v>
      </c>
      <c r="D49" s="52">
        <f>SUM('Joe Craig'!K7)</f>
        <v>12</v>
      </c>
      <c r="E49" s="52">
        <f>SUM('Joe Craig'!L7)</f>
        <v>2353.0078000000003</v>
      </c>
      <c r="F49" s="53">
        <f>SUM('Joe Craig'!M7)</f>
        <v>196.08398333333335</v>
      </c>
      <c r="G49" s="52">
        <f>SUM('Joe Craig'!N7)</f>
        <v>15</v>
      </c>
      <c r="H49" s="53">
        <f>SUM('Joe Craig'!O7)</f>
        <v>211.08398333333335</v>
      </c>
      <c r="XFD49" s="55"/>
    </row>
    <row r="50" spans="1:8 16384:16384" s="56" customFormat="1" ht="13.8" x14ac:dyDescent="0.25">
      <c r="A50" s="51">
        <v>16</v>
      </c>
      <c r="B50" s="51" t="s">
        <v>19</v>
      </c>
      <c r="C50" s="33" t="s">
        <v>94</v>
      </c>
      <c r="D50" s="52">
        <f>SUM('Brad Palmer'!K7)</f>
        <v>12</v>
      </c>
      <c r="E50" s="52">
        <f>SUM('Brad Palmer'!L7)</f>
        <v>2354.0066000000002</v>
      </c>
      <c r="F50" s="53">
        <f>SUM('Brad Palmer'!M7)</f>
        <v>196.16721666666669</v>
      </c>
      <c r="G50" s="52">
        <f>SUM('Brad Palmer'!N7)</f>
        <v>14</v>
      </c>
      <c r="H50" s="53">
        <f>SUM('Brad Palmer'!O7)</f>
        <v>210.16721666666669</v>
      </c>
      <c r="XFD50" s="55"/>
    </row>
    <row r="51" spans="1:8 16384:16384" s="56" customFormat="1" ht="13.8" x14ac:dyDescent="0.25">
      <c r="A51" s="51">
        <v>17</v>
      </c>
      <c r="B51" s="51" t="s">
        <v>19</v>
      </c>
      <c r="C51" s="33" t="s">
        <v>103</v>
      </c>
      <c r="D51" s="52">
        <f>SUM('Brian Gilliland'!K6)</f>
        <v>9</v>
      </c>
      <c r="E51" s="52">
        <f>SUM('Brian Gilliland'!L6)</f>
        <v>1773.0077000000001</v>
      </c>
      <c r="F51" s="53">
        <f>SUM('Brian Gilliland'!M6)</f>
        <v>197.00085555555557</v>
      </c>
      <c r="G51" s="52">
        <f>SUM('Brian Gilliland'!N6)</f>
        <v>13</v>
      </c>
      <c r="H51" s="53">
        <f>SUM('Brian Gilliland'!O6)</f>
        <v>210.00085555555557</v>
      </c>
      <c r="XFD51" s="55"/>
    </row>
    <row r="52" spans="1:8 16384:16384" s="56" customFormat="1" ht="13.8" x14ac:dyDescent="0.25">
      <c r="A52" s="51">
        <v>18</v>
      </c>
      <c r="B52" s="51" t="s">
        <v>19</v>
      </c>
      <c r="C52" s="33" t="s">
        <v>132</v>
      </c>
      <c r="D52" s="52">
        <f>SUM('Steve Bates '!K5)</f>
        <v>6</v>
      </c>
      <c r="E52" s="52">
        <f>SUM('Steve Bates '!L5)</f>
        <v>1185.0032000000001</v>
      </c>
      <c r="F52" s="53">
        <f>SUM('Steve Bates '!M5)</f>
        <v>197.50053333333335</v>
      </c>
      <c r="G52" s="52">
        <f>SUM('Steve Bates '!N5)</f>
        <v>12</v>
      </c>
      <c r="H52" s="53">
        <f>SUM('Steve Bates '!O5)</f>
        <v>209.50053333333335</v>
      </c>
      <c r="XFD52" s="55"/>
    </row>
    <row r="53" spans="1:8 16384:16384" s="56" customFormat="1" ht="13.8" x14ac:dyDescent="0.25">
      <c r="A53" s="51">
        <v>19</v>
      </c>
      <c r="B53" s="51" t="s">
        <v>19</v>
      </c>
      <c r="C53" s="33" t="s">
        <v>106</v>
      </c>
      <c r="D53" s="52">
        <f>SUM('Keith Hagerty'!K6)</f>
        <v>9</v>
      </c>
      <c r="E53" s="52">
        <f>SUM('Keith Hagerty'!L6)</f>
        <v>1756.0023000000001</v>
      </c>
      <c r="F53" s="53">
        <f>SUM('Keith Hagerty'!M6)</f>
        <v>195.11136666666667</v>
      </c>
      <c r="G53" s="52">
        <f>SUM('Keith Hagerty'!N6)</f>
        <v>7</v>
      </c>
      <c r="H53" s="53">
        <f>SUM('Keith Hagerty'!O6)</f>
        <v>202.11136666666667</v>
      </c>
      <c r="XFD53" s="55"/>
    </row>
    <row r="54" spans="1:8 16384:16384" s="56" customFormat="1" ht="13.8" x14ac:dyDescent="0.25">
      <c r="A54" s="51">
        <v>20</v>
      </c>
      <c r="B54" s="51" t="s">
        <v>19</v>
      </c>
      <c r="C54" s="33" t="s">
        <v>96</v>
      </c>
      <c r="D54" s="52">
        <f>SUM('George Donovan'!K4)</f>
        <v>3</v>
      </c>
      <c r="E54" s="52">
        <f>SUM('George Donovan'!L4)</f>
        <v>590.0027</v>
      </c>
      <c r="F54" s="53">
        <f>SUM('George Donovan'!M4)</f>
        <v>196.66756666666666</v>
      </c>
      <c r="G54" s="52">
        <f>SUM('George Donovan'!N4)</f>
        <v>5</v>
      </c>
      <c r="H54" s="53">
        <f>SUM('George Donovan'!O4)</f>
        <v>201.66756666666666</v>
      </c>
      <c r="XFD54" s="55"/>
    </row>
    <row r="55" spans="1:8 16384:16384" s="56" customFormat="1" ht="13.8" x14ac:dyDescent="0.25">
      <c r="A55" s="51">
        <v>21</v>
      </c>
      <c r="B55" s="51" t="s">
        <v>19</v>
      </c>
      <c r="C55" s="67" t="s">
        <v>122</v>
      </c>
      <c r="D55" s="52">
        <f>SUM('Tim Rowlands'!K6)</f>
        <v>9</v>
      </c>
      <c r="E55" s="52">
        <f>SUM('Tim Rowlands'!L6)</f>
        <v>1759.0041000000001</v>
      </c>
      <c r="F55" s="53">
        <f>SUM('Tim Rowlands'!M6)</f>
        <v>195.44490000000002</v>
      </c>
      <c r="G55" s="52">
        <f>SUM('Tim Rowlands'!N6)</f>
        <v>6</v>
      </c>
      <c r="H55" s="53">
        <f>SUM('Tim Rowlands'!O6)</f>
        <v>201.44490000000002</v>
      </c>
      <c r="XFD55" s="55"/>
    </row>
    <row r="56" spans="1:8 16384:16384" s="56" customFormat="1" ht="13.8" x14ac:dyDescent="0.25">
      <c r="A56" s="51">
        <v>22</v>
      </c>
      <c r="B56" s="51" t="s">
        <v>19</v>
      </c>
      <c r="C56" s="33" t="s">
        <v>95</v>
      </c>
      <c r="D56" s="52">
        <f>SUM('Tia Craig'!K4)</f>
        <v>3</v>
      </c>
      <c r="E56" s="52">
        <f>SUM('Tia Craig'!L4)</f>
        <v>592.00060000000008</v>
      </c>
      <c r="F56" s="53">
        <f>SUM('Tia Craig'!M4)</f>
        <v>197.33353333333335</v>
      </c>
      <c r="G56" s="52">
        <f>SUM('Tia Craig'!N4)</f>
        <v>4</v>
      </c>
      <c r="H56" s="53">
        <f>SUM('Tia Craig'!O4)</f>
        <v>201.33353333333335</v>
      </c>
      <c r="XFD56" s="55"/>
    </row>
    <row r="57" spans="1:8 16384:16384" s="56" customFormat="1" ht="13.8" x14ac:dyDescent="0.25">
      <c r="A57" s="51">
        <v>23</v>
      </c>
      <c r="B57" s="51" t="s">
        <v>19</v>
      </c>
      <c r="C57" s="33" t="s">
        <v>136</v>
      </c>
      <c r="D57" s="52">
        <f>SUM('John Hakius'!K4)</f>
        <v>4</v>
      </c>
      <c r="E57" s="52">
        <f>SUM('John Hakius'!L4)</f>
        <v>770</v>
      </c>
      <c r="F57" s="53">
        <f>SUM('John Hakius'!M4)</f>
        <v>192.5</v>
      </c>
      <c r="G57" s="52">
        <f>SUM('John Hakius'!N4)</f>
        <v>8</v>
      </c>
      <c r="H57" s="53">
        <f>SUM('John Hakius'!O4)</f>
        <v>200.5</v>
      </c>
      <c r="XFD57" s="55"/>
    </row>
    <row r="58" spans="1:8 16384:16384" s="56" customFormat="1" ht="13.8" x14ac:dyDescent="0.25">
      <c r="A58" s="51">
        <v>24</v>
      </c>
      <c r="B58" s="51" t="s">
        <v>19</v>
      </c>
      <c r="C58" s="33" t="s">
        <v>100</v>
      </c>
      <c r="D58" s="52">
        <f>SUM('Mary Webb'!K7)</f>
        <v>12</v>
      </c>
      <c r="E58" s="52">
        <f>SUM('Mary Webb'!L7)</f>
        <v>2309.0036999999998</v>
      </c>
      <c r="F58" s="53">
        <f>SUM('Mary Webb'!M7)</f>
        <v>192.41697499999998</v>
      </c>
      <c r="G58" s="52">
        <f>SUM('Mary Webb'!N7)</f>
        <v>8</v>
      </c>
      <c r="H58" s="53">
        <f>SUM('Mary Webb'!O7)</f>
        <v>200.41697499999998</v>
      </c>
      <c r="XFD58" s="55"/>
    </row>
    <row r="59" spans="1:8 16384:16384" s="56" customFormat="1" ht="13.8" x14ac:dyDescent="0.25">
      <c r="A59" s="51">
        <v>25</v>
      </c>
      <c r="B59" s="51" t="s">
        <v>19</v>
      </c>
      <c r="C59" s="33" t="s">
        <v>98</v>
      </c>
      <c r="D59" s="52">
        <f>SUM('Jim Parker'!K4)</f>
        <v>3</v>
      </c>
      <c r="E59" s="52">
        <f>SUM('Jim Parker'!L4)</f>
        <v>589.00229999999999</v>
      </c>
      <c r="F59" s="53">
        <f>SUM('Jim Parker'!M4)</f>
        <v>196.33410000000001</v>
      </c>
      <c r="G59" s="52">
        <f>SUM('Jim Parker'!N4)</f>
        <v>4</v>
      </c>
      <c r="H59" s="53">
        <f>SUM('Jim Parker'!O4)</f>
        <v>200.33410000000001</v>
      </c>
      <c r="XFD59" s="55"/>
    </row>
    <row r="60" spans="1:8 16384:16384" s="56" customFormat="1" ht="13.8" x14ac:dyDescent="0.25">
      <c r="A60" s="51">
        <v>26</v>
      </c>
      <c r="B60" s="51" t="s">
        <v>19</v>
      </c>
      <c r="C60" s="33" t="s">
        <v>102</v>
      </c>
      <c r="D60" s="52">
        <f>SUM('Greg George'!K5)</f>
        <v>6</v>
      </c>
      <c r="E60" s="52">
        <f>SUM('Greg George'!L5)</f>
        <v>1167.0021000000002</v>
      </c>
      <c r="F60" s="53">
        <f>SUM('Greg George'!M5)</f>
        <v>194.50035000000003</v>
      </c>
      <c r="G60" s="52">
        <f>SUM('Greg George'!N5)</f>
        <v>4</v>
      </c>
      <c r="H60" s="53">
        <f>SUM('Greg George'!O5)</f>
        <v>198.50035000000003</v>
      </c>
      <c r="XFD60" s="55"/>
    </row>
    <row r="61" spans="1:8 16384:16384" s="56" customFormat="1" ht="13.8" x14ac:dyDescent="0.25">
      <c r="A61" s="51">
        <v>27</v>
      </c>
      <c r="B61" s="51" t="s">
        <v>19</v>
      </c>
      <c r="C61" s="33" t="s">
        <v>107</v>
      </c>
      <c r="D61" s="52">
        <f>SUM('Howard Ary'!K7)</f>
        <v>12</v>
      </c>
      <c r="E61" s="52">
        <f>SUM('Howard Ary'!L7)</f>
        <v>2272.0028000000002</v>
      </c>
      <c r="F61" s="53">
        <f>SUM('Howard Ary'!M7)</f>
        <v>189.33356666666668</v>
      </c>
      <c r="G61" s="52">
        <f>SUM('Howard Ary'!N7)</f>
        <v>8</v>
      </c>
      <c r="H61" s="53">
        <f>SUM('Howard Ary'!O7)</f>
        <v>197.33356666666668</v>
      </c>
      <c r="XFD61" s="55"/>
    </row>
    <row r="62" spans="1:8 16384:16384" s="56" customFormat="1" ht="13.8" x14ac:dyDescent="0.25">
      <c r="A62" s="51">
        <v>28</v>
      </c>
      <c r="B62" s="51" t="s">
        <v>19</v>
      </c>
      <c r="C62" s="33" t="s">
        <v>104</v>
      </c>
      <c r="D62" s="52">
        <f>SUM('Terry George'!K4)</f>
        <v>3</v>
      </c>
      <c r="E62" s="52">
        <f>SUM('Terry George'!L4)</f>
        <v>582.00120000000004</v>
      </c>
      <c r="F62" s="53">
        <f>SUM('Terry George'!M4)</f>
        <v>194.00040000000001</v>
      </c>
      <c r="G62" s="52">
        <f>SUM('Terry George'!N4)</f>
        <v>2</v>
      </c>
      <c r="H62" s="53">
        <f>SUM('Terry George'!O4)</f>
        <v>196.00040000000001</v>
      </c>
      <c r="XFD62" s="55"/>
    </row>
    <row r="63" spans="1:8 16384:16384" s="56" customFormat="1" ht="13.8" x14ac:dyDescent="0.25">
      <c r="A63" s="51">
        <v>29</v>
      </c>
      <c r="B63" s="51" t="s">
        <v>19</v>
      </c>
      <c r="C63" s="33" t="s">
        <v>105</v>
      </c>
      <c r="D63" s="52">
        <f>SUM('Jason Frymier'!K4)</f>
        <v>3</v>
      </c>
      <c r="E63" s="52">
        <f>SUM('Jason Frymier'!L4)</f>
        <v>581.00080000000003</v>
      </c>
      <c r="F63" s="53">
        <f>SUM('Jason Frymier'!M4)</f>
        <v>193.66693333333333</v>
      </c>
      <c r="G63" s="52">
        <f>SUM('Jason Frymier'!N4)</f>
        <v>2</v>
      </c>
      <c r="H63" s="53">
        <f>SUM('Jason Frymier'!O4)</f>
        <v>195.66693333333333</v>
      </c>
      <c r="XFD63" s="55"/>
    </row>
    <row r="64" spans="1:8 16384:16384" s="56" customFormat="1" ht="13.8" x14ac:dyDescent="0.25">
      <c r="A64" s="51">
        <v>30</v>
      </c>
      <c r="B64" s="51" t="s">
        <v>19</v>
      </c>
      <c r="C64" s="33" t="s">
        <v>108</v>
      </c>
      <c r="D64" s="52">
        <f>SUM('Tom Woebkenberg'!K5)</f>
        <v>6</v>
      </c>
      <c r="E64" s="52">
        <f>SUM('Tom Woebkenberg'!L5)</f>
        <v>1143.0021999999999</v>
      </c>
      <c r="F64" s="53">
        <f>SUM('Tom Woebkenberg'!M5)</f>
        <v>190.50036666666665</v>
      </c>
      <c r="G64" s="52">
        <f>SUM('Tom Woebkenberg'!N5)</f>
        <v>4</v>
      </c>
      <c r="H64" s="53">
        <f>SUM('Tom Woebkenberg'!O5)</f>
        <v>194.50036666666665</v>
      </c>
      <c r="XFD64" s="55"/>
    </row>
    <row r="65" spans="1:8 16384:16384" s="56" customFormat="1" ht="13.8" x14ac:dyDescent="0.25">
      <c r="A65" s="51">
        <v>31</v>
      </c>
      <c r="B65" s="51" t="s">
        <v>19</v>
      </c>
      <c r="C65" s="67" t="s">
        <v>123</v>
      </c>
      <c r="D65" s="52">
        <f>SUM('James Parker'!K4)</f>
        <v>3</v>
      </c>
      <c r="E65" s="52">
        <f>SUM('James Parker'!L4)</f>
        <v>576.00109999999995</v>
      </c>
      <c r="F65" s="53">
        <f>SUM('James Parker'!M4)</f>
        <v>192.00036666666665</v>
      </c>
      <c r="G65" s="52">
        <f>SUM('James Parker'!N4)</f>
        <v>2</v>
      </c>
      <c r="H65" s="53">
        <f>SUM('James Parker'!O4)</f>
        <v>194.00036666666665</v>
      </c>
      <c r="XFD65" s="55"/>
    </row>
    <row r="66" spans="1:8 16384:16384" s="56" customFormat="1" ht="13.8" x14ac:dyDescent="0.25">
      <c r="A66" s="51">
        <v>32</v>
      </c>
      <c r="B66" s="51" t="s">
        <v>19</v>
      </c>
      <c r="C66" s="33" t="s">
        <v>134</v>
      </c>
      <c r="D66" s="52">
        <f>SUM('Rhett Wells'!K4)</f>
        <v>4</v>
      </c>
      <c r="E66" s="52">
        <f>SUM('Rhett Wells'!L4)</f>
        <v>760</v>
      </c>
      <c r="F66" s="53">
        <f>SUM('Rhett Wells'!M4)</f>
        <v>190</v>
      </c>
      <c r="G66" s="52">
        <f>SUM('Rhett Wells'!N4)</f>
        <v>2</v>
      </c>
      <c r="H66" s="53">
        <f>SUM('Rhett Wells'!O4)</f>
        <v>192</v>
      </c>
      <c r="XFD66" s="55"/>
    </row>
    <row r="67" spans="1:8 16384:16384" s="56" customFormat="1" ht="13.8" x14ac:dyDescent="0.25">
      <c r="A67" s="51">
        <v>33</v>
      </c>
      <c r="B67" s="51" t="s">
        <v>19</v>
      </c>
      <c r="C67" s="33" t="s">
        <v>59</v>
      </c>
      <c r="D67" s="52">
        <f>SUM('Kaeli Mekolites'!K5)</f>
        <v>8</v>
      </c>
      <c r="E67" s="52">
        <f>SUM('Kaeli Mekolites'!L5)</f>
        <v>1483</v>
      </c>
      <c r="F67" s="53">
        <f>SUM('Kaeli Mekolites'!M5)</f>
        <v>185.375</v>
      </c>
      <c r="G67" s="52">
        <f>SUM('Kaeli Mekolites'!N5)</f>
        <v>4</v>
      </c>
      <c r="H67" s="53">
        <f>SUM('Kaeli Mekolites'!O5)</f>
        <v>189.375</v>
      </c>
      <c r="XFD67" s="55"/>
    </row>
    <row r="68" spans="1:8 16384:16384" s="56" customFormat="1" ht="13.8" x14ac:dyDescent="0.25">
      <c r="A68" s="51">
        <v>34</v>
      </c>
      <c r="B68" s="51" t="s">
        <v>19</v>
      </c>
      <c r="C68" s="33" t="s">
        <v>54</v>
      </c>
      <c r="D68" s="52">
        <f>SUM('Jim Fortman'!K5)</f>
        <v>8</v>
      </c>
      <c r="E68" s="52">
        <f>SUM('Jim Fortman'!L5)</f>
        <v>1466</v>
      </c>
      <c r="F68" s="53">
        <f>SUM('Jim Fortman'!M5)</f>
        <v>183.25</v>
      </c>
      <c r="G68" s="52">
        <f>SUM('Jim Fortman'!N5)</f>
        <v>4</v>
      </c>
      <c r="H68" s="53">
        <f>SUM('Jim Fortman'!O5)</f>
        <v>187.25</v>
      </c>
      <c r="XFD68" s="55"/>
    </row>
    <row r="69" spans="1:8 16384:16384" s="56" customFormat="1" ht="13.8" x14ac:dyDescent="0.25">
      <c r="A69" s="51">
        <v>35</v>
      </c>
      <c r="B69" s="51" t="s">
        <v>19</v>
      </c>
      <c r="C69" s="33" t="s">
        <v>99</v>
      </c>
      <c r="D69" s="52">
        <f>SUM('Jerry Graves'!K6)</f>
        <v>9</v>
      </c>
      <c r="E69" s="52">
        <f>SUM('Jerry Graves'!L6)</f>
        <v>1567.0015000000001</v>
      </c>
      <c r="F69" s="53">
        <f>SUM('Jerry Graves'!M6)</f>
        <v>174.11127777777779</v>
      </c>
      <c r="G69" s="52">
        <f>SUM('Jerry Graves'!N6)</f>
        <v>8</v>
      </c>
      <c r="H69" s="53">
        <f>SUM('Jerry Graves'!O6)</f>
        <v>182.11127777777779</v>
      </c>
      <c r="XFD69" s="55"/>
    </row>
    <row r="70" spans="1:8 16384:16384" s="56" customFormat="1" ht="13.8" x14ac:dyDescent="0.25">
      <c r="A70" s="51">
        <v>36</v>
      </c>
      <c r="B70" s="51" t="s">
        <v>19</v>
      </c>
      <c r="C70" s="33" t="s">
        <v>56</v>
      </c>
      <c r="D70" s="52">
        <f>SUM('Cody McDaniel'!K4)</f>
        <v>4</v>
      </c>
      <c r="E70" s="52">
        <f>SUM('Cody McDaniel'!L4)</f>
        <v>673</v>
      </c>
      <c r="F70" s="53">
        <f>SUM('Cody McDaniel'!M4)</f>
        <v>168.25</v>
      </c>
      <c r="G70" s="52">
        <f>SUM('Cody McDaniel'!N4)</f>
        <v>2</v>
      </c>
      <c r="H70" s="53">
        <f>SUM('Cody McDaniel'!O4)</f>
        <v>170.25</v>
      </c>
      <c r="XFD70" s="55"/>
    </row>
    <row r="71" spans="1:8 16384:16384" s="56" customFormat="1" ht="13.8" x14ac:dyDescent="0.25">
      <c r="A71" s="54"/>
      <c r="B71" s="54"/>
      <c r="C71" s="33"/>
      <c r="D71" s="55"/>
      <c r="E71" s="55"/>
      <c r="F71" s="58"/>
      <c r="G71" s="55"/>
      <c r="H71" s="58"/>
      <c r="XFD71" s="55"/>
    </row>
    <row r="72" spans="1:8 16384:16384" x14ac:dyDescent="0.3">
      <c r="A72" s="11"/>
      <c r="B72" s="11"/>
      <c r="C72" s="11"/>
      <c r="D72" s="11"/>
      <c r="E72" s="11"/>
      <c r="F72" s="45"/>
      <c r="G72" s="11"/>
      <c r="H72" s="45"/>
    </row>
    <row r="73" spans="1:8 16384:16384" ht="17.399999999999999" hidden="1" x14ac:dyDescent="0.45">
      <c r="A73" s="12" t="s">
        <v>0</v>
      </c>
      <c r="B73" s="12" t="s">
        <v>1</v>
      </c>
      <c r="C73" s="12" t="s">
        <v>2</v>
      </c>
      <c r="D73" s="12" t="s">
        <v>20</v>
      </c>
      <c r="E73" s="12" t="s">
        <v>16</v>
      </c>
      <c r="F73" s="46" t="s">
        <v>17</v>
      </c>
      <c r="G73" s="12" t="s">
        <v>14</v>
      </c>
      <c r="H73" s="46" t="s">
        <v>18</v>
      </c>
    </row>
    <row r="74" spans="1:8 16384:16384" hidden="1" x14ac:dyDescent="0.3">
      <c r="A74" s="9">
        <v>1</v>
      </c>
      <c r="B74" s="9" t="s">
        <v>19</v>
      </c>
      <c r="C74" s="25" t="s">
        <v>26</v>
      </c>
      <c r="D74" s="10" t="e">
        <f>SUM(#REF!)</f>
        <v>#REF!</v>
      </c>
      <c r="E74" s="10" t="e">
        <f>SUM(#REF!)</f>
        <v>#REF!</v>
      </c>
      <c r="F74" s="47" t="e">
        <f>SUM(#REF!)</f>
        <v>#REF!</v>
      </c>
      <c r="G74" s="10" t="e">
        <f>SUM(#REF!)</f>
        <v>#REF!</v>
      </c>
      <c r="H74" s="47" t="e">
        <f>SUM(#REF!)</f>
        <v>#REF!</v>
      </c>
    </row>
    <row r="75" spans="1:8 16384:16384" hidden="1" x14ac:dyDescent="0.3">
      <c r="A75" s="9">
        <v>2</v>
      </c>
      <c r="B75" s="9" t="s">
        <v>19</v>
      </c>
      <c r="C75" s="25" t="s">
        <v>22</v>
      </c>
      <c r="D75" s="10" t="e">
        <f>SUM(#REF!)</f>
        <v>#REF!</v>
      </c>
      <c r="E75" s="10" t="e">
        <f>SUM(#REF!)</f>
        <v>#REF!</v>
      </c>
      <c r="F75" s="47" t="e">
        <f>SUM(#REF!)</f>
        <v>#REF!</v>
      </c>
      <c r="G75" s="10" t="e">
        <f>SUM(#REF!)</f>
        <v>#REF!</v>
      </c>
      <c r="H75" s="47" t="e">
        <f>SUM(#REF!)</f>
        <v>#REF!</v>
      </c>
    </row>
    <row r="76" spans="1:8 16384:16384" hidden="1" x14ac:dyDescent="0.3">
      <c r="A76" s="27"/>
      <c r="B76" s="27"/>
      <c r="C76" s="28"/>
      <c r="D76" s="29"/>
      <c r="E76" s="29"/>
      <c r="F76" s="48"/>
      <c r="G76" s="29"/>
      <c r="H76" s="48"/>
    </row>
    <row r="77" spans="1:8 16384:16384" hidden="1" x14ac:dyDescent="0.3">
      <c r="A77" s="9">
        <v>3</v>
      </c>
      <c r="B77" s="9" t="s">
        <v>19</v>
      </c>
      <c r="C77" s="25" t="s">
        <v>43</v>
      </c>
      <c r="D77" s="10" t="e">
        <f>SUM(#REF!)</f>
        <v>#REF!</v>
      </c>
      <c r="E77" s="10" t="e">
        <f>SUM(#REF!)</f>
        <v>#REF!</v>
      </c>
      <c r="F77" s="47" t="e">
        <f>SUM(#REF!)</f>
        <v>#REF!</v>
      </c>
      <c r="G77" s="10" t="e">
        <f>SUM(#REF!)</f>
        <v>#REF!</v>
      </c>
      <c r="H77" s="47" t="e">
        <f>SUM(#REF!)</f>
        <v>#REF!</v>
      </c>
    </row>
    <row r="78" spans="1:8 16384:16384" hidden="1" x14ac:dyDescent="0.3">
      <c r="A78" s="9">
        <v>4</v>
      </c>
      <c r="B78" s="9" t="s">
        <v>19</v>
      </c>
      <c r="C78" s="25" t="s">
        <v>32</v>
      </c>
      <c r="D78" s="10" t="e">
        <f>SUM(#REF!)</f>
        <v>#REF!</v>
      </c>
      <c r="E78" s="10" t="e">
        <f>SUM(#REF!)</f>
        <v>#REF!</v>
      </c>
      <c r="F78" s="47" t="e">
        <f>SUM(#REF!)</f>
        <v>#REF!</v>
      </c>
      <c r="G78" s="10" t="e">
        <f>SUM(#REF!)</f>
        <v>#REF!</v>
      </c>
      <c r="H78" s="47" t="e">
        <f>SUM(#REF!)</f>
        <v>#REF!</v>
      </c>
    </row>
    <row r="79" spans="1:8 16384:16384" hidden="1" x14ac:dyDescent="0.3">
      <c r="A79" s="9">
        <v>5</v>
      </c>
      <c r="B79" s="9" t="s">
        <v>19</v>
      </c>
      <c r="C79" s="25" t="s">
        <v>41</v>
      </c>
      <c r="D79" s="10" t="e">
        <f>SUM(#REF!)</f>
        <v>#REF!</v>
      </c>
      <c r="E79" s="10" t="e">
        <f>SUM(#REF!)</f>
        <v>#REF!</v>
      </c>
      <c r="F79" s="47" t="e">
        <f>SUM(#REF!)</f>
        <v>#REF!</v>
      </c>
      <c r="G79" s="10" t="e">
        <f>SUM(#REF!)</f>
        <v>#REF!</v>
      </c>
      <c r="H79" s="47" t="e">
        <f>SUM(#REF!)</f>
        <v>#REF!</v>
      </c>
    </row>
    <row r="80" spans="1:8 16384:16384" hidden="1" x14ac:dyDescent="0.3">
      <c r="A80" s="9">
        <v>6</v>
      </c>
      <c r="B80" s="9" t="s">
        <v>19</v>
      </c>
      <c r="C80" s="25" t="s">
        <v>33</v>
      </c>
      <c r="D80" s="10" t="e">
        <f>SUM(#REF!)</f>
        <v>#REF!</v>
      </c>
      <c r="E80" s="10" t="e">
        <f>SUM(#REF!)</f>
        <v>#REF!</v>
      </c>
      <c r="F80" s="47" t="e">
        <f>SUM(#REF!)</f>
        <v>#REF!</v>
      </c>
      <c r="G80" s="10" t="e">
        <f>SUM(#REF!)</f>
        <v>#REF!</v>
      </c>
      <c r="H80" s="47" t="e">
        <f>SUM(#REF!)</f>
        <v>#REF!</v>
      </c>
    </row>
    <row r="81" spans="1:8 16384:16384" hidden="1" x14ac:dyDescent="0.3">
      <c r="A81" s="9">
        <v>7</v>
      </c>
      <c r="B81" s="9" t="s">
        <v>19</v>
      </c>
      <c r="C81" s="25" t="s">
        <v>30</v>
      </c>
      <c r="D81" s="10" t="e">
        <f>SUM(#REF!)</f>
        <v>#REF!</v>
      </c>
      <c r="E81" s="10" t="e">
        <f>SUM(#REF!)</f>
        <v>#REF!</v>
      </c>
      <c r="F81" s="47" t="e">
        <f>SUM(#REF!)</f>
        <v>#REF!</v>
      </c>
      <c r="G81" s="10" t="e">
        <f>SUM(#REF!)</f>
        <v>#REF!</v>
      </c>
      <c r="H81" s="47" t="e">
        <f>SUM(#REF!)</f>
        <v>#REF!</v>
      </c>
      <c r="XFD81" s="10"/>
    </row>
    <row r="82" spans="1:8 16384:16384" hidden="1" x14ac:dyDescent="0.3">
      <c r="A82" s="9">
        <v>8</v>
      </c>
      <c r="B82" s="9" t="s">
        <v>19</v>
      </c>
      <c r="C82" s="26" t="s">
        <v>34</v>
      </c>
      <c r="D82" s="10" t="e">
        <f>SUM(#REF!)</f>
        <v>#REF!</v>
      </c>
      <c r="E82" s="10" t="e">
        <f>SUM(#REF!)</f>
        <v>#REF!</v>
      </c>
      <c r="F82" s="47" t="e">
        <f>SUM(#REF!)</f>
        <v>#REF!</v>
      </c>
      <c r="G82" s="10" t="e">
        <f>SUM(#REF!)</f>
        <v>#REF!</v>
      </c>
      <c r="H82" s="47" t="e">
        <f>SUM(#REF!)</f>
        <v>#REF!</v>
      </c>
      <c r="XFD82" s="10"/>
    </row>
    <row r="83" spans="1:8 16384:16384" hidden="1" x14ac:dyDescent="0.3">
      <c r="A83" s="9">
        <v>9</v>
      </c>
      <c r="B83" s="9" t="s">
        <v>19</v>
      </c>
      <c r="C83" s="26" t="s">
        <v>37</v>
      </c>
      <c r="D83" s="10" t="e">
        <f>SUM(#REF!)</f>
        <v>#REF!</v>
      </c>
      <c r="E83" s="10" t="e">
        <f>SUM(#REF!)</f>
        <v>#REF!</v>
      </c>
      <c r="F83" s="47" t="e">
        <f>SUM(#REF!)</f>
        <v>#REF!</v>
      </c>
      <c r="G83" s="10" t="e">
        <f>SUM(#REF!)</f>
        <v>#REF!</v>
      </c>
      <c r="H83" s="47" t="e">
        <f>SUM(#REF!)</f>
        <v>#REF!</v>
      </c>
      <c r="XFD83" s="10"/>
    </row>
    <row r="84" spans="1:8 16384:16384" hidden="1" x14ac:dyDescent="0.3">
      <c r="A84" s="9">
        <v>10</v>
      </c>
      <c r="B84" s="9" t="s">
        <v>19</v>
      </c>
      <c r="C84" s="26" t="s">
        <v>35</v>
      </c>
      <c r="D84" s="10" t="e">
        <f>SUM(#REF!)</f>
        <v>#REF!</v>
      </c>
      <c r="E84" s="10" t="e">
        <f>SUM(#REF!)</f>
        <v>#REF!</v>
      </c>
      <c r="F84" s="47" t="e">
        <f>SUM(#REF!)</f>
        <v>#REF!</v>
      </c>
      <c r="G84" s="10" t="e">
        <f>SUM(#REF!)</f>
        <v>#REF!</v>
      </c>
      <c r="H84" s="47" t="e">
        <f>SUM(#REF!)</f>
        <v>#REF!</v>
      </c>
      <c r="XFD84" s="10"/>
    </row>
    <row r="85" spans="1:8 16384:16384" hidden="1" x14ac:dyDescent="0.3">
      <c r="A85" s="9">
        <v>11</v>
      </c>
      <c r="B85" s="9" t="s">
        <v>19</v>
      </c>
      <c r="C85" s="25" t="s">
        <v>31</v>
      </c>
      <c r="D85" s="10" t="e">
        <f>SUM(#REF!)</f>
        <v>#REF!</v>
      </c>
      <c r="E85" s="10" t="e">
        <f>SUM(#REF!)</f>
        <v>#REF!</v>
      </c>
      <c r="F85" s="47" t="e">
        <f>SUM(#REF!)</f>
        <v>#REF!</v>
      </c>
      <c r="G85" s="10" t="e">
        <f>SUM(#REF!)</f>
        <v>#REF!</v>
      </c>
      <c r="H85" s="47" t="e">
        <f>SUM(#REF!)</f>
        <v>#REF!</v>
      </c>
      <c r="XFD85" s="10"/>
    </row>
    <row r="86" spans="1:8 16384:16384" hidden="1" x14ac:dyDescent="0.3">
      <c r="A86" s="9">
        <v>12</v>
      </c>
      <c r="B86" s="9" t="s">
        <v>19</v>
      </c>
      <c r="C86" s="26" t="s">
        <v>36</v>
      </c>
      <c r="D86" s="10" t="e">
        <f>SUM(#REF!)</f>
        <v>#REF!</v>
      </c>
      <c r="E86" s="10" t="e">
        <f>SUM(#REF!)</f>
        <v>#REF!</v>
      </c>
      <c r="F86" s="47" t="e">
        <f>SUM(#REF!)</f>
        <v>#REF!</v>
      </c>
      <c r="G86" s="10" t="e">
        <f>SUM(#REF!)</f>
        <v>#REF!</v>
      </c>
      <c r="H86" s="47" t="e">
        <f>SUM(#REF!)</f>
        <v>#REF!</v>
      </c>
      <c r="XFD86" s="10"/>
    </row>
    <row r="87" spans="1:8 16384:16384" hidden="1" x14ac:dyDescent="0.3">
      <c r="A87" s="9">
        <v>13</v>
      </c>
      <c r="B87" s="9" t="s">
        <v>19</v>
      </c>
      <c r="C87" s="25" t="s">
        <v>27</v>
      </c>
      <c r="D87" s="10" t="e">
        <f>SUM(#REF!)</f>
        <v>#REF!</v>
      </c>
      <c r="E87" s="10" t="e">
        <f>SUM(#REF!)</f>
        <v>#REF!</v>
      </c>
      <c r="F87" s="47" t="e">
        <f>SUM(#REF!)</f>
        <v>#REF!</v>
      </c>
      <c r="G87" s="10" t="e">
        <f>SUM(#REF!)</f>
        <v>#REF!</v>
      </c>
      <c r="H87" s="47" t="e">
        <f>SUM(#REF!)</f>
        <v>#REF!</v>
      </c>
      <c r="XFD87" s="10"/>
    </row>
    <row r="88" spans="1:8 16384:16384" hidden="1" x14ac:dyDescent="0.3">
      <c r="A88" s="9">
        <v>14</v>
      </c>
      <c r="B88" s="9" t="s">
        <v>19</v>
      </c>
      <c r="C88" s="25" t="s">
        <v>42</v>
      </c>
      <c r="D88" s="10" t="e">
        <f>SUM(#REF!)</f>
        <v>#REF!</v>
      </c>
      <c r="E88" s="10" t="e">
        <f>SUM(#REF!)</f>
        <v>#REF!</v>
      </c>
      <c r="F88" s="47" t="e">
        <f>SUM(#REF!)</f>
        <v>#REF!</v>
      </c>
      <c r="G88" s="10" t="e">
        <f>SUM(#REF!)</f>
        <v>#REF!</v>
      </c>
      <c r="H88" s="47" t="e">
        <f>SUM(#REF!)</f>
        <v>#REF!</v>
      </c>
      <c r="XFD88" s="10"/>
    </row>
    <row r="89" spans="1:8 16384:16384" hidden="1" x14ac:dyDescent="0.3">
      <c r="A89" s="9">
        <v>15</v>
      </c>
      <c r="B89" s="9" t="s">
        <v>19</v>
      </c>
      <c r="C89" s="25" t="s">
        <v>21</v>
      </c>
      <c r="D89" s="10" t="e">
        <f>SUM(#REF!)</f>
        <v>#REF!</v>
      </c>
      <c r="E89" s="10" t="e">
        <f>SUM(#REF!)</f>
        <v>#REF!</v>
      </c>
      <c r="F89" s="47" t="e">
        <f>SUM(#REF!)</f>
        <v>#REF!</v>
      </c>
      <c r="G89" s="10" t="e">
        <f>SUM(#REF!)</f>
        <v>#REF!</v>
      </c>
      <c r="H89" s="47" t="e">
        <f>SUM(#REF!)</f>
        <v>#REF!</v>
      </c>
      <c r="XFD89" s="10"/>
    </row>
    <row r="90" spans="1:8 16384:16384" hidden="1" x14ac:dyDescent="0.3">
      <c r="A90" s="9">
        <v>16</v>
      </c>
      <c r="B90" s="9" t="s">
        <v>19</v>
      </c>
      <c r="C90" s="26" t="s">
        <v>44</v>
      </c>
      <c r="D90" s="10" t="e">
        <f>SUM(#REF!)</f>
        <v>#REF!</v>
      </c>
      <c r="E90" s="10" t="e">
        <f>SUM(#REF!)</f>
        <v>#REF!</v>
      </c>
      <c r="F90" s="47" t="e">
        <f>SUM(#REF!)</f>
        <v>#REF!</v>
      </c>
      <c r="G90" s="10" t="e">
        <f>SUM(#REF!)</f>
        <v>#REF!</v>
      </c>
      <c r="H90" s="47" t="e">
        <f>SUM(#REF!)</f>
        <v>#REF!</v>
      </c>
      <c r="XFD90" s="10"/>
    </row>
    <row r="91" spans="1:8 16384:16384" hidden="1" x14ac:dyDescent="0.3">
      <c r="A91" s="9">
        <v>17</v>
      </c>
      <c r="B91" s="9" t="s">
        <v>19</v>
      </c>
      <c r="C91" s="25" t="s">
        <v>25</v>
      </c>
      <c r="D91" s="10" t="e">
        <f>SUM(#REF!)</f>
        <v>#REF!</v>
      </c>
      <c r="E91" s="10" t="e">
        <f>SUM(#REF!)</f>
        <v>#REF!</v>
      </c>
      <c r="F91" s="47" t="e">
        <f>SUM(#REF!)</f>
        <v>#REF!</v>
      </c>
      <c r="G91" s="10" t="e">
        <f>SUM(#REF!)</f>
        <v>#REF!</v>
      </c>
      <c r="H91" s="47" t="e">
        <f>SUM(#REF!)</f>
        <v>#REF!</v>
      </c>
      <c r="XFD91" s="10"/>
    </row>
    <row r="92" spans="1:8 16384:16384" hidden="1" x14ac:dyDescent="0.3">
      <c r="A92" s="9">
        <v>18</v>
      </c>
      <c r="B92" s="9" t="s">
        <v>19</v>
      </c>
      <c r="C92" s="26" t="s">
        <v>38</v>
      </c>
      <c r="D92" s="10" t="e">
        <f>SUM(#REF!)</f>
        <v>#REF!</v>
      </c>
      <c r="E92" s="10" t="e">
        <f>SUM(#REF!)</f>
        <v>#REF!</v>
      </c>
      <c r="F92" s="47" t="e">
        <f>SUM(#REF!)</f>
        <v>#REF!</v>
      </c>
      <c r="G92" s="10" t="e">
        <f>SUM(#REF!)</f>
        <v>#REF!</v>
      </c>
      <c r="H92" s="47" t="e">
        <f>SUM(#REF!)</f>
        <v>#REF!</v>
      </c>
      <c r="XFD92" s="10"/>
    </row>
    <row r="93" spans="1:8 16384:16384" hidden="1" x14ac:dyDescent="0.3">
      <c r="A93" s="9">
        <v>19</v>
      </c>
      <c r="B93" s="9" t="s">
        <v>19</v>
      </c>
      <c r="C93" s="26" t="s">
        <v>46</v>
      </c>
      <c r="D93" s="10" t="e">
        <f>SUM(#REF!)</f>
        <v>#REF!</v>
      </c>
      <c r="E93" s="10" t="e">
        <f>SUM(#REF!)</f>
        <v>#REF!</v>
      </c>
      <c r="F93" s="47" t="e">
        <f>SUM(#REF!)</f>
        <v>#REF!</v>
      </c>
      <c r="G93" s="10" t="e">
        <f>SUM(#REF!)</f>
        <v>#REF!</v>
      </c>
      <c r="H93" s="47" t="e">
        <f>SUM(#REF!)</f>
        <v>#REF!</v>
      </c>
      <c r="XFD93" s="10"/>
    </row>
    <row r="94" spans="1:8 16384:16384" hidden="1" x14ac:dyDescent="0.3">
      <c r="A94" s="9">
        <v>20</v>
      </c>
      <c r="B94" s="9" t="s">
        <v>19</v>
      </c>
      <c r="C94" s="25" t="s">
        <v>29</v>
      </c>
      <c r="D94" s="10" t="e">
        <f>SUM(#REF!)</f>
        <v>#REF!</v>
      </c>
      <c r="E94" s="10" t="e">
        <f>SUM(#REF!)</f>
        <v>#REF!</v>
      </c>
      <c r="F94" s="47" t="e">
        <f>SUM(#REF!)</f>
        <v>#REF!</v>
      </c>
      <c r="G94" s="10" t="e">
        <f>SUM(#REF!)</f>
        <v>#REF!</v>
      </c>
      <c r="H94" s="47" t="e">
        <f>SUM(#REF!)</f>
        <v>#REF!</v>
      </c>
      <c r="XFD94" s="10"/>
    </row>
    <row r="95" spans="1:8 16384:16384" hidden="1" x14ac:dyDescent="0.3">
      <c r="A95" s="9">
        <v>21</v>
      </c>
      <c r="B95" s="9" t="s">
        <v>19</v>
      </c>
      <c r="C95" s="25" t="s">
        <v>28</v>
      </c>
      <c r="D95" s="10" t="e">
        <f>SUM(#REF!)</f>
        <v>#REF!</v>
      </c>
      <c r="E95" s="10" t="e">
        <f>SUM(#REF!)</f>
        <v>#REF!</v>
      </c>
      <c r="F95" s="47" t="e">
        <f>SUM(#REF!)</f>
        <v>#REF!</v>
      </c>
      <c r="G95" s="10" t="e">
        <f>SUM(#REF!)</f>
        <v>#REF!</v>
      </c>
      <c r="H95" s="47" t="e">
        <f>SUM(#REF!)</f>
        <v>#REF!</v>
      </c>
      <c r="XFD95" s="10"/>
    </row>
    <row r="96" spans="1:8 16384:16384" hidden="1" x14ac:dyDescent="0.3">
      <c r="A96" s="9">
        <v>22</v>
      </c>
      <c r="B96" s="9" t="s">
        <v>19</v>
      </c>
      <c r="C96" s="26" t="s">
        <v>40</v>
      </c>
      <c r="D96" s="10" t="e">
        <f>SUM(#REF!)</f>
        <v>#REF!</v>
      </c>
      <c r="E96" s="10" t="e">
        <f>SUM(#REF!)</f>
        <v>#REF!</v>
      </c>
      <c r="F96" s="47" t="e">
        <f>SUM(#REF!)</f>
        <v>#REF!</v>
      </c>
      <c r="G96" s="10" t="e">
        <f>SUM(#REF!)</f>
        <v>#REF!</v>
      </c>
      <c r="H96" s="47" t="e">
        <f>SUM(#REF!)</f>
        <v>#REF!</v>
      </c>
      <c r="XFD96" s="10"/>
    </row>
    <row r="97" spans="1:8 16384:16384" hidden="1" x14ac:dyDescent="0.3">
      <c r="A97" s="9">
        <v>23</v>
      </c>
      <c r="B97" s="9" t="s">
        <v>19</v>
      </c>
      <c r="C97" s="26" t="s">
        <v>45</v>
      </c>
      <c r="D97" s="10" t="e">
        <f>SUM(#REF!)</f>
        <v>#REF!</v>
      </c>
      <c r="E97" s="10" t="e">
        <f>SUM(#REF!)</f>
        <v>#REF!</v>
      </c>
      <c r="F97" s="47" t="e">
        <f>SUM(#REF!)</f>
        <v>#REF!</v>
      </c>
      <c r="G97" s="10" t="e">
        <f>SUM(#REF!)</f>
        <v>#REF!</v>
      </c>
      <c r="H97" s="47" t="e">
        <f>SUM(#REF!)</f>
        <v>#REF!</v>
      </c>
      <c r="XFD97" s="10"/>
    </row>
    <row r="98" spans="1:8 16384:16384" hidden="1" x14ac:dyDescent="0.3">
      <c r="A98" s="9">
        <v>24</v>
      </c>
      <c r="B98" s="9" t="s">
        <v>19</v>
      </c>
      <c r="C98" s="26" t="s">
        <v>39</v>
      </c>
      <c r="D98" s="10" t="e">
        <f>SUM(#REF!)</f>
        <v>#REF!</v>
      </c>
      <c r="E98" s="10" t="e">
        <f>SUM(#REF!)</f>
        <v>#REF!</v>
      </c>
      <c r="F98" s="47" t="e">
        <f>SUM(#REF!)</f>
        <v>#REF!</v>
      </c>
      <c r="G98" s="10" t="e">
        <f>SUM(#REF!)</f>
        <v>#REF!</v>
      </c>
      <c r="H98" s="47" t="e">
        <f>SUM(#REF!)</f>
        <v>#REF!</v>
      </c>
      <c r="XFD98" s="10"/>
    </row>
    <row r="99" spans="1:8 16384:16384" hidden="1" x14ac:dyDescent="0.3">
      <c r="C99" s="25"/>
      <c r="D99" s="10"/>
      <c r="E99" s="10"/>
      <c r="G99" s="10"/>
    </row>
    <row r="100" spans="1:8 16384:16384" x14ac:dyDescent="0.3">
      <c r="A100" s="11"/>
      <c r="B100" s="11"/>
      <c r="C100" s="11"/>
      <c r="D100" s="11"/>
      <c r="E100" s="11"/>
      <c r="F100" s="45"/>
      <c r="G100" s="11"/>
      <c r="H100" s="45"/>
    </row>
    <row r="101" spans="1:8 16384:16384" ht="28.8" x14ac:dyDescent="0.55000000000000004">
      <c r="A101" s="11"/>
      <c r="B101" s="11"/>
      <c r="C101" s="32" t="s">
        <v>48</v>
      </c>
      <c r="D101" s="11"/>
      <c r="E101" s="11"/>
      <c r="F101" s="45"/>
      <c r="G101" s="11"/>
      <c r="H101" s="45"/>
    </row>
    <row r="102" spans="1:8 16384:16384" ht="18" x14ac:dyDescent="0.35">
      <c r="A102" s="11"/>
      <c r="B102" s="11"/>
      <c r="C102" s="11"/>
      <c r="D102" s="14" t="s">
        <v>52</v>
      </c>
      <c r="E102" s="11"/>
      <c r="F102" s="45"/>
      <c r="G102" s="11"/>
      <c r="H102" s="45"/>
    </row>
    <row r="103" spans="1:8 16384:16384" x14ac:dyDescent="0.3">
      <c r="A103" s="11"/>
      <c r="B103" s="11"/>
      <c r="C103" s="11"/>
      <c r="D103" s="11"/>
      <c r="E103" s="11"/>
      <c r="F103" s="45"/>
      <c r="G103" s="11"/>
      <c r="H103" s="45"/>
    </row>
    <row r="104" spans="1:8 16384:16384" ht="17.399999999999999" x14ac:dyDescent="0.45">
      <c r="A104" s="12" t="s">
        <v>0</v>
      </c>
      <c r="B104" s="12" t="s">
        <v>1</v>
      </c>
      <c r="C104" s="12" t="s">
        <v>2</v>
      </c>
      <c r="D104" s="12" t="s">
        <v>20</v>
      </c>
      <c r="E104" s="12" t="s">
        <v>16</v>
      </c>
      <c r="F104" s="46" t="s">
        <v>17</v>
      </c>
      <c r="G104" s="12" t="s">
        <v>14</v>
      </c>
      <c r="H104" s="46" t="s">
        <v>18</v>
      </c>
    </row>
    <row r="105" spans="1:8 16384:16384" s="56" customFormat="1" ht="13.8" x14ac:dyDescent="0.25">
      <c r="A105" s="54">
        <v>1</v>
      </c>
      <c r="B105" s="54" t="s">
        <v>70</v>
      </c>
      <c r="C105" s="33" t="s">
        <v>58</v>
      </c>
      <c r="D105" s="55">
        <f>SUM('Rick Edington'!K32)</f>
        <v>47</v>
      </c>
      <c r="E105" s="55">
        <f>SUM('Rick Edington'!L32)</f>
        <v>9118.104800000001</v>
      </c>
      <c r="F105" s="58">
        <f>SUM('Rick Edington'!M32)</f>
        <v>194.00222978723406</v>
      </c>
      <c r="G105" s="55">
        <f>SUM('Rick Edington'!N32)</f>
        <v>142</v>
      </c>
      <c r="H105" s="58">
        <f>SUM('Rick Edington'!O32)</f>
        <v>336.00222978723406</v>
      </c>
    </row>
    <row r="106" spans="1:8 16384:16384" s="56" customFormat="1" ht="13.8" x14ac:dyDescent="0.25">
      <c r="A106" s="54">
        <v>2</v>
      </c>
      <c r="B106" s="54" t="s">
        <v>70</v>
      </c>
      <c r="C106" s="42" t="s">
        <v>60</v>
      </c>
      <c r="D106" s="55">
        <f>SUM('Bill Poor'!K39)</f>
        <v>59</v>
      </c>
      <c r="E106" s="55">
        <f>SUM('Bill Poor'!L39)</f>
        <v>11299.105800000001</v>
      </c>
      <c r="F106" s="58">
        <f>SUM('Bill Poor'!M39)</f>
        <v>191.51026779661018</v>
      </c>
      <c r="G106" s="55">
        <f>SUM('Bill Poor'!N39)</f>
        <v>109</v>
      </c>
      <c r="H106" s="58">
        <f>SUM('Bill Poor'!O39)</f>
        <v>300.51026779661015</v>
      </c>
      <c r="XFD106" s="55"/>
    </row>
    <row r="107" spans="1:8 16384:16384" s="56" customFormat="1" ht="13.8" x14ac:dyDescent="0.25">
      <c r="A107" s="54">
        <v>3</v>
      </c>
      <c r="B107" s="54" t="s">
        <v>70</v>
      </c>
      <c r="C107" s="42" t="s">
        <v>64</v>
      </c>
      <c r="D107" s="55">
        <f>SUM('Frank Baird'!K19)</f>
        <v>67</v>
      </c>
      <c r="E107" s="55">
        <f>SUM('Frank Baird'!L19)</f>
        <v>12578.0018</v>
      </c>
      <c r="F107" s="58">
        <f>SUM('Frank Baird'!M19)</f>
        <v>187.73137014925373</v>
      </c>
      <c r="G107" s="55">
        <f>SUM('Frank Baird'!N19)</f>
        <v>70</v>
      </c>
      <c r="H107" s="58">
        <f>SUM('Frank Baird'!O19)</f>
        <v>257.73137014925373</v>
      </c>
      <c r="XFD107" s="55"/>
    </row>
    <row r="108" spans="1:8 16384:16384" s="56" customFormat="1" ht="13.8" x14ac:dyDescent="0.25">
      <c r="A108" s="54">
        <v>4</v>
      </c>
      <c r="B108" s="54" t="s">
        <v>70</v>
      </c>
      <c r="C108" s="42" t="s">
        <v>55</v>
      </c>
      <c r="D108" s="55">
        <f>SUM('Doug Depweg'!K24)</f>
        <v>40</v>
      </c>
      <c r="E108" s="55">
        <f>SUM('Doug Depweg'!L24)</f>
        <v>7578.1009999999997</v>
      </c>
      <c r="F108" s="58">
        <f>SUM('Doug Depweg'!M24)</f>
        <v>189.45252499999998</v>
      </c>
      <c r="G108" s="55">
        <f>SUM('Doug Depweg'!N24)</f>
        <v>57</v>
      </c>
      <c r="H108" s="58">
        <f>SUM('Doug Depweg'!O24)</f>
        <v>246.45252499999998</v>
      </c>
      <c r="XFD108" s="55"/>
    </row>
    <row r="109" spans="1:8 16384:16384" s="56" customFormat="1" ht="13.8" x14ac:dyDescent="0.25">
      <c r="A109" s="54">
        <v>5</v>
      </c>
      <c r="B109" s="54" t="s">
        <v>70</v>
      </c>
      <c r="C109" s="42" t="s">
        <v>69</v>
      </c>
      <c r="D109" s="55">
        <f>SUM('Bill Meyer'!K15)</f>
        <v>52</v>
      </c>
      <c r="E109" s="55">
        <f>SUM('Bill Meyer'!L15)</f>
        <v>9677</v>
      </c>
      <c r="F109" s="58">
        <f>SUM('Bill Meyer'!M15)</f>
        <v>186.09615384615384</v>
      </c>
      <c r="G109" s="55">
        <f>SUM('Bill Meyer'!N15)</f>
        <v>57</v>
      </c>
      <c r="H109" s="58">
        <f>SUM('Bill Meyer'!O15)</f>
        <v>243.09615384615384</v>
      </c>
      <c r="XFD109" s="55"/>
    </row>
    <row r="110" spans="1:8 16384:16384" s="56" customFormat="1" ht="13.8" x14ac:dyDescent="0.25">
      <c r="A110" s="54">
        <v>6</v>
      </c>
      <c r="B110" s="54" t="s">
        <v>70</v>
      </c>
      <c r="C110" s="42" t="s">
        <v>81</v>
      </c>
      <c r="D110" s="55">
        <f>SUM('Scott McClure'!K12)</f>
        <v>42</v>
      </c>
      <c r="E110" s="55">
        <f>SUM('Scott McClure'!L12)</f>
        <v>7523</v>
      </c>
      <c r="F110" s="58">
        <f>SUM('Scott McClure'!M12)</f>
        <v>179.11904761904762</v>
      </c>
      <c r="G110" s="55">
        <f>SUM('Scott McClure'!N12)</f>
        <v>30</v>
      </c>
      <c r="H110" s="58">
        <f>SUM('Scott McClure'!O12)</f>
        <v>209.11904761904762</v>
      </c>
      <c r="XFD110" s="55"/>
    </row>
    <row r="111" spans="1:8 16384:16384" s="56" customFormat="1" ht="13.8" x14ac:dyDescent="0.25">
      <c r="A111" s="54">
        <v>7</v>
      </c>
      <c r="B111" s="54" t="s">
        <v>70</v>
      </c>
      <c r="C111" s="42" t="s">
        <v>67</v>
      </c>
      <c r="D111" s="55">
        <f>SUM('Heather Johns'!K11)</f>
        <v>34</v>
      </c>
      <c r="E111" s="55">
        <f>SUM('Heather Johns'!L11)</f>
        <v>6190</v>
      </c>
      <c r="F111" s="58">
        <f>SUM('Heather Johns'!M11)</f>
        <v>182.05882352941177</v>
      </c>
      <c r="G111" s="55">
        <f>SUM('Heather Johns'!N11)</f>
        <v>19</v>
      </c>
      <c r="H111" s="58">
        <f>SUM('Heather Johns'!O11)</f>
        <v>201.05882352941177</v>
      </c>
      <c r="XFD111" s="55"/>
    </row>
    <row r="112" spans="1:8 16384:16384" s="56" customFormat="1" ht="13.8" x14ac:dyDescent="0.25">
      <c r="A112" s="54">
        <v>8</v>
      </c>
      <c r="B112" s="54" t="s">
        <v>70</v>
      </c>
      <c r="C112" s="42" t="s">
        <v>65</v>
      </c>
      <c r="D112" s="55">
        <f>SUM('Julie Mekolites'!K11)</f>
        <v>34</v>
      </c>
      <c r="E112" s="55">
        <f>SUM('Julie Mekolites'!L11)</f>
        <v>6111</v>
      </c>
      <c r="F112" s="58">
        <f>SUM('Julie Mekolites'!M11)</f>
        <v>179.73529411764707</v>
      </c>
      <c r="G112" s="55">
        <f>SUM('Julie Mekolites'!N11)</f>
        <v>18</v>
      </c>
      <c r="H112" s="58">
        <f>SUM('Julie Mekolites'!O11)</f>
        <v>197.73529411764707</v>
      </c>
      <c r="XFD112" s="55"/>
    </row>
    <row r="113" spans="1:8 16384:16384" s="56" customFormat="1" ht="13.8" x14ac:dyDescent="0.25">
      <c r="A113" s="54">
        <v>9</v>
      </c>
      <c r="B113" s="54" t="s">
        <v>70</v>
      </c>
      <c r="C113" s="42" t="s">
        <v>63</v>
      </c>
      <c r="D113" s="55">
        <f>SUM('Bob Dunkin'!K12)</f>
        <v>42</v>
      </c>
      <c r="E113" s="55">
        <f>SUM('Jim Fortman'!L5)</f>
        <v>1466</v>
      </c>
      <c r="F113" s="58">
        <f>SUM('Jim Fortman'!M5)</f>
        <v>183.25</v>
      </c>
      <c r="G113" s="55">
        <f>SUM('Jim Fortman'!N5)</f>
        <v>4</v>
      </c>
      <c r="H113" s="58">
        <f>SUM('Jim Fortman'!O5)</f>
        <v>187.25</v>
      </c>
      <c r="XFD113" s="55"/>
    </row>
    <row r="114" spans="1:8 16384:16384" s="56" customFormat="1" ht="13.8" x14ac:dyDescent="0.25">
      <c r="A114" s="59"/>
      <c r="B114" s="59"/>
      <c r="C114" s="71"/>
      <c r="D114" s="60"/>
      <c r="E114" s="60"/>
      <c r="F114" s="61"/>
      <c r="G114" s="60"/>
      <c r="H114" s="61"/>
      <c r="XFD114" s="55"/>
    </row>
    <row r="115" spans="1:8 16384:16384" s="56" customFormat="1" ht="13.8" x14ac:dyDescent="0.25">
      <c r="A115" s="54">
        <v>10</v>
      </c>
      <c r="B115" s="54" t="s">
        <v>70</v>
      </c>
      <c r="C115" s="33" t="s">
        <v>102</v>
      </c>
      <c r="D115" s="52">
        <f>SUM('Greg George'!K13)</f>
        <v>6</v>
      </c>
      <c r="E115" s="52">
        <f>SUM('Greg George'!L13)</f>
        <v>1150.0012999999999</v>
      </c>
      <c r="F115" s="53">
        <f>SUM('Greg George'!M13)</f>
        <v>191.66688333333332</v>
      </c>
      <c r="G115" s="52">
        <f>SUM('Greg George'!N13)</f>
        <v>10</v>
      </c>
      <c r="H115" s="53">
        <f>SUM('Greg George'!O13)</f>
        <v>201.66688333333332</v>
      </c>
      <c r="XFD115" s="55"/>
    </row>
    <row r="116" spans="1:8 16384:16384" s="56" customFormat="1" ht="13.8" x14ac:dyDescent="0.25">
      <c r="A116" s="54">
        <v>11</v>
      </c>
      <c r="B116" s="54" t="s">
        <v>70</v>
      </c>
      <c r="C116" s="42" t="s">
        <v>112</v>
      </c>
      <c r="D116" s="52">
        <f>SUM('Mark Lippe'!K7)</f>
        <v>16</v>
      </c>
      <c r="E116" s="52">
        <f>SUM('Mark Lippe'!L7)</f>
        <v>2953.1</v>
      </c>
      <c r="F116" s="53">
        <f>SUM('Mark Lippe'!M7)</f>
        <v>184.56874999999999</v>
      </c>
      <c r="G116" s="52">
        <f>SUM('Mark Lippe'!N7)</f>
        <v>12</v>
      </c>
      <c r="H116" s="53">
        <f>SUM('Mark Lippe'!O7)</f>
        <v>196.56874999999999</v>
      </c>
      <c r="XFD116" s="55"/>
    </row>
    <row r="117" spans="1:8 16384:16384" s="56" customFormat="1" ht="13.8" x14ac:dyDescent="0.25">
      <c r="A117" s="54">
        <v>12</v>
      </c>
      <c r="B117" s="54" t="s">
        <v>70</v>
      </c>
      <c r="C117" s="42" t="s">
        <v>66</v>
      </c>
      <c r="D117" s="55">
        <f>SUM('Drew Johnston'!K7)</f>
        <v>16</v>
      </c>
      <c r="E117" s="55">
        <f>SUM('Drew Johnston'!L7)</f>
        <v>2881.1</v>
      </c>
      <c r="F117" s="58">
        <f>SUM('Drew Johnston'!M7)</f>
        <v>180.06874999999999</v>
      </c>
      <c r="G117" s="55">
        <f>SUM('Drew Johnston'!N7)</f>
        <v>8</v>
      </c>
      <c r="H117" s="58">
        <f>SUM('Drew Johnston'!O7)</f>
        <v>188.06874999999999</v>
      </c>
      <c r="XFD117" s="55"/>
    </row>
    <row r="118" spans="1:8 16384:16384" s="56" customFormat="1" ht="13.8" x14ac:dyDescent="0.25">
      <c r="A118" s="54">
        <v>13</v>
      </c>
      <c r="B118" s="54" t="s">
        <v>70</v>
      </c>
      <c r="C118" s="42" t="s">
        <v>68</v>
      </c>
      <c r="D118" s="55">
        <f>SUM('Dana Waxler'!K7)</f>
        <v>16</v>
      </c>
      <c r="E118" s="55">
        <f>SUM('Dana Waxler'!L7)</f>
        <v>2828</v>
      </c>
      <c r="F118" s="58">
        <f>SUM('Dana Waxler'!M7)</f>
        <v>176.75</v>
      </c>
      <c r="G118" s="55">
        <f>SUM('Dana Waxler'!N7)</f>
        <v>11</v>
      </c>
      <c r="H118" s="58">
        <f>SUM('Dana Waxler'!O7)</f>
        <v>187.75</v>
      </c>
      <c r="XFD118" s="55"/>
    </row>
    <row r="119" spans="1:8 16384:16384" s="57" customFormat="1" ht="13.8" x14ac:dyDescent="0.25">
      <c r="A119" s="51">
        <v>14</v>
      </c>
      <c r="B119" s="51" t="s">
        <v>70</v>
      </c>
      <c r="C119" s="42" t="s">
        <v>79</v>
      </c>
      <c r="D119" s="55">
        <f>SUM('Fred Moreo'!K4)</f>
        <v>4</v>
      </c>
      <c r="E119" s="55">
        <f>SUM('Fred Moreo'!L4)</f>
        <v>724</v>
      </c>
      <c r="F119" s="58">
        <f>SUM('Fred Moreo'!M4)</f>
        <v>181</v>
      </c>
      <c r="G119" s="55">
        <f>SUM('Fred Moreo'!N4)</f>
        <v>2</v>
      </c>
      <c r="H119" s="58">
        <f>SUM('Fred Moreo'!O4)</f>
        <v>183</v>
      </c>
      <c r="XFD119" s="52"/>
    </row>
    <row r="120" spans="1:8 16384:16384" s="57" customFormat="1" ht="13.8" x14ac:dyDescent="0.25">
      <c r="A120" s="51">
        <v>15</v>
      </c>
      <c r="B120" s="51" t="s">
        <v>70</v>
      </c>
      <c r="C120" s="68" t="s">
        <v>124</v>
      </c>
      <c r="D120" s="52">
        <f>SUM('Gary Kehl'!K4)</f>
        <v>3</v>
      </c>
      <c r="E120" s="52">
        <f>SUM('Gary Kehl'!L4)</f>
        <v>541.00059999999996</v>
      </c>
      <c r="F120" s="53">
        <f>SUM('Gary Kehl'!M4)</f>
        <v>180.33353333333332</v>
      </c>
      <c r="G120" s="52">
        <f>SUM('Gary Kehl'!N4)</f>
        <v>2</v>
      </c>
      <c r="H120" s="53">
        <f>SUM('Gary Kehl'!O4)</f>
        <v>182.33353333333332</v>
      </c>
      <c r="XFD120" s="52"/>
    </row>
    <row r="121" spans="1:8 16384:16384" s="57" customFormat="1" ht="13.8" x14ac:dyDescent="0.25">
      <c r="A121" s="51">
        <v>16</v>
      </c>
      <c r="B121" s="51" t="s">
        <v>70</v>
      </c>
      <c r="C121" s="42" t="s">
        <v>130</v>
      </c>
      <c r="D121" s="52">
        <f>SUM('Steve Muntzinger'!K6)</f>
        <v>14</v>
      </c>
      <c r="E121" s="52">
        <f>SUM('Steve Muntzinger'!L6)</f>
        <v>2413</v>
      </c>
      <c r="F121" s="53">
        <f>SUM('Steve Muntzinger'!M6)</f>
        <v>172.35714285714286</v>
      </c>
      <c r="G121" s="52">
        <f>SUM('Steve Muntzinger'!N6)</f>
        <v>8</v>
      </c>
      <c r="H121" s="53">
        <f>SUM('Steve Muntzinger'!O6)</f>
        <v>180.35714285714286</v>
      </c>
      <c r="XFD121" s="52"/>
    </row>
    <row r="122" spans="1:8 16384:16384" s="57" customFormat="1" ht="13.8" x14ac:dyDescent="0.25">
      <c r="A122" s="51">
        <v>17</v>
      </c>
      <c r="B122" s="51" t="s">
        <v>70</v>
      </c>
      <c r="C122" s="42" t="s">
        <v>80</v>
      </c>
      <c r="D122" s="55">
        <f>SUM('Roger Blaine'!K7)</f>
        <v>16</v>
      </c>
      <c r="E122" s="55">
        <f>SUM('Roger Blaine'!L7)</f>
        <v>2718</v>
      </c>
      <c r="F122" s="58">
        <f>SUM('Roger Blaine'!M7)</f>
        <v>169.875</v>
      </c>
      <c r="G122" s="55">
        <f>SUM('Roger Blaine'!N7)</f>
        <v>8</v>
      </c>
      <c r="H122" s="58">
        <f>SUM('Roger Blaine'!O7)</f>
        <v>177.875</v>
      </c>
      <c r="XFD122" s="52"/>
    </row>
    <row r="123" spans="1:8 16384:16384" s="57" customFormat="1" ht="13.8" x14ac:dyDescent="0.25">
      <c r="A123" s="51">
        <v>18</v>
      </c>
      <c r="B123" s="51" t="s">
        <v>70</v>
      </c>
      <c r="C123" s="42" t="s">
        <v>139</v>
      </c>
      <c r="D123" s="52">
        <f>SUM('Tom Muntzinger'!K4)</f>
        <v>4</v>
      </c>
      <c r="E123" s="52">
        <f>SUM('Tom Muntzinger'!L4)</f>
        <v>628</v>
      </c>
      <c r="F123" s="53">
        <f>SUM('Tom Muntzinger'!M4)</f>
        <v>157</v>
      </c>
      <c r="G123" s="52">
        <f>SUM('Tom Muntzinger'!N4)</f>
        <v>2</v>
      </c>
      <c r="H123" s="53">
        <f>SUM('Tom Muntzinger'!O4)</f>
        <v>159</v>
      </c>
      <c r="XFD123" s="52"/>
    </row>
    <row r="124" spans="1:8 16384:16384" s="57" customFormat="1" ht="13.8" x14ac:dyDescent="0.25">
      <c r="A124" s="51">
        <v>19</v>
      </c>
      <c r="B124" s="51" t="s">
        <v>70</v>
      </c>
      <c r="C124" s="42" t="s">
        <v>115</v>
      </c>
      <c r="D124" s="52">
        <f>SUM('Lilley Black'!K4)</f>
        <v>4</v>
      </c>
      <c r="E124" s="52">
        <f>SUM('Lilley Black'!L4)</f>
        <v>290</v>
      </c>
      <c r="F124" s="53">
        <f>SUM('Lilley Black'!M4)</f>
        <v>72.5</v>
      </c>
      <c r="G124" s="52">
        <f>SUM('Lilley Black'!N4)</f>
        <v>2</v>
      </c>
      <c r="H124" s="53">
        <f>SUM('Lilley Black'!O4)</f>
        <v>74.5</v>
      </c>
      <c r="XFD124" s="52"/>
    </row>
    <row r="125" spans="1:8 16384:16384" x14ac:dyDescent="0.3">
      <c r="C125" s="30"/>
      <c r="D125" s="10"/>
      <c r="E125" s="10"/>
      <c r="G125" s="10"/>
      <c r="XFD125" s="10"/>
    </row>
    <row r="126" spans="1:8 16384:16384" x14ac:dyDescent="0.3">
      <c r="A126" s="11"/>
      <c r="B126" s="11"/>
      <c r="C126" s="11"/>
      <c r="D126" s="11"/>
      <c r="E126" s="11"/>
      <c r="F126" s="45"/>
      <c r="G126" s="11"/>
      <c r="H126" s="45"/>
    </row>
    <row r="127" spans="1:8 16384:16384" ht="28.8" x14ac:dyDescent="0.55000000000000004">
      <c r="A127" s="11"/>
      <c r="B127" s="11"/>
      <c r="C127" s="32" t="s">
        <v>49</v>
      </c>
      <c r="D127" s="11"/>
      <c r="E127" s="11"/>
      <c r="F127" s="45"/>
      <c r="G127" s="11"/>
      <c r="H127" s="45"/>
    </row>
    <row r="128" spans="1:8 16384:16384" ht="18" x14ac:dyDescent="0.35">
      <c r="A128" s="11"/>
      <c r="B128" s="11"/>
      <c r="C128" s="11"/>
      <c r="D128" s="14" t="s">
        <v>52</v>
      </c>
      <c r="E128" s="11"/>
      <c r="F128" s="45"/>
      <c r="G128" s="11"/>
      <c r="H128" s="45"/>
    </row>
    <row r="129" spans="1:8" x14ac:dyDescent="0.3">
      <c r="A129" s="11"/>
      <c r="B129" s="11"/>
      <c r="C129" s="11"/>
      <c r="D129" s="11"/>
      <c r="E129" s="11"/>
      <c r="F129" s="45"/>
      <c r="G129" s="11"/>
      <c r="H129" s="45"/>
    </row>
    <row r="130" spans="1:8" ht="17.399999999999999" x14ac:dyDescent="0.45">
      <c r="A130" s="12" t="s">
        <v>0</v>
      </c>
      <c r="B130" s="12" t="s">
        <v>1</v>
      </c>
      <c r="C130" s="12" t="s">
        <v>2</v>
      </c>
      <c r="D130" s="12" t="s">
        <v>20</v>
      </c>
      <c r="E130" s="12" t="s">
        <v>16</v>
      </c>
      <c r="F130" s="46" t="s">
        <v>17</v>
      </c>
      <c r="G130" s="12" t="s">
        <v>14</v>
      </c>
      <c r="H130" s="46" t="s">
        <v>18</v>
      </c>
    </row>
    <row r="131" spans="1:8" s="62" customFormat="1" ht="13.8" x14ac:dyDescent="0.25">
      <c r="A131" s="54">
        <v>1</v>
      </c>
      <c r="B131" s="54" t="s">
        <v>23</v>
      </c>
      <c r="C131" s="33" t="s">
        <v>76</v>
      </c>
      <c r="D131" s="55">
        <f>SUM('John Petteruti'!K34)</f>
        <v>53</v>
      </c>
      <c r="E131" s="55">
        <f>SUM('John Petteruti'!L34)</f>
        <v>10131.002400000001</v>
      </c>
      <c r="F131" s="58">
        <f>SUM('John Petteruti'!M34)</f>
        <v>191.1509886792453</v>
      </c>
      <c r="G131" s="55">
        <f>SUM('John Petteruti'!N34)</f>
        <v>150</v>
      </c>
      <c r="H131" s="58">
        <f>SUM('John Petteruti'!O34)</f>
        <v>341.1509886792453</v>
      </c>
    </row>
    <row r="132" spans="1:8" s="62" customFormat="1" ht="13.8" x14ac:dyDescent="0.25">
      <c r="A132" s="54">
        <v>2</v>
      </c>
      <c r="B132" s="54" t="s">
        <v>23</v>
      </c>
      <c r="C132" s="42" t="s">
        <v>64</v>
      </c>
      <c r="D132" s="55">
        <f>SUM('Frank Baird'!K51)</f>
        <v>44</v>
      </c>
      <c r="E132" s="55">
        <v>4</v>
      </c>
      <c r="F132" s="58">
        <f>SUM('Frank Baird'!M51)</f>
        <v>187.61369090909093</v>
      </c>
      <c r="G132" s="55">
        <f>SUM('Frank Baird'!N51)</f>
        <v>54</v>
      </c>
      <c r="H132" s="58">
        <f>SUM('Frank Baird'!O51)</f>
        <v>241.61369090909093</v>
      </c>
    </row>
    <row r="133" spans="1:8" s="62" customFormat="1" ht="13.8" x14ac:dyDescent="0.25">
      <c r="A133" s="54">
        <v>3</v>
      </c>
      <c r="B133" s="54" t="s">
        <v>23</v>
      </c>
      <c r="C133" s="49" t="s">
        <v>85</v>
      </c>
      <c r="D133" s="55">
        <f>SUM('Annette McClure'!K20)</f>
        <v>26</v>
      </c>
      <c r="E133" s="55">
        <f>SUM('Annette McClure'!L20)</f>
        <v>4918</v>
      </c>
      <c r="F133" s="58">
        <f>SUM('Annette McClure'!M20)</f>
        <v>189.15384615384616</v>
      </c>
      <c r="G133" s="55">
        <f>SUM('Annette McClure'!N20)</f>
        <v>37</v>
      </c>
      <c r="H133" s="58">
        <f>SUM('Annette McClure'!O20)</f>
        <v>226.15384615384616</v>
      </c>
    </row>
    <row r="134" spans="1:8" s="62" customFormat="1" ht="13.5" customHeight="1" x14ac:dyDescent="0.25">
      <c r="A134" s="54">
        <v>4</v>
      </c>
      <c r="B134" s="54" t="s">
        <v>23</v>
      </c>
      <c r="C134" s="33" t="s">
        <v>68</v>
      </c>
      <c r="D134" s="55">
        <f>SUM('Dana Waxler'!K19)</f>
        <v>26</v>
      </c>
      <c r="E134" s="55">
        <f>SUM('Dana Waxler'!L19)</f>
        <v>4882.1000000000004</v>
      </c>
      <c r="F134" s="58">
        <f>SUM('Dana Waxler'!M19)</f>
        <v>187.77307692307693</v>
      </c>
      <c r="G134" s="55">
        <f>SUM('Dana Waxler'!N19)</f>
        <v>41</v>
      </c>
      <c r="H134" s="58">
        <f>SUM('Dana Waxler'!O19)</f>
        <v>228.77307692307693</v>
      </c>
    </row>
    <row r="135" spans="1:8" s="62" customFormat="1" ht="13.8" x14ac:dyDescent="0.25">
      <c r="A135" s="54">
        <v>5</v>
      </c>
      <c r="B135" s="54" t="s">
        <v>23</v>
      </c>
      <c r="C135" s="33" t="s">
        <v>72</v>
      </c>
      <c r="D135" s="55">
        <f>SUM('Roger Krouskop SR.'!K10)</f>
        <v>30</v>
      </c>
      <c r="E135" s="55">
        <f>SUM('Roger Krouskop SR.'!L10)</f>
        <v>5518</v>
      </c>
      <c r="F135" s="58">
        <f>SUM('Roger Krouskop SR.'!M10)</f>
        <v>183.93333333333334</v>
      </c>
      <c r="G135" s="55">
        <f>SUM('Roger Krouskop SR.'!N10)</f>
        <v>27</v>
      </c>
      <c r="H135" s="58">
        <f>SUM('Roger Krouskop SR.'!O10)</f>
        <v>210.93333333333334</v>
      </c>
    </row>
    <row r="136" spans="1:8" s="62" customFormat="1" ht="13.8" x14ac:dyDescent="0.25">
      <c r="A136" s="59"/>
      <c r="B136" s="59"/>
      <c r="C136" s="73"/>
      <c r="D136" s="60"/>
      <c r="E136" s="60"/>
      <c r="F136" s="61"/>
      <c r="G136" s="60"/>
      <c r="H136" s="61"/>
    </row>
    <row r="137" spans="1:8" s="62" customFormat="1" ht="13.8" x14ac:dyDescent="0.25">
      <c r="A137" s="54">
        <v>6</v>
      </c>
      <c r="B137" s="54" t="s">
        <v>23</v>
      </c>
      <c r="C137" s="33" t="s">
        <v>87</v>
      </c>
      <c r="D137" s="55">
        <f>SUM('Matt Brown'!K14)</f>
        <v>6</v>
      </c>
      <c r="E137" s="55">
        <f>SUM('Matt Brown'!L14)</f>
        <v>1169</v>
      </c>
      <c r="F137" s="58">
        <f>SUM('Matt Brown'!M14)</f>
        <v>194.83333333333334</v>
      </c>
      <c r="G137" s="55">
        <f>SUM('Matt Brown'!N14)</f>
        <v>16</v>
      </c>
      <c r="H137" s="58">
        <f>SUM('Matt Brown'!O14)</f>
        <v>210.83333333333334</v>
      </c>
    </row>
    <row r="138" spans="1:8" s="62" customFormat="1" ht="13.8" x14ac:dyDescent="0.25">
      <c r="A138" s="54">
        <v>7</v>
      </c>
      <c r="B138" s="54" t="s">
        <v>23</v>
      </c>
      <c r="C138" s="49" t="s">
        <v>84</v>
      </c>
      <c r="D138" s="55">
        <f>SUM('Bob Blaine'!K23)</f>
        <v>18</v>
      </c>
      <c r="E138" s="55">
        <f>SUM('Bob Blaine'!L23)</f>
        <v>3337</v>
      </c>
      <c r="F138" s="58">
        <f>SUM('Bob Blaine'!M23)</f>
        <v>185.38888888888889</v>
      </c>
      <c r="G138" s="55">
        <f>SUM('Bob Blaine'!N23)</f>
        <v>18</v>
      </c>
      <c r="H138" s="58">
        <f>SUM('Bob Blaine'!O23)</f>
        <v>203.38888888888889</v>
      </c>
    </row>
    <row r="139" spans="1:8" s="62" customFormat="1" ht="13.8" x14ac:dyDescent="0.25">
      <c r="A139" s="54">
        <v>8</v>
      </c>
      <c r="B139" s="54" t="s">
        <v>23</v>
      </c>
      <c r="C139" s="33" t="s">
        <v>105</v>
      </c>
      <c r="D139" s="55">
        <f>SUM('Jason Frymier'!K14)</f>
        <v>3</v>
      </c>
      <c r="E139" s="55">
        <f>SUM('Jason Frymier'!L14)</f>
        <v>574.00019999999995</v>
      </c>
      <c r="F139" s="58">
        <f>SUM('Jason Frymier'!M14)</f>
        <v>191.33339999999998</v>
      </c>
      <c r="G139" s="55">
        <f>SUM('Jason Frymier'!N14)</f>
        <v>9</v>
      </c>
      <c r="H139" s="58">
        <f>SUM('Jason Frymier'!O14)</f>
        <v>200.33339999999998</v>
      </c>
    </row>
    <row r="140" spans="1:8" s="62" customFormat="1" ht="13.8" x14ac:dyDescent="0.25">
      <c r="A140" s="54">
        <v>9</v>
      </c>
      <c r="B140" s="54" t="s">
        <v>23</v>
      </c>
      <c r="C140" s="42" t="s">
        <v>60</v>
      </c>
      <c r="D140" s="55">
        <f>SUM('Bill Poor'!K45)</f>
        <v>4</v>
      </c>
      <c r="E140" s="55">
        <f>SUM('Bill Poor'!L45)</f>
        <v>768</v>
      </c>
      <c r="F140" s="58">
        <f>SUM('Bill Poor'!M45)</f>
        <v>192</v>
      </c>
      <c r="G140" s="55">
        <f>SUM('Bill Poor'!N45)</f>
        <v>8</v>
      </c>
      <c r="H140" s="58">
        <f>SUM('Bill Poor'!O45)</f>
        <v>200</v>
      </c>
    </row>
    <row r="141" spans="1:8" s="62" customFormat="1" ht="13.8" x14ac:dyDescent="0.25">
      <c r="A141" s="54">
        <v>10</v>
      </c>
      <c r="B141" s="54" t="s">
        <v>23</v>
      </c>
      <c r="C141" s="49" t="s">
        <v>80</v>
      </c>
      <c r="D141" s="55">
        <f>SUM('Roger Blaine'!K28)</f>
        <v>10</v>
      </c>
      <c r="E141" s="55">
        <f>SUM('Roger Blaine'!L28)</f>
        <v>1865</v>
      </c>
      <c r="F141" s="58">
        <f>SUM('Roger Blaine'!M28)</f>
        <v>186.5</v>
      </c>
      <c r="G141" s="55">
        <f>SUM('Roger Blaine'!N28)</f>
        <v>6</v>
      </c>
      <c r="H141" s="58">
        <f>SUM('Roger Blaine'!O28)</f>
        <v>192.5</v>
      </c>
    </row>
    <row r="142" spans="1:8" s="62" customFormat="1" ht="13.8" x14ac:dyDescent="0.25">
      <c r="A142" s="54">
        <v>11</v>
      </c>
      <c r="B142" s="54" t="s">
        <v>23</v>
      </c>
      <c r="C142" s="42" t="s">
        <v>130</v>
      </c>
      <c r="D142" s="55">
        <f>SUM('Steve Muntzinger'!K17)</f>
        <v>10</v>
      </c>
      <c r="E142" s="55">
        <f>SUM('Steve Muntzinger'!L17)</f>
        <v>1825</v>
      </c>
      <c r="F142" s="58">
        <f>SUM('Steve Muntzinger'!M17)</f>
        <v>182.5</v>
      </c>
      <c r="G142" s="55">
        <f>SUM('Steve Muntzinger'!N17)</f>
        <v>6</v>
      </c>
      <c r="H142" s="58">
        <f>SUM('Steve Muntzinger'!O17)</f>
        <v>188.5</v>
      </c>
    </row>
    <row r="143" spans="1:8" s="62" customFormat="1" ht="13.8" x14ac:dyDescent="0.25">
      <c r="A143" s="54">
        <v>12</v>
      </c>
      <c r="B143" s="54" t="s">
        <v>23</v>
      </c>
      <c r="C143" s="33" t="s">
        <v>73</v>
      </c>
      <c r="D143" s="55">
        <f>SUM('Levi Hughs'!K4)</f>
        <v>4</v>
      </c>
      <c r="E143" s="55">
        <f>SUM('Levi Hughs'!L4)</f>
        <v>727</v>
      </c>
      <c r="F143" s="58">
        <f>SUM('Levi Hughs'!M4)</f>
        <v>181.75</v>
      </c>
      <c r="G143" s="55">
        <f>SUM('Levi Hughs'!N4)</f>
        <v>6</v>
      </c>
      <c r="H143" s="58">
        <f>SUM('Levi Hughs'!O4)</f>
        <v>187.75</v>
      </c>
    </row>
    <row r="144" spans="1:8" s="62" customFormat="1" ht="13.8" x14ac:dyDescent="0.25">
      <c r="A144" s="54">
        <v>13</v>
      </c>
      <c r="B144" s="54" t="s">
        <v>23</v>
      </c>
      <c r="C144" s="49" t="s">
        <v>117</v>
      </c>
      <c r="D144" s="55">
        <f>SUM('Sam Carlin'!K4)</f>
        <v>4</v>
      </c>
      <c r="E144" s="55">
        <f>SUM('Sam Carlin'!L4)</f>
        <v>713</v>
      </c>
      <c r="F144" s="58">
        <f>SUM('Sam Carlin'!M4)</f>
        <v>178.25</v>
      </c>
      <c r="G144" s="55">
        <f>SUM('Sam Carlin'!N4)</f>
        <v>2</v>
      </c>
      <c r="H144" s="58">
        <f>SUM('Sam Carlin'!O4)</f>
        <v>180.25</v>
      </c>
    </row>
    <row r="145" spans="1:8" s="62" customFormat="1" ht="13.8" x14ac:dyDescent="0.25">
      <c r="A145" s="54">
        <v>14</v>
      </c>
      <c r="B145" s="54" t="s">
        <v>23</v>
      </c>
      <c r="C145" s="49" t="s">
        <v>138</v>
      </c>
      <c r="D145" s="55">
        <f>SUM('Dave Schroer'!K4)</f>
        <v>4</v>
      </c>
      <c r="E145" s="55">
        <f>SUM('Dave Schroer'!L4)</f>
        <v>702</v>
      </c>
      <c r="F145" s="58">
        <f>SUM('Dave Schroer'!M4)</f>
        <v>175.5</v>
      </c>
      <c r="G145" s="55">
        <f>SUM('Dave Schroer'!N4)</f>
        <v>2</v>
      </c>
      <c r="H145" s="58">
        <f>SUM('Dave Schroer'!O4)</f>
        <v>177.5</v>
      </c>
    </row>
    <row r="147" spans="1:8" x14ac:dyDescent="0.3">
      <c r="A147" s="11"/>
      <c r="B147" s="11"/>
      <c r="C147" s="11"/>
      <c r="D147" s="11"/>
      <c r="E147" s="11"/>
      <c r="F147" s="45"/>
      <c r="G147" s="11"/>
      <c r="H147" s="45"/>
    </row>
    <row r="148" spans="1:8" ht="28.8" x14ac:dyDescent="0.55000000000000004">
      <c r="A148" s="11"/>
      <c r="B148" s="11"/>
      <c r="C148" s="32" t="s">
        <v>50</v>
      </c>
      <c r="D148" s="11"/>
      <c r="E148" s="11"/>
      <c r="F148" s="45"/>
      <c r="G148" s="11"/>
      <c r="H148" s="45"/>
    </row>
    <row r="149" spans="1:8" ht="18" x14ac:dyDescent="0.35">
      <c r="A149" s="11"/>
      <c r="B149" s="11"/>
      <c r="C149" s="11"/>
      <c r="D149" s="14" t="s">
        <v>52</v>
      </c>
      <c r="E149" s="11"/>
      <c r="F149" s="45"/>
      <c r="G149" s="11"/>
      <c r="H149" s="45"/>
    </row>
    <row r="150" spans="1:8" x14ac:dyDescent="0.3">
      <c r="A150" s="11"/>
      <c r="B150" s="11"/>
      <c r="C150" s="11"/>
      <c r="D150" s="11"/>
      <c r="E150" s="11"/>
      <c r="F150" s="45"/>
      <c r="G150" s="11"/>
      <c r="H150" s="45"/>
    </row>
    <row r="151" spans="1:8" ht="17.399999999999999" x14ac:dyDescent="0.45">
      <c r="A151" s="12" t="s">
        <v>0</v>
      </c>
      <c r="B151" s="12" t="s">
        <v>1</v>
      </c>
      <c r="C151" s="54" t="s">
        <v>2</v>
      </c>
      <c r="D151" s="54" t="s">
        <v>20</v>
      </c>
      <c r="E151" s="54" t="s">
        <v>16</v>
      </c>
      <c r="F151" s="58" t="s">
        <v>17</v>
      </c>
      <c r="G151" s="54" t="s">
        <v>14</v>
      </c>
      <c r="H151" s="58" t="s">
        <v>18</v>
      </c>
    </row>
    <row r="152" spans="1:8" s="56" customFormat="1" ht="13.8" x14ac:dyDescent="0.25">
      <c r="A152" s="54">
        <v>1</v>
      </c>
      <c r="B152" s="54" t="s">
        <v>51</v>
      </c>
      <c r="C152" s="49" t="s">
        <v>83</v>
      </c>
      <c r="D152" s="55">
        <f>SUM('John Joseph'!K14)</f>
        <v>50</v>
      </c>
      <c r="E152" s="55">
        <f>SUM('John Joseph'!L14)</f>
        <v>9258.2010000000009</v>
      </c>
      <c r="F152" s="58">
        <f>SUM('John Joseph'!M14)</f>
        <v>185.16402000000002</v>
      </c>
      <c r="G152" s="55">
        <f>SUM('John Joseph'!N14)</f>
        <v>119</v>
      </c>
      <c r="H152" s="58">
        <f>SUM('John Joseph'!O14)</f>
        <v>304.16402000000005</v>
      </c>
    </row>
    <row r="153" spans="1:8" s="56" customFormat="1" ht="13.8" x14ac:dyDescent="0.25">
      <c r="A153" s="54">
        <v>2</v>
      </c>
      <c r="B153" s="54" t="s">
        <v>51</v>
      </c>
      <c r="C153" s="43" t="s">
        <v>69</v>
      </c>
      <c r="D153" s="55">
        <f>SUM('Bill Meyer'!K34)</f>
        <v>58</v>
      </c>
      <c r="E153" s="55">
        <f>SUM('Bill Meyer'!L34)</f>
        <v>10623.001</v>
      </c>
      <c r="F153" s="58">
        <f>SUM('Bill Meyer'!M34)</f>
        <v>183.15518965517242</v>
      </c>
      <c r="G153" s="55">
        <f>SUM('Bill Meyer'!N34)</f>
        <v>81</v>
      </c>
      <c r="H153" s="58">
        <f>SUM('Bill Meyer'!O34)</f>
        <v>264.15518965517242</v>
      </c>
    </row>
    <row r="154" spans="1:8" s="56" customFormat="1" ht="13.8" x14ac:dyDescent="0.25">
      <c r="A154" s="54">
        <v>3</v>
      </c>
      <c r="B154" s="54" t="s">
        <v>51</v>
      </c>
      <c r="C154" s="49" t="s">
        <v>84</v>
      </c>
      <c r="D154" s="55">
        <f>SUM('Bob Blaine'!K10)</f>
        <v>32</v>
      </c>
      <c r="E154" s="55">
        <f>SUM('Bob Blaine'!L10)</f>
        <v>5949</v>
      </c>
      <c r="F154" s="58">
        <f>SUM('Bob Blaine'!M10)</f>
        <v>185.90625</v>
      </c>
      <c r="G154" s="55">
        <f>SUM('Bob Blaine'!N10)</f>
        <v>74</v>
      </c>
      <c r="H154" s="58">
        <f>SUM('Bob Blaine'!O10)</f>
        <v>259.90625</v>
      </c>
    </row>
    <row r="155" spans="1:8" s="56" customFormat="1" ht="13.8" x14ac:dyDescent="0.25">
      <c r="A155" s="54">
        <v>4</v>
      </c>
      <c r="B155" s="54" t="s">
        <v>51</v>
      </c>
      <c r="C155" s="43" t="s">
        <v>64</v>
      </c>
      <c r="D155" s="55">
        <f>SUM('Frank Baird'!K35)</f>
        <v>27</v>
      </c>
      <c r="E155" s="55">
        <f>SUM('Frank Baird'!L35)</f>
        <v>4905.0002999999997</v>
      </c>
      <c r="F155" s="58">
        <f>SUM('Frank Baird'!M35)</f>
        <v>181.66667777777778</v>
      </c>
      <c r="G155" s="55">
        <f>SUM('Frank Baird'!N35)</f>
        <v>39</v>
      </c>
      <c r="H155" s="58">
        <f>SUM('Frank Baird'!O35)</f>
        <v>220.66667777777778</v>
      </c>
    </row>
    <row r="156" spans="1:8" s="56" customFormat="1" ht="13.8" x14ac:dyDescent="0.25">
      <c r="A156" s="54">
        <v>5</v>
      </c>
      <c r="B156" s="54" t="s">
        <v>51</v>
      </c>
      <c r="C156" s="49" t="s">
        <v>80</v>
      </c>
      <c r="D156" s="55">
        <f>SUM('Roger Blaine'!K21)</f>
        <v>32</v>
      </c>
      <c r="E156" s="55">
        <f>SUM('Roger Blaine'!L21)</f>
        <v>5798</v>
      </c>
      <c r="F156" s="58">
        <f>SUM('Roger Blaine'!M21)</f>
        <v>181.1875</v>
      </c>
      <c r="G156" s="55">
        <f>SUM('Roger Blaine'!N21)</f>
        <v>28</v>
      </c>
      <c r="H156" s="58">
        <f>SUM('Roger Blaine'!O21)</f>
        <v>209.1875</v>
      </c>
    </row>
    <row r="157" spans="1:8" s="56" customFormat="1" ht="13.8" x14ac:dyDescent="0.25">
      <c r="A157" s="54">
        <v>6</v>
      </c>
      <c r="B157" s="54" t="s">
        <v>51</v>
      </c>
      <c r="C157" s="43" t="s">
        <v>75</v>
      </c>
      <c r="D157" s="55">
        <f>SUM('Rob Johns'!K9)</f>
        <v>26</v>
      </c>
      <c r="E157" s="55">
        <f>SUM('Rob Johns'!L9)</f>
        <v>4649</v>
      </c>
      <c r="F157" s="58">
        <f>SUM('Rob Johns'!M9)</f>
        <v>178.80769230769232</v>
      </c>
      <c r="G157" s="55">
        <f>SUM('Rob Johns'!N9)</f>
        <v>25</v>
      </c>
      <c r="H157" s="58">
        <f>SUM('Rob Johns'!O9)</f>
        <v>203.80769230769232</v>
      </c>
    </row>
    <row r="158" spans="1:8" s="56" customFormat="1" ht="13.8" x14ac:dyDescent="0.25">
      <c r="A158" s="54">
        <v>7</v>
      </c>
      <c r="B158" s="54" t="s">
        <v>51</v>
      </c>
      <c r="C158" s="49" t="s">
        <v>85</v>
      </c>
      <c r="D158" s="55">
        <f>SUM('Annette McClure'!K8)</f>
        <v>20</v>
      </c>
      <c r="E158" s="55">
        <f>SUM('Annette McClure'!L8)</f>
        <v>3460</v>
      </c>
      <c r="F158" s="58">
        <f>SUM('Annette McClure'!M8)</f>
        <v>173</v>
      </c>
      <c r="G158" s="55">
        <f>SUM('Annette McClure'!N8)</f>
        <v>16</v>
      </c>
      <c r="H158" s="58">
        <f>SUM('Annette McClure'!O8)</f>
        <v>189</v>
      </c>
    </row>
    <row r="159" spans="1:8" s="56" customFormat="1" ht="13.8" x14ac:dyDescent="0.25">
      <c r="A159" s="59"/>
      <c r="B159" s="59"/>
      <c r="C159" s="72"/>
      <c r="D159" s="60"/>
      <c r="E159" s="60"/>
      <c r="F159" s="61"/>
      <c r="G159" s="60"/>
      <c r="H159" s="61"/>
    </row>
    <row r="160" spans="1:8" s="56" customFormat="1" ht="13.8" x14ac:dyDescent="0.25">
      <c r="A160" s="54">
        <v>8</v>
      </c>
      <c r="B160" s="54" t="s">
        <v>51</v>
      </c>
      <c r="C160" s="70" t="s">
        <v>128</v>
      </c>
      <c r="D160" s="55">
        <f>SUM('Doug Gates'!K4)</f>
        <v>6</v>
      </c>
      <c r="E160" s="55">
        <f>SUM('Doug Gates'!L4)</f>
        <v>1116.001</v>
      </c>
      <c r="F160" s="58">
        <f>SUM('Doug Gates'!M4)</f>
        <v>186.00016666666667</v>
      </c>
      <c r="G160" s="55">
        <f>SUM('Doug Gates'!N4)</f>
        <v>14</v>
      </c>
      <c r="H160" s="58">
        <f>SUM('Doug Gates'!O4)</f>
        <v>200.00016666666667</v>
      </c>
    </row>
    <row r="161" spans="1:8" s="56" customFormat="1" ht="13.8" x14ac:dyDescent="0.25">
      <c r="A161" s="54">
        <v>9</v>
      </c>
      <c r="B161" s="54" t="s">
        <v>51</v>
      </c>
      <c r="C161" s="70" t="s">
        <v>129</v>
      </c>
      <c r="D161" s="55">
        <f>SUM('Pam Gates'!K4)</f>
        <v>6</v>
      </c>
      <c r="E161" s="55">
        <f>SUM('Pam Gates'!L4)</f>
        <v>1103.001</v>
      </c>
      <c r="F161" s="58">
        <f>SUM('Pam Gates'!M4)</f>
        <v>183.83349999999999</v>
      </c>
      <c r="G161" s="55">
        <f>SUM('Pam Gates'!N4)</f>
        <v>6</v>
      </c>
      <c r="H161" s="58">
        <f>SUM('Pam Gates'!O4)</f>
        <v>189.83349999999999</v>
      </c>
    </row>
    <row r="162" spans="1:8" s="56" customFormat="1" ht="13.8" x14ac:dyDescent="0.25">
      <c r="A162" s="54">
        <v>10</v>
      </c>
      <c r="B162" s="54" t="s">
        <v>51</v>
      </c>
      <c r="C162" s="49" t="s">
        <v>117</v>
      </c>
      <c r="D162" s="55">
        <f>SUM('Sam Carlin'!K13)</f>
        <v>4</v>
      </c>
      <c r="E162" s="55">
        <f>SUM('Sam Carlin'!L13)</f>
        <v>729</v>
      </c>
      <c r="F162" s="58">
        <f>SUM('Sam Carlin'!M13)</f>
        <v>182.25</v>
      </c>
      <c r="G162" s="55">
        <f>SUM('Sam Carlin'!N13)</f>
        <v>2</v>
      </c>
      <c r="H162" s="58">
        <f>SUM('Sam Carlin'!O13)</f>
        <v>184.25</v>
      </c>
    </row>
    <row r="163" spans="1:8" s="56" customFormat="1" ht="13.8" x14ac:dyDescent="0.25">
      <c r="A163" s="54">
        <v>11</v>
      </c>
      <c r="B163" s="54" t="s">
        <v>51</v>
      </c>
      <c r="C163" s="49" t="s">
        <v>91</v>
      </c>
      <c r="D163" s="55">
        <f>SUM('Steve Ewry'!K6)</f>
        <v>12</v>
      </c>
      <c r="E163" s="55">
        <f>SUM('Steve Ewry'!L6)</f>
        <v>2010</v>
      </c>
      <c r="F163" s="58">
        <f>SUM('Steve Ewry'!M6)</f>
        <v>167.5</v>
      </c>
      <c r="G163" s="55">
        <f>SUM('Steve Ewry'!N6)</f>
        <v>7</v>
      </c>
      <c r="H163" s="58">
        <f>SUM('Steve Ewry'!O6)</f>
        <v>174.5</v>
      </c>
    </row>
    <row r="164" spans="1:8" x14ac:dyDescent="0.3">
      <c r="A164" s="54">
        <v>12</v>
      </c>
      <c r="B164" s="54" t="s">
        <v>51</v>
      </c>
      <c r="C164" s="42" t="s">
        <v>63</v>
      </c>
      <c r="D164" s="55">
        <f>SUM('Bob Dunkin'!K20)</f>
        <v>4</v>
      </c>
      <c r="E164" s="55">
        <f>SUM('Bob Dunkin'!L20)</f>
        <v>664</v>
      </c>
      <c r="F164" s="58">
        <f>SUM('Bob Dunkin'!M20)</f>
        <v>166</v>
      </c>
      <c r="G164" s="55">
        <f>SUM('Bob Dunkin'!N20)</f>
        <v>2</v>
      </c>
      <c r="H164" s="58">
        <f>SUM('Bob Dunkin'!O20)</f>
        <v>168</v>
      </c>
    </row>
    <row r="165" spans="1:8" x14ac:dyDescent="0.3">
      <c r="A165" s="9">
        <v>13</v>
      </c>
      <c r="B165" s="54" t="s">
        <v>51</v>
      </c>
      <c r="C165" s="42" t="s">
        <v>81</v>
      </c>
      <c r="D165" s="55">
        <f>SUM('Scott McClure'!K20)</f>
        <v>4</v>
      </c>
      <c r="E165" s="55">
        <f>SUM('Scott McClure'!L20)</f>
        <v>663</v>
      </c>
      <c r="F165" s="58">
        <f>SUM('Scott McClure'!M20)</f>
        <v>165.75</v>
      </c>
      <c r="G165" s="55">
        <f>SUM('Scott McClure'!N20)</f>
        <v>2</v>
      </c>
      <c r="H165" s="58">
        <f>SUM('Scott McClure'!O20)</f>
        <v>167.75</v>
      </c>
    </row>
    <row r="166" spans="1:8" x14ac:dyDescent="0.3">
      <c r="A166" s="9">
        <v>14</v>
      </c>
      <c r="B166" s="54" t="s">
        <v>51</v>
      </c>
      <c r="C166" s="43" t="s">
        <v>74</v>
      </c>
      <c r="D166" s="55">
        <f>SUM('Shelly Moormon'!K5)</f>
        <v>7</v>
      </c>
      <c r="E166" s="55">
        <f>SUM('Shelly Moormon'!L5)</f>
        <v>648</v>
      </c>
      <c r="F166" s="58">
        <f>SUM('Shelly Moormon'!M5)</f>
        <v>92.571428571428569</v>
      </c>
      <c r="G166" s="55">
        <f>SUM('Shelly Moormon'!N5)</f>
        <v>4</v>
      </c>
      <c r="H166" s="58">
        <f>SUM('Shelly Moormon'!O5)</f>
        <v>96.571428571428569</v>
      </c>
    </row>
  </sheetData>
  <protectedRanges>
    <protectedRange algorithmName="SHA-512" hashValue="ON39YdpmFHfN9f47KpiRvqrKx0V9+erV1CNkpWzYhW/Qyc6aT8rEyCrvauWSYGZK2ia3o7vd3akF07acHAFpOA==" saltValue="yVW9XmDwTqEnmpSGai0KYg==" spinCount="100000" sqref="C87:C98 C16:C27" name="Range1_6_2"/>
    <protectedRange algorithmName="SHA-512" hashValue="ON39YdpmFHfN9f47KpiRvqrKx0V9+erV1CNkpWzYhW/Qyc6aT8rEyCrvauWSYGZK2ia3o7vd3akF07acHAFpOA==" saltValue="yVW9XmDwTqEnmpSGai0KYg==" spinCount="100000" sqref="C118:C122 C34:C41 C142:C144" name="Range1_13"/>
    <protectedRange algorithmName="SHA-512" hashValue="ON39YdpmFHfN9f47KpiRvqrKx0V9+erV1CNkpWzYhW/Qyc6aT8rEyCrvauWSYGZK2ia3o7vd3akF07acHAFpOA==" saltValue="yVW9XmDwTqEnmpSGai0KYg==" spinCount="100000" sqref="C137 C163:C164 C105:C117 C145" name="Range1_2_3"/>
    <protectedRange algorithmName="SHA-512" hashValue="ON39YdpmFHfN9f47KpiRvqrKx0V9+erV1CNkpWzYhW/Qyc6aT8rEyCrvauWSYGZK2ia3o7vd3akF07acHAFpOA==" saltValue="yVW9XmDwTqEnmpSGai0KYg==" spinCount="100000" sqref="C131:C133" name="Range1_4_4"/>
    <protectedRange algorithmName="SHA-512" hashValue="ON39YdpmFHfN9f47KpiRvqrKx0V9+erV1CNkpWzYhW/Qyc6aT8rEyCrvauWSYGZK2ia3o7vd3akF07acHAFpOA==" saltValue="yVW9XmDwTqEnmpSGai0KYg==" spinCount="100000" sqref="C135:C136 C152:C155 C140:C141" name="Range1_1"/>
    <protectedRange algorithmName="SHA-512" hashValue="ON39YdpmFHfN9f47KpiRvqrKx0V9+erV1CNkpWzYhW/Qyc6aT8rEyCrvauWSYGZK2ia3o7vd3akF07acHAFpOA==" saltValue="yVW9XmDwTqEnmpSGai0KYg==" spinCount="100000" sqref="C42:C48 C71 C134" name="Range1_13_2"/>
    <protectedRange algorithmName="SHA-512" hashValue="ON39YdpmFHfN9f47KpiRvqrKx0V9+erV1CNkpWzYhW/Qyc6aT8rEyCrvauWSYGZK2ia3o7vd3akF07acHAFpOA==" saltValue="yVW9XmDwTqEnmpSGai0KYg==" spinCount="100000" sqref="C49:C70 C138:C139 C162 C123:C124" name="Range1_7_5"/>
  </protectedRanges>
  <sortState xmlns:xlrd2="http://schemas.microsoft.com/office/spreadsheetml/2017/richdata2" ref="C137:H145">
    <sortCondition descending="1" ref="H131:H145"/>
  </sortState>
  <hyperlinks>
    <hyperlink ref="C89" location="'Tom Cunningham'!A1" display="Tom Cunningham" xr:uid="{6645782F-870E-4807-951C-1B14DB73F0F9}"/>
    <hyperlink ref="C75" location="'Jim Swaringin'!A1" display="Jim Swaringin" xr:uid="{B0365329-7FE5-4EEF-A586-169C66777935}"/>
    <hyperlink ref="C91" location="'Kirby Dahl'!A1" display="Kirby Dahl" xr:uid="{13882A9F-5068-4E63-A08F-B626AA4228CF}"/>
    <hyperlink ref="C87" location="'Larry Zientek'!A1" display="Larry Zientek" xr:uid="{994CCDDA-7533-4B22-8310-04AAC1E7B4D7}"/>
    <hyperlink ref="C95" location="'Mark Belitz'!A1" display="Mark Belitz" xr:uid="{F31518B9-CD9E-41FE-A7A8-F5CBF5C4B8F2}"/>
    <hyperlink ref="C94" location="'Ken Patton'!A1" display="Ken Patton" xr:uid="{D026C0F7-B710-4957-9D57-3E559C0F37F6}"/>
    <hyperlink ref="C81" location="'James Roach'!A1" display="James Roach" xr:uid="{309A62C3-671D-44CF-ABD1-C3473443ADB6}"/>
    <hyperlink ref="C85" location="'Bobby Williams'!A1" display="Bobby Williams" xr:uid="{AEB07D5B-79EC-44E4-8BE7-D97F803C9C8D}"/>
    <hyperlink ref="C78" location="'Evelio McDonald'!A1" display="Evelio McDonald" xr:uid="{B5BC724D-5F93-466A-9693-0EAC69495D04}"/>
    <hyperlink ref="C80" location="'Jerry Hensler'!A1" display="Jerry Hensler" xr:uid="{77822FE8-0244-48F9-8628-81C96991B02E}"/>
    <hyperlink ref="C82" location="'Alex Dekonenko'!A1" display="Alex Dekonenko" xr:uid="{629283D3-33A8-4E3B-928D-487C97D2F587}"/>
    <hyperlink ref="C84" location="'Bobby Starr'!A1" display="Bobby Starr" xr:uid="{0BB6ECD3-1521-4152-9045-B04CC70DDEA2}"/>
    <hyperlink ref="C86" location="'James Braddy'!A1" display="James Braddy" xr:uid="{EA7A0F85-17D6-4A62-909F-90F546CD27D6}"/>
    <hyperlink ref="C83" location="'Hubert Kelsheimer'!A1" display="Hubert Kelsheimer" xr:uid="{4F6AD4E0-5AE4-4B0A-B539-94FF379F47FB}"/>
    <hyperlink ref="C92" location="'Joe Chacon'!A1" display="Joe Chacon" xr:uid="{2CD42E6A-9725-4D64-85AF-49D3C25B1971}"/>
    <hyperlink ref="C98" location="'Paul Marucci'!A1" display="Paul Marucci" xr:uid="{B67F67FE-3FC6-4DAB-B2B6-0B0CDE22524D}"/>
    <hyperlink ref="C96" location="'David Lewis'!A1" display="David Lewis" xr:uid="{3086510D-35D8-4B72-9948-5510562DA15F}"/>
    <hyperlink ref="C88" location="'Ron Parker'!A1" display="Ron Parker" xr:uid="{774DA4D4-B91D-45D3-BB71-FFC382A431B8}"/>
    <hyperlink ref="C79" location="'Josie Hensler'!A1" display="Josie Hensler" xr:uid="{8787A42F-DC03-4F4B-B21C-953A92DC2F5B}"/>
    <hyperlink ref="C77" location="'Otis Riffey'!A1" display="Otis Riffey" xr:uid="{F44BD54C-A4F6-44B7-860F-BAD4AAA85F6D}"/>
    <hyperlink ref="C90" location="'George Maggelet'!A1" display="George Maggelet" xr:uid="{FAE9A1D0-733A-4CFD-99D4-8C8EA1784896}"/>
    <hyperlink ref="C97" location="'Austin Belitz'!A1" display="Austin Belitz" xr:uid="{83412AFB-E6D6-4436-A717-B68D4DD8176A}"/>
    <hyperlink ref="C93" location="'Gary Southard'!A1" display="Gary  Southhard" xr:uid="{CA15A6C0-3289-4C1F-A02A-C10264B024DD}"/>
    <hyperlink ref="C18" location="'Tom Cunningham'!A1" display="Tom Cunningham" xr:uid="{48471726-4048-4E70-8F07-49FFA4638E95}"/>
    <hyperlink ref="C4" location="'Jim Swaringin'!A1" display="Jim Swaringin" xr:uid="{5FAE1F20-FA3F-4408-A09F-BA1A5861AC7E}"/>
    <hyperlink ref="C20" location="'Kirby Dahl'!A1" display="Kirby Dahl" xr:uid="{CF845F9E-D87C-40BB-85DE-E6C1935A7634}"/>
    <hyperlink ref="C3" location="'Daniel Henry'!A1" display="Daniel Henry" xr:uid="{BB9913E7-815E-4621-86B8-83A9ADBB6A65}"/>
    <hyperlink ref="C16" location="'Larry Zientek'!A1" display="Larry Zientek" xr:uid="{9B62935D-55C8-4CD1-AC5E-04E1606C5588}"/>
    <hyperlink ref="C24" location="'Mark Belitz'!A1" display="Mark Belitz" xr:uid="{E5B4C3D6-A56A-4160-B1B5-637DD2AF89E1}"/>
    <hyperlink ref="C23" location="'Ken Patton'!A1" display="Ken Patton" xr:uid="{89E86432-06A3-4AD7-B55F-3DBD26AF939C}"/>
    <hyperlink ref="C10" location="'James Roach'!A1" display="James Roach" xr:uid="{0A475570-6F6C-40EB-8B83-971606C93BBA}"/>
    <hyperlink ref="C14" location="'Bobby Williams'!A1" display="Bobby Williams" xr:uid="{8EA72ADC-C46B-4BD1-9FBB-793121B4C01D}"/>
    <hyperlink ref="C7" location="'Evelio McDonald'!A1" display="Evelio McDonald" xr:uid="{46B5190F-C1F7-48FC-B983-5A292DBF03CE}"/>
    <hyperlink ref="C9" location="'Jerry Hensler'!A1" display="Jerry Hensler" xr:uid="{4FE40EF3-0AD9-4B10-9917-5B4BB60F160B}"/>
    <hyperlink ref="C11" location="'Alex Dekonenko'!A1" display="Alex Dekonenko" xr:uid="{2DB627F4-12DF-4F51-B90A-AF8B3A335938}"/>
    <hyperlink ref="C13" location="'Bobby Starr'!A1" display="Bobby Starr" xr:uid="{D7D5ACE0-1AC9-4CA7-945D-B2D74C4DFA51}"/>
    <hyperlink ref="C15" location="'James Braddy'!A1" display="James Braddy" xr:uid="{6FDA7F5E-A24D-4BEB-AC0A-67932C86B8E8}"/>
    <hyperlink ref="C12" location="'Hubert Kelsheimer'!A1" display="Hubert Kelsheimer" xr:uid="{7C733335-3C7A-4D84-96E5-E7D8BF0DFA81}"/>
    <hyperlink ref="C21" location="'Joe Chacon'!A1" display="Joe Chacon" xr:uid="{4F7C8EE9-7DBC-4DCE-9A9A-39B4854B2AA1}"/>
    <hyperlink ref="C27" location="'Paul Marucci'!A1" display="Paul Marucci" xr:uid="{DD7675CC-E9C9-470C-9BC7-8851FDF014F4}"/>
    <hyperlink ref="C25" location="'David Lewis'!A1" display="David Lewis" xr:uid="{787AA0CF-D7E3-485F-A5E4-5BDA217F1BF7}"/>
    <hyperlink ref="C17" location="'Ron Parker'!A1" display="Ron Parker" xr:uid="{1801C5E8-0DF0-4842-A128-2A684D0381E2}"/>
    <hyperlink ref="C8" location="'Josie Hensler'!A1" display="Josie Hensler" xr:uid="{2D0D838C-0059-4E5D-B605-852623582565}"/>
    <hyperlink ref="C6" location="'Otis Riffey'!A1" display="Otis Riffey" xr:uid="{96ABE224-932A-4872-9922-28AD98D26FF5}"/>
    <hyperlink ref="C19" location="'George Maggelet'!A1" display="George Maggelet" xr:uid="{D08F00DC-42DB-4E70-84E9-14F1E225C0EB}"/>
    <hyperlink ref="C26" location="'Austin Belitz'!A1" display="Austin Belitz" xr:uid="{026171F4-8CB2-4B42-BA97-D1D2655DB583}"/>
    <hyperlink ref="C22" location="'Gary Southard'!A1" display="Gary  Southhard" xr:uid="{82506150-64CD-414B-9DAE-971E8D0B234C}"/>
    <hyperlink ref="C39" location="'Joe Marley'!A1" display="Joe Marley" xr:uid="{03197E48-D263-44DE-8EEC-A2339ED25C66}"/>
    <hyperlink ref="C68" location="'Jim Fortman'!A1" display="Jim Fortman" xr:uid="{F9BFB649-00DE-417A-9773-21615916BC47}"/>
    <hyperlink ref="C37" location="'Doug Depweg'!A1" display="Doug Depweg" xr:uid="{C5A391BD-3E5F-4CD9-9558-5FDCB4DF2DFD}"/>
    <hyperlink ref="C70" location="'Cody McDaniel'!A1" display="Cody McDaniel" xr:uid="{C768824B-8EEC-4165-9191-7C008134D0B2}"/>
    <hyperlink ref="C47" location="'Patrick Kennedy'!A1" display="Patrick Kennedy" xr:uid="{7ABE095A-1747-4FE0-B14A-865B517165B8}"/>
    <hyperlink ref="C35" location="'Rick Edington'!A1" display="Rick Edington" xr:uid="{7A7D4AF4-D3C7-48F9-823F-4578731016F7}"/>
    <hyperlink ref="C67" location="'Kaeli Mekolites'!A1" display="Kaeli Mekolites" xr:uid="{EF9ED7CE-A320-4DC1-AB1E-1A87096383C8}"/>
    <hyperlink ref="C34" location="'Bill Poor'!A1" display="Bill Poor" xr:uid="{0372075D-D61C-422F-AE4C-E975D2E49214}"/>
    <hyperlink ref="C113" location="'Bob Dunkin'!A1" display="Bob Dunkin" xr:uid="{45B85275-334A-41B2-93F0-627850EDDC1D}"/>
    <hyperlink ref="C107" location="'Frank Baird'!A1" display="Frank Baird" xr:uid="{D2AD7067-20E7-4C9D-B862-AEC369D48F94}"/>
    <hyperlink ref="C106" location="'Bill Poor'!A1" display="Bill Poor" xr:uid="{E680AAB0-B9C8-4048-AFE4-DAD284488455}"/>
    <hyperlink ref="C112" location="'Julie Mekolites'!A1" display="Julie Mekolites" xr:uid="{6D35DAD9-AA3D-4032-9989-775D2F1605C5}"/>
    <hyperlink ref="C117" location="'Drew Johnston'!A1" display="Drew Johnston" xr:uid="{C6E2792B-47D9-499A-B7BE-37C9F08D8BA4}"/>
    <hyperlink ref="C111" location="'Heather Johns'!A1" display="Heather Johns" xr:uid="{BF1E1C11-7970-4B04-B4CE-9F961619F12E}"/>
    <hyperlink ref="C108" location="'Doug Depweg'!A1" display="Doug Depweg" xr:uid="{D79C8B23-29D0-4F4F-9AF2-CC8AC16541FB}"/>
    <hyperlink ref="C118" location="'Dana Waxler'!A1" display="Dana Waxler" xr:uid="{2D37A135-5442-4D6C-B5AD-9A95D0E92D46}"/>
    <hyperlink ref="C109" location="'Bill Meyer'!A1" display="Bill Meyer" xr:uid="{D742DF67-BFD7-47A3-9C27-FD985A123021}"/>
    <hyperlink ref="C135" location="'Roger Krouskop SR.'!A1" display="Roger Krouskop SR." xr:uid="{313FBDDD-49F9-4B95-9A29-282CF0BD34BC}"/>
    <hyperlink ref="C143" location="'Levi Hughs'!A1" display="Levi Hughs" xr:uid="{DBCE230D-E7D0-446B-9210-4FF150874EE4}"/>
    <hyperlink ref="C134" location="'Dana Waxler'!A1" display="Dana Waxler" xr:uid="{8DE8B26D-B485-48E9-A478-68C9A64E2008}"/>
    <hyperlink ref="C166" location="'Shelly Moormon'!A1" display="Shelly Moormon" xr:uid="{4C73129A-DC4A-41A8-8A7F-2C583AFA97E8}"/>
    <hyperlink ref="C157" location="'Rob Johns'!A1" display="Rob Johns" xr:uid="{180F87CE-A69F-4C35-A099-B10DEE8A6029}"/>
    <hyperlink ref="C155" location="'Frank Baird'!A1" display="Frank Baird" xr:uid="{0FBF904E-BE46-4676-B3B2-B4B3D962F971}"/>
    <hyperlink ref="C153" location="'Bill Meyer'!A1" display="Bill Meyer" xr:uid="{A3BECE36-11EF-41B5-AF02-CD1A49B77913}"/>
    <hyperlink ref="C36" location="'John Petteruti'!A1" display="John Petteruti" xr:uid="{64D4253A-FB52-46DA-B773-987E5BDE2DB1}"/>
    <hyperlink ref="C40" location="'Jack Baker'!A1" display="Jack Baker" xr:uid="{C7A72D7F-82D7-4F55-9A0B-56DC33B3CFE2}"/>
    <hyperlink ref="C42" location="'Larry Watson'!A1" display="Larry Watson" xr:uid="{E69CAAD7-E6C8-4FDE-96CB-0E28B449E38A}"/>
    <hyperlink ref="C119" location="'Fred Moreo'!A1" display="Fred Moreo" xr:uid="{D13A5DB4-230F-4330-B6D4-223F4A46E6F7}"/>
    <hyperlink ref="C122" location="'Roger Blaine'!A1" display="Roger Blaine" xr:uid="{F84DAD1E-AEF3-4272-806C-0DC60377ED9E}"/>
    <hyperlink ref="C110" location="'Scott McClure'!A1" display="Scott McClure" xr:uid="{060CE427-946B-45FD-B48D-1A162307F3FC}"/>
    <hyperlink ref="C131" location="'John Petteruti'!A1" display="John Petteruti" xr:uid="{CCC2D280-8109-4E25-877B-5D9056A149D2}"/>
    <hyperlink ref="C152" location="'John Joseph'!A1" display="John Joseph" xr:uid="{F3FE03D0-9903-4AF2-8118-73DBB2FEBACF}"/>
    <hyperlink ref="C154" location="'Bob Blaine'!A1" display="Bob Blaine" xr:uid="{94D11775-8286-4E6C-B2AE-7A209E2B1C56}"/>
    <hyperlink ref="C156" location="'Roger Blaine'!A1" display="Roger Blaine" xr:uid="{F8FC203C-9689-4B5E-BADC-AD06EA693F7A}"/>
    <hyperlink ref="C44" location="'Max Muhlenkamp'!A1" display="Max Muhlenkamp" xr:uid="{132C3CA7-3C5D-4A6C-AC46-EB517424319D}"/>
    <hyperlink ref="C41" location="'Matt Brown'!A1" display="Matt Brown" xr:uid="{8CEF3369-6BEB-46E0-8B58-576B95112A23}"/>
    <hyperlink ref="C38" location="'Ben Brown'!A1" display="Ben Brown" xr:uid="{26416B34-7D43-469D-AD29-A3D7D891C81F}"/>
    <hyperlink ref="C163" location="'Steve Ewry'!A1" display="Steve Ewry" xr:uid="{623B1F1B-AF0D-48BA-8DC4-C4867A0EB50A}"/>
    <hyperlink ref="C138" location="'Bob Blaine'!A1" display="Bob Blaine" xr:uid="{84F80C4A-278F-44EC-80E3-F5ED93AF7BB4}"/>
    <hyperlink ref="C105" location="'Rick Edington'!A1" display="Rick Edington" xr:uid="{C7F0A36C-9AEB-4DB4-AFBC-EF58DFFF7421}"/>
    <hyperlink ref="C132" location="'Frank Baird'!A1" display="Frank Baird" xr:uid="{88C7AD83-750C-40B2-8F84-223CF0A52524}"/>
    <hyperlink ref="C74" location="'Daniel Henry'!A1" display="Daniel Henry" xr:uid="{48807BC8-F84B-4CDD-8831-DC426BD96593}"/>
    <hyperlink ref="C50" location="'Brad Palmer'!A1" display="Brad Palmer" xr:uid="{69219B7B-C8B8-46FD-991F-22D3202CC9C0}"/>
    <hyperlink ref="C56" location="'Tia Craig'!A1" display="Tia Craig" xr:uid="{F6C375E0-602A-4ABF-AFA9-D2CDC40AB198}"/>
    <hyperlink ref="C54" location="'George Donovan'!A1" display="George Donovan" xr:uid="{A4E3F014-A577-4193-917B-E29F5027B6BB}"/>
    <hyperlink ref="C49" location="'Joe Craig'!A1" display="Joe Craig" xr:uid="{EA5F2B73-540D-418A-AD44-30E8202D4079}"/>
    <hyperlink ref="C59" location="'Jim Parker'!A1" display="Jim Parker" xr:uid="{0D927A64-1DF7-4D17-A150-E56E05C4D9DF}"/>
    <hyperlink ref="C69" location="'Jerry Graves'!A1" display="Jerry Graves" xr:uid="{961A1B0D-EE7B-486C-A591-557EA90798F7}"/>
    <hyperlink ref="C58" location="'Mary Webb'!A1" display="Mary Webb" xr:uid="{2372F146-5ABB-4138-9DE8-F50535DC2F02}"/>
    <hyperlink ref="C48" location="'Nick Palmer'!A1" display="Nick Palmer" xr:uid="{49ED0B7E-F038-4A22-BF44-7CE4BF8B83F2}"/>
    <hyperlink ref="C60" location="'Greg George'!A1" display="Greg George" xr:uid="{869669B8-E573-45BA-89C3-47767B932D0F}"/>
    <hyperlink ref="C51" location="'Brian Gilliland'!A1" display="Brian Gilliland" xr:uid="{FF7E7F9C-BEEA-4C32-9875-2CE3AAEB882B}"/>
    <hyperlink ref="C62" location="'Terry George'!A1" display="Terry George" xr:uid="{9CA7DFFF-05B7-4D39-BAA4-15300A7E4D99}"/>
    <hyperlink ref="C63" location="'Jason Frymier'!A1" display="Jason Frymier" xr:uid="{8F9008A3-0998-4E0C-AED0-E39F069D0D46}"/>
    <hyperlink ref="C53" location="'Keith Hagerty'!A1" display="Keith Hagerty" xr:uid="{4488E977-7F85-4677-B45F-CDBFF2F8A652}"/>
    <hyperlink ref="C61" location="'Howard Ary'!A1" display="Howard Ary" xr:uid="{E7FADFFC-ECD3-46E5-84C4-E80102A5ECF6}"/>
    <hyperlink ref="C64" location="'Tom Woebkenberg'!A1" display="Tom Woebkenberg" xr:uid="{3AB1C750-2331-429E-9D0E-C7609D02FAB2}"/>
    <hyperlink ref="C139" location="'Jason Frymier'!A1" display="Jason Frymier" xr:uid="{58D630EF-339A-439C-959A-0F1DE5678E6F}"/>
    <hyperlink ref="C116" location="'Mark Lippe'!A1" display="Mark Lippe" xr:uid="{6EFF3670-5CA0-447F-803E-F3C804955B66}"/>
    <hyperlink ref="C124" location="'Lilley Black'!A1" display="Lilley Black" xr:uid="{3484897E-9584-40BA-873C-4DF3D62EFF4E}"/>
    <hyperlink ref="C144" location="'Sam Carlin'!A1" display="Sam Carlin" xr:uid="{44ABC7DA-E997-4A77-8C37-57C53125E53F}"/>
    <hyperlink ref="C162" location="'Sam Carlin'!A1" display="Sam Carlin" xr:uid="{985D185C-DE90-4754-B5FB-090C8D9C0192}"/>
    <hyperlink ref="C164" location="'Bob Dunkin'!A1" display="Bob Dunkin" xr:uid="{40AF939C-A97F-43B7-B3D8-374A15EB0F27}"/>
    <hyperlink ref="C165" location="'Scott McClure'!A1" display="Scott McClure" xr:uid="{D3F12FF4-F620-4A0D-9306-449C0F4BE1FB}"/>
    <hyperlink ref="C133" location="'Annette McClure'!A1" display="Annette McClure" xr:uid="{5C6B53AF-AA65-4771-A159-FBE4FF318AF7}"/>
    <hyperlink ref="C55" location="'Tim Rowlands'!A1" display="Tim Rowlands" xr:uid="{5B03180D-5120-46D8-B55F-7C543238CF64}"/>
    <hyperlink ref="C65" location="'James Parker'!A1" display="James Parker" xr:uid="{C7DCAB59-3639-44B5-8332-3054E725664C}"/>
    <hyperlink ref="C120" location="'Gary Kehl'!A1" display="Gary Kehl" xr:uid="{AADE2A95-76D2-4498-9DE0-CED9F2E6447E}"/>
    <hyperlink ref="C45" location="'Dave Freeman'!A1" display="Dave Freeman" xr:uid="{8CA2D209-691A-43CA-88F9-4410EBCDE12C}"/>
    <hyperlink ref="C46" location="'Mike Freeman'!A1" display="Mike Freeman" xr:uid="{86C37D08-383D-469D-99E1-82BEA8C742B4}"/>
    <hyperlink ref="C160" location="'Doug Gates'!A1" display="Doug Gates" xr:uid="{45F1B86F-435B-49F5-A1FF-36E120E58B86}"/>
    <hyperlink ref="C161" location="'Pam Gates'!A1" display="Pam Gates" xr:uid="{D8F45601-D890-4BFF-9B2A-14F25FFE0CE5}"/>
    <hyperlink ref="C158" location="'Annette McClure'!A1" display="Annette McClure" xr:uid="{6148ECF3-457D-4E77-A2FC-A169A0003F81}"/>
    <hyperlink ref="C121" location="'Steve Muntzinger'!A1" display="Steve Muntzinger" xr:uid="{139A14E4-6339-49F5-908A-0AF9539D45D9}"/>
    <hyperlink ref="C141" location="'Roger Blaine'!A1" display="Roger Blaine" xr:uid="{48604BD2-B959-4854-9EC8-51B4BF795489}"/>
    <hyperlink ref="C142" location="'Steve Muntzinger'!A1" display="Steve Muntzinger" xr:uid="{2444B3B7-D8C0-419E-AC2E-B82DE985142F}"/>
    <hyperlink ref="C52" location="'Steve Bates '!A1" display="Steve Bates" xr:uid="{9A1ED876-464E-4760-AA0B-A39F8E9AA83E}"/>
    <hyperlink ref="C115" location="'Greg George'!A1" display="Greg George" xr:uid="{1D0BF659-F8A6-4223-BDD3-9C7F7B9E7D8C}"/>
    <hyperlink ref="C66" location="'Rhett Wells'!A1" display="Rhett Wells" xr:uid="{B11D0344-2764-490D-B2EA-BDB400BFAF55}"/>
    <hyperlink ref="C57" location="'John Hakius'!A1" display="John Hakius" xr:uid="{34FEF85D-DB68-4EE1-821E-DF26AAEF7CFA}"/>
    <hyperlink ref="C145" location="'Dave Schroer'!A1" display="Dave Schroer" xr:uid="{5B35C7C1-F600-48C7-B186-2DDDA22F70E7}"/>
    <hyperlink ref="C137" location="'Matt Brown'!A1" display="Matt Brown" xr:uid="{9C540462-9156-4258-AA5F-EA3602C3B26D}"/>
    <hyperlink ref="C123" location="'Tom Muntzinger'!A1" display="Tom Muntzinger" xr:uid="{882B8B0B-745F-4930-A35B-BD331003D04D}"/>
    <hyperlink ref="C140" location="'Bill Poor'!A1" display="Bill Poor" xr:uid="{3B709856-128F-4A39-927C-7D28DA03964E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54BC5-ABF3-4D3E-8AC7-838110454231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56</v>
      </c>
      <c r="C2" s="17">
        <v>44661</v>
      </c>
      <c r="D2" s="18" t="s">
        <v>62</v>
      </c>
      <c r="E2" s="19">
        <v>146</v>
      </c>
      <c r="F2" s="19">
        <v>177</v>
      </c>
      <c r="G2" s="19">
        <v>176</v>
      </c>
      <c r="H2" s="19">
        <v>174</v>
      </c>
      <c r="I2" s="19"/>
      <c r="J2" s="19"/>
      <c r="K2" s="20">
        <v>4</v>
      </c>
      <c r="L2" s="20">
        <v>673</v>
      </c>
      <c r="M2" s="21">
        <v>168.25</v>
      </c>
      <c r="N2" s="22">
        <v>2</v>
      </c>
      <c r="O2" s="23">
        <v>170.25</v>
      </c>
    </row>
    <row r="4" spans="1:17" x14ac:dyDescent="0.3">
      <c r="K4" s="8">
        <f>SUM(K2:K3)</f>
        <v>4</v>
      </c>
      <c r="L4" s="8">
        <f>SUM(L2:L3)</f>
        <v>673</v>
      </c>
      <c r="M4" s="7">
        <f>SUM(L4/K4)</f>
        <v>168.25</v>
      </c>
      <c r="N4" s="8">
        <f>SUM(N2:N3)</f>
        <v>2</v>
      </c>
      <c r="O4" s="13">
        <f>SUM(M4+N4)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2:H2" name="Range1_3_4_2"/>
  </protectedRanges>
  <conditionalFormatting sqref="F2">
    <cfRule type="top10" dxfId="1757" priority="1" rank="1"/>
  </conditionalFormatting>
  <conditionalFormatting sqref="G2">
    <cfRule type="top10" dxfId="1756" priority="2" rank="1"/>
  </conditionalFormatting>
  <conditionalFormatting sqref="H2">
    <cfRule type="top10" dxfId="1755" priority="3" rank="1"/>
  </conditionalFormatting>
  <conditionalFormatting sqref="I2">
    <cfRule type="top10" dxfId="1754" priority="4" rank="1"/>
  </conditionalFormatting>
  <conditionalFormatting sqref="J2">
    <cfRule type="top10" dxfId="1753" priority="5" rank="1"/>
  </conditionalFormatting>
  <conditionalFormatting sqref="E2">
    <cfRule type="top10" dxfId="1752" priority="6" rank="1"/>
  </conditionalFormatting>
  <hyperlinks>
    <hyperlink ref="Q1" location="'Ohio 2022 Rankings'!A1" display="Back to Ranking" xr:uid="{E926728E-7EF2-46DF-A26F-D6DB461F8A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EF3C20-60F3-4AE8-A3C1-085BA53BCE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8B195-0270-447A-AB34-C11CFCF87236}">
  <dimension ref="A1:Q19"/>
  <sheetViews>
    <sheetView workbookViewId="0">
      <selection activeCell="A17" sqref="A17:O1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68</v>
      </c>
      <c r="C2" s="17">
        <v>44661</v>
      </c>
      <c r="D2" s="18" t="s">
        <v>62</v>
      </c>
      <c r="E2" s="19">
        <v>164</v>
      </c>
      <c r="F2" s="19">
        <v>165</v>
      </c>
      <c r="G2" s="19">
        <v>172</v>
      </c>
      <c r="H2" s="19">
        <v>171</v>
      </c>
      <c r="I2" s="19"/>
      <c r="J2" s="19"/>
      <c r="K2" s="20">
        <v>4</v>
      </c>
      <c r="L2" s="20">
        <v>672</v>
      </c>
      <c r="M2" s="21">
        <v>168</v>
      </c>
      <c r="N2" s="22">
        <v>2</v>
      </c>
      <c r="O2" s="23">
        <v>170</v>
      </c>
    </row>
    <row r="3" spans="1:17" x14ac:dyDescent="0.3">
      <c r="A3" s="15" t="s">
        <v>71</v>
      </c>
      <c r="B3" s="16" t="s">
        <v>68</v>
      </c>
      <c r="C3" s="17">
        <v>44689</v>
      </c>
      <c r="D3" s="18" t="s">
        <v>62</v>
      </c>
      <c r="E3" s="19">
        <v>165</v>
      </c>
      <c r="F3" s="19">
        <v>156</v>
      </c>
      <c r="G3" s="19">
        <v>166</v>
      </c>
      <c r="H3" s="19">
        <v>179</v>
      </c>
      <c r="I3" s="19"/>
      <c r="J3" s="19"/>
      <c r="K3" s="20">
        <v>4</v>
      </c>
      <c r="L3" s="20">
        <v>666</v>
      </c>
      <c r="M3" s="21">
        <v>166.5</v>
      </c>
      <c r="N3" s="22">
        <v>2</v>
      </c>
      <c r="O3" s="23">
        <v>168.5</v>
      </c>
    </row>
    <row r="4" spans="1:17" x14ac:dyDescent="0.3">
      <c r="A4" s="15" t="s">
        <v>71</v>
      </c>
      <c r="B4" s="16" t="s">
        <v>68</v>
      </c>
      <c r="C4" s="17">
        <v>44752</v>
      </c>
      <c r="D4" s="18" t="s">
        <v>62</v>
      </c>
      <c r="E4" s="19">
        <v>182</v>
      </c>
      <c r="F4" s="19">
        <v>188</v>
      </c>
      <c r="G4" s="19">
        <v>191</v>
      </c>
      <c r="H4" s="19">
        <v>188</v>
      </c>
      <c r="I4" s="19"/>
      <c r="J4" s="19"/>
      <c r="K4" s="20">
        <v>4</v>
      </c>
      <c r="L4" s="20">
        <v>749</v>
      </c>
      <c r="M4" s="21">
        <v>187.25</v>
      </c>
      <c r="N4" s="22">
        <v>5</v>
      </c>
      <c r="O4" s="23">
        <v>192.25</v>
      </c>
    </row>
    <row r="5" spans="1:17" x14ac:dyDescent="0.3">
      <c r="A5" s="15" t="s">
        <v>71</v>
      </c>
      <c r="B5" s="16" t="s">
        <v>68</v>
      </c>
      <c r="C5" s="17">
        <v>44787</v>
      </c>
      <c r="D5" s="18" t="s">
        <v>62</v>
      </c>
      <c r="E5" s="19">
        <v>180</v>
      </c>
      <c r="F5" s="19">
        <v>183</v>
      </c>
      <c r="G5" s="19">
        <v>191</v>
      </c>
      <c r="H5" s="19">
        <v>187</v>
      </c>
      <c r="I5" s="19"/>
      <c r="J5" s="19"/>
      <c r="K5" s="20">
        <v>4</v>
      </c>
      <c r="L5" s="20">
        <v>741</v>
      </c>
      <c r="M5" s="21">
        <v>185.25</v>
      </c>
      <c r="N5" s="22">
        <v>2</v>
      </c>
      <c r="O5" s="23">
        <v>187.25</v>
      </c>
    </row>
    <row r="7" spans="1:17" x14ac:dyDescent="0.3">
      <c r="K7" s="8">
        <f>SUM(K2:K6)</f>
        <v>16</v>
      </c>
      <c r="L7" s="8">
        <f>SUM(L2:L6)</f>
        <v>2828</v>
      </c>
      <c r="M7" s="7">
        <f>SUM(L7/K7)</f>
        <v>176.75</v>
      </c>
      <c r="N7" s="8">
        <f>SUM(N2:N6)</f>
        <v>11</v>
      </c>
      <c r="O7" s="13">
        <f>SUM(M7+N7)</f>
        <v>187.75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5" t="s">
        <v>23</v>
      </c>
      <c r="B12" s="16" t="s">
        <v>68</v>
      </c>
      <c r="C12" s="17">
        <v>44661</v>
      </c>
      <c r="D12" s="18" t="s">
        <v>62</v>
      </c>
      <c r="E12" s="19">
        <v>192</v>
      </c>
      <c r="F12" s="19">
        <v>185</v>
      </c>
      <c r="G12" s="19">
        <v>183</v>
      </c>
      <c r="H12" s="19">
        <v>188</v>
      </c>
      <c r="I12" s="19"/>
      <c r="J12" s="19"/>
      <c r="K12" s="20">
        <v>4</v>
      </c>
      <c r="L12" s="20">
        <v>748</v>
      </c>
      <c r="M12" s="21">
        <v>187</v>
      </c>
      <c r="N12" s="22">
        <v>11</v>
      </c>
      <c r="O12" s="23">
        <v>198</v>
      </c>
    </row>
    <row r="13" spans="1:17" x14ac:dyDescent="0.3">
      <c r="A13" s="15" t="s">
        <v>23</v>
      </c>
      <c r="B13" s="16" t="s">
        <v>68</v>
      </c>
      <c r="C13" s="17">
        <v>44689</v>
      </c>
      <c r="D13" s="18" t="s">
        <v>62</v>
      </c>
      <c r="E13" s="19">
        <v>181.1</v>
      </c>
      <c r="F13" s="19">
        <v>185</v>
      </c>
      <c r="G13" s="19">
        <v>187</v>
      </c>
      <c r="H13" s="19">
        <v>182</v>
      </c>
      <c r="I13" s="19"/>
      <c r="J13" s="19"/>
      <c r="K13" s="20">
        <v>4</v>
      </c>
      <c r="L13" s="20">
        <v>735.1</v>
      </c>
      <c r="M13" s="21">
        <v>183.77500000000001</v>
      </c>
      <c r="N13" s="22">
        <v>6</v>
      </c>
      <c r="O13" s="23">
        <v>189.77500000000001</v>
      </c>
    </row>
    <row r="14" spans="1:17" x14ac:dyDescent="0.3">
      <c r="A14" s="15" t="s">
        <v>23</v>
      </c>
      <c r="B14" s="16" t="s">
        <v>68</v>
      </c>
      <c r="C14" s="17">
        <v>44752</v>
      </c>
      <c r="D14" s="18" t="s">
        <v>62</v>
      </c>
      <c r="E14" s="19">
        <v>184</v>
      </c>
      <c r="F14" s="19">
        <v>187</v>
      </c>
      <c r="G14" s="19">
        <v>191</v>
      </c>
      <c r="H14" s="19">
        <v>184</v>
      </c>
      <c r="I14" s="19"/>
      <c r="J14" s="19"/>
      <c r="K14" s="20">
        <v>4</v>
      </c>
      <c r="L14" s="20">
        <v>746</v>
      </c>
      <c r="M14" s="21">
        <v>186.5</v>
      </c>
      <c r="N14" s="22">
        <v>3</v>
      </c>
      <c r="O14" s="23">
        <v>189.5</v>
      </c>
    </row>
    <row r="15" spans="1:17" x14ac:dyDescent="0.3">
      <c r="A15" s="15" t="s">
        <v>23</v>
      </c>
      <c r="B15" s="16" t="s">
        <v>68</v>
      </c>
      <c r="C15" s="17">
        <v>44787</v>
      </c>
      <c r="D15" s="18" t="s">
        <v>62</v>
      </c>
      <c r="E15" s="19">
        <v>182</v>
      </c>
      <c r="F15" s="19">
        <v>185</v>
      </c>
      <c r="G15" s="19">
        <v>185</v>
      </c>
      <c r="H15" s="19">
        <v>194</v>
      </c>
      <c r="I15" s="19"/>
      <c r="J15" s="19"/>
      <c r="K15" s="20">
        <v>4</v>
      </c>
      <c r="L15" s="20">
        <v>746</v>
      </c>
      <c r="M15" s="21">
        <v>186.5</v>
      </c>
      <c r="N15" s="22">
        <v>2</v>
      </c>
      <c r="O15" s="23">
        <v>188.5</v>
      </c>
    </row>
    <row r="16" spans="1:17" x14ac:dyDescent="0.3">
      <c r="A16" s="15" t="s">
        <v>23</v>
      </c>
      <c r="B16" s="16" t="s">
        <v>68</v>
      </c>
      <c r="C16" s="17">
        <v>44815</v>
      </c>
      <c r="D16" s="18" t="s">
        <v>62</v>
      </c>
      <c r="E16" s="19">
        <v>184</v>
      </c>
      <c r="F16" s="19">
        <v>189</v>
      </c>
      <c r="G16" s="19">
        <v>195</v>
      </c>
      <c r="H16" s="19">
        <v>188</v>
      </c>
      <c r="I16" s="19">
        <v>188</v>
      </c>
      <c r="J16" s="19">
        <v>194</v>
      </c>
      <c r="K16" s="20">
        <v>6</v>
      </c>
      <c r="L16" s="20">
        <v>1138</v>
      </c>
      <c r="M16" s="21">
        <v>189.66666666666666</v>
      </c>
      <c r="N16" s="22">
        <v>10</v>
      </c>
      <c r="O16" s="23">
        <v>199.66666666666666</v>
      </c>
    </row>
    <row r="17" spans="1:15" x14ac:dyDescent="0.3">
      <c r="A17" s="15" t="s">
        <v>23</v>
      </c>
      <c r="B17" s="16" t="s">
        <v>68</v>
      </c>
      <c r="C17" s="17">
        <v>44868</v>
      </c>
      <c r="D17" s="18" t="s">
        <v>62</v>
      </c>
      <c r="E17" s="19">
        <v>194</v>
      </c>
      <c r="F17" s="19">
        <v>190</v>
      </c>
      <c r="G17" s="19">
        <v>194</v>
      </c>
      <c r="H17" s="19">
        <v>191</v>
      </c>
      <c r="I17" s="19"/>
      <c r="J17" s="19"/>
      <c r="K17" s="20">
        <v>4</v>
      </c>
      <c r="L17" s="20">
        <v>769</v>
      </c>
      <c r="M17" s="21">
        <v>192.25</v>
      </c>
      <c r="N17" s="22">
        <v>9</v>
      </c>
      <c r="O17" s="23">
        <v>201.25</v>
      </c>
    </row>
    <row r="19" spans="1:15" x14ac:dyDescent="0.3">
      <c r="K19" s="8">
        <f>SUM(K12:K18)</f>
        <v>26</v>
      </c>
      <c r="L19" s="8">
        <f>SUM(L12:L18)</f>
        <v>4882.1000000000004</v>
      </c>
      <c r="M19" s="7">
        <f>SUM(L19/K19)</f>
        <v>187.77307692307693</v>
      </c>
      <c r="N19" s="8">
        <f>SUM(N12:N18)</f>
        <v>41</v>
      </c>
      <c r="O19" s="13">
        <f>SUM(M19+N19)</f>
        <v>228.77307692307693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E2:J2 B2:C2" name="Range1_2_3_3"/>
    <protectedRange algorithmName="SHA-512" hashValue="ON39YdpmFHfN9f47KpiRvqrKx0V9+erV1CNkpWzYhW/Qyc6aT8rEyCrvauWSYGZK2ia3o7vd3akF07acHAFpOA==" saltValue="yVW9XmDwTqEnmpSGai0KYg==" spinCount="100000" sqref="D2" name="Range1_1_1_4_3"/>
    <protectedRange algorithmName="SHA-512" hashValue="ON39YdpmFHfN9f47KpiRvqrKx0V9+erV1CNkpWzYhW/Qyc6aT8rEyCrvauWSYGZK2ia3o7vd3akF07acHAFpOA==" saltValue="yVW9XmDwTqEnmpSGai0KYg==" spinCount="100000" sqref="E12:J12 B12:C12" name="Range1_4_4"/>
    <protectedRange algorithmName="SHA-512" hashValue="ON39YdpmFHfN9f47KpiRvqrKx0V9+erV1CNkpWzYhW/Qyc6aT8rEyCrvauWSYGZK2ia3o7vd3akF07acHAFpOA==" saltValue="yVW9XmDwTqEnmpSGai0KYg==" spinCount="100000" sqref="D12" name="Range1_1_2_5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13:J13 B13:C13" name="Range1_15"/>
    <protectedRange algorithmName="SHA-512" hashValue="ON39YdpmFHfN9f47KpiRvqrKx0V9+erV1CNkpWzYhW/Qyc6aT8rEyCrvauWSYGZK2ia3o7vd3akF07acHAFpOA==" saltValue="yVW9XmDwTqEnmpSGai0KYg==" spinCount="100000" sqref="D13" name="Range1_1_10"/>
    <protectedRange algorithmName="SHA-512" hashValue="ON39YdpmFHfN9f47KpiRvqrKx0V9+erV1CNkpWzYhW/Qyc6aT8rEyCrvauWSYGZK2ia3o7vd3akF07acHAFpOA==" saltValue="yVW9XmDwTqEnmpSGai0KYg==" spinCount="100000" sqref="E4:J4 B4:C4" name="Range1_13_1"/>
    <protectedRange algorithmName="SHA-512" hashValue="ON39YdpmFHfN9f47KpiRvqrKx0V9+erV1CNkpWzYhW/Qyc6aT8rEyCrvauWSYGZK2ia3o7vd3akF07acHAFpOA==" saltValue="yVW9XmDwTqEnmpSGai0KYg==" spinCount="100000" sqref="D4" name="Range1_1_9_2"/>
    <protectedRange algorithmName="SHA-512" hashValue="ON39YdpmFHfN9f47KpiRvqrKx0V9+erV1CNkpWzYhW/Qyc6aT8rEyCrvauWSYGZK2ia3o7vd3akF07acHAFpOA==" saltValue="yVW9XmDwTqEnmpSGai0KYg==" spinCount="100000" sqref="E14:J14 B14:C14" name="Range1_14_1"/>
    <protectedRange algorithmName="SHA-512" hashValue="ON39YdpmFHfN9f47KpiRvqrKx0V9+erV1CNkpWzYhW/Qyc6aT8rEyCrvauWSYGZK2ia3o7vd3akF07acHAFpOA==" saltValue="yVW9XmDwTqEnmpSGai0KYg==" spinCount="100000" sqref="D14" name="Range1_1_10_1"/>
    <protectedRange algorithmName="SHA-512" hashValue="ON39YdpmFHfN9f47KpiRvqrKx0V9+erV1CNkpWzYhW/Qyc6aT8rEyCrvauWSYGZK2ia3o7vd3akF07acHAFpOA==" saltValue="yVW9XmDwTqEnmpSGai0KYg==" spinCount="100000" sqref="E5:J5 B5:C5" name="Range1_15_1"/>
    <protectedRange algorithmName="SHA-512" hashValue="ON39YdpmFHfN9f47KpiRvqrKx0V9+erV1CNkpWzYhW/Qyc6aT8rEyCrvauWSYGZK2ia3o7vd3akF07acHAFpOA==" saltValue="yVW9XmDwTqEnmpSGai0KYg==" spinCount="100000" sqref="D5" name="Range1_1_10_2"/>
    <protectedRange algorithmName="SHA-512" hashValue="ON39YdpmFHfN9f47KpiRvqrKx0V9+erV1CNkpWzYhW/Qyc6aT8rEyCrvauWSYGZK2ia3o7vd3akF07acHAFpOA==" saltValue="yVW9XmDwTqEnmpSGai0KYg==" spinCount="100000" sqref="E15:J15 B15:C15" name="Range1_16"/>
    <protectedRange algorithmName="SHA-512" hashValue="ON39YdpmFHfN9f47KpiRvqrKx0V9+erV1CNkpWzYhW/Qyc6aT8rEyCrvauWSYGZK2ia3o7vd3akF07acHAFpOA==" saltValue="yVW9XmDwTqEnmpSGai0KYg==" spinCount="100000" sqref="D15" name="Range1_1_11"/>
    <protectedRange algorithmName="SHA-512" hashValue="ON39YdpmFHfN9f47KpiRvqrKx0V9+erV1CNkpWzYhW/Qyc6aT8rEyCrvauWSYGZK2ia3o7vd3akF07acHAFpOA==" saltValue="yVW9XmDwTqEnmpSGai0KYg==" spinCount="100000" sqref="E16:J16 B16:C16" name="Range1_4"/>
    <protectedRange algorithmName="SHA-512" hashValue="ON39YdpmFHfN9f47KpiRvqrKx0V9+erV1CNkpWzYhW/Qyc6aT8rEyCrvauWSYGZK2ia3o7vd3akF07acHAFpOA==" saltValue="yVW9XmDwTqEnmpSGai0KYg==" spinCount="100000" sqref="D16" name="Range1_1_2"/>
    <protectedRange algorithmName="SHA-512" hashValue="ON39YdpmFHfN9f47KpiRvqrKx0V9+erV1CNkpWzYhW/Qyc6aT8rEyCrvauWSYGZK2ia3o7vd3akF07acHAFpOA==" saltValue="yVW9XmDwTqEnmpSGai0KYg==" spinCount="100000" sqref="E17:J17 B17:C17" name="Range1_31"/>
    <protectedRange algorithmName="SHA-512" hashValue="ON39YdpmFHfN9f47KpiRvqrKx0V9+erV1CNkpWzYhW/Qyc6aT8rEyCrvauWSYGZK2ia3o7vd3akF07acHAFpOA==" saltValue="yVW9XmDwTqEnmpSGai0KYg==" spinCount="100000" sqref="D17" name="Range1_1_25"/>
  </protectedRanges>
  <conditionalFormatting sqref="J2">
    <cfRule type="top10" dxfId="1751" priority="61" rank="1"/>
  </conditionalFormatting>
  <conditionalFormatting sqref="I2">
    <cfRule type="top10" dxfId="1750" priority="62" rank="1"/>
  </conditionalFormatting>
  <conditionalFormatting sqref="H2">
    <cfRule type="top10" dxfId="1749" priority="63" rank="1"/>
  </conditionalFormatting>
  <conditionalFormatting sqref="G2">
    <cfRule type="top10" dxfId="1748" priority="64" rank="1"/>
  </conditionalFormatting>
  <conditionalFormatting sqref="F2">
    <cfRule type="top10" dxfId="1747" priority="65" rank="1"/>
  </conditionalFormatting>
  <conditionalFormatting sqref="E2">
    <cfRule type="top10" dxfId="1746" priority="66" rank="1"/>
  </conditionalFormatting>
  <conditionalFormatting sqref="E12">
    <cfRule type="top10" dxfId="1745" priority="54" rank="1"/>
  </conditionalFormatting>
  <conditionalFormatting sqref="F12">
    <cfRule type="top10" dxfId="1744" priority="53" rank="1"/>
  </conditionalFormatting>
  <conditionalFormatting sqref="G12">
    <cfRule type="top10" dxfId="1743" priority="52" rank="1"/>
  </conditionalFormatting>
  <conditionalFormatting sqref="H12">
    <cfRule type="top10" dxfId="1742" priority="51" rank="1"/>
  </conditionalFormatting>
  <conditionalFormatting sqref="I12">
    <cfRule type="top10" dxfId="1741" priority="50" rank="1"/>
  </conditionalFormatting>
  <conditionalFormatting sqref="J12">
    <cfRule type="top10" dxfId="1740" priority="49" rank="1"/>
  </conditionalFormatting>
  <conditionalFormatting sqref="J3">
    <cfRule type="top10" dxfId="1739" priority="43" rank="1"/>
  </conditionalFormatting>
  <conditionalFormatting sqref="I3">
    <cfRule type="top10" dxfId="1738" priority="44" rank="1"/>
  </conditionalFormatting>
  <conditionalFormatting sqref="H3">
    <cfRule type="top10" dxfId="1737" priority="45" rank="1"/>
  </conditionalFormatting>
  <conditionalFormatting sqref="G3">
    <cfRule type="top10" dxfId="1736" priority="46" rank="1"/>
  </conditionalFormatting>
  <conditionalFormatting sqref="F3">
    <cfRule type="top10" dxfId="1735" priority="47" rank="1"/>
  </conditionalFormatting>
  <conditionalFormatting sqref="E3">
    <cfRule type="top10" dxfId="1734" priority="48" rank="1"/>
  </conditionalFormatting>
  <conditionalFormatting sqref="E13">
    <cfRule type="top10" dxfId="1733" priority="42" rank="1"/>
  </conditionalFormatting>
  <conditionalFormatting sqref="F13">
    <cfRule type="top10" dxfId="1732" priority="41" rank="1"/>
  </conditionalFormatting>
  <conditionalFormatting sqref="G13">
    <cfRule type="top10" dxfId="1731" priority="40" rank="1"/>
  </conditionalFormatting>
  <conditionalFormatting sqref="H13">
    <cfRule type="top10" dxfId="1730" priority="39" rank="1"/>
  </conditionalFormatting>
  <conditionalFormatting sqref="I13">
    <cfRule type="top10" dxfId="1729" priority="38" rank="1"/>
  </conditionalFormatting>
  <conditionalFormatting sqref="J13">
    <cfRule type="top10" dxfId="1728" priority="37" rank="1"/>
  </conditionalFormatting>
  <conditionalFormatting sqref="J4">
    <cfRule type="top10" dxfId="1727" priority="31" rank="1"/>
  </conditionalFormatting>
  <conditionalFormatting sqref="I4">
    <cfRule type="top10" dxfId="1726" priority="32" rank="1"/>
  </conditionalFormatting>
  <conditionalFormatting sqref="H4">
    <cfRule type="top10" dxfId="1725" priority="33" rank="1"/>
  </conditionalFormatting>
  <conditionalFormatting sqref="G4">
    <cfRule type="top10" dxfId="1724" priority="34" rank="1"/>
  </conditionalFormatting>
  <conditionalFormatting sqref="F4">
    <cfRule type="top10" dxfId="1723" priority="35" rank="1"/>
  </conditionalFormatting>
  <conditionalFormatting sqref="E4">
    <cfRule type="top10" dxfId="1722" priority="36" rank="1"/>
  </conditionalFormatting>
  <conditionalFormatting sqref="E14">
    <cfRule type="top10" dxfId="1721" priority="30" rank="1"/>
  </conditionalFormatting>
  <conditionalFormatting sqref="F14">
    <cfRule type="top10" dxfId="1720" priority="29" rank="1"/>
  </conditionalFormatting>
  <conditionalFormatting sqref="G14">
    <cfRule type="top10" dxfId="1719" priority="28" rank="1"/>
  </conditionalFormatting>
  <conditionalFormatting sqref="H14">
    <cfRule type="top10" dxfId="1718" priority="27" rank="1"/>
  </conditionalFormatting>
  <conditionalFormatting sqref="I14">
    <cfRule type="top10" dxfId="1717" priority="26" rank="1"/>
  </conditionalFormatting>
  <conditionalFormatting sqref="J14">
    <cfRule type="top10" dxfId="1716" priority="25" rank="1"/>
  </conditionalFormatting>
  <conditionalFormatting sqref="J5">
    <cfRule type="top10" dxfId="1715" priority="19" rank="1"/>
  </conditionalFormatting>
  <conditionalFormatting sqref="I5">
    <cfRule type="top10" dxfId="1714" priority="20" rank="1"/>
  </conditionalFormatting>
  <conditionalFormatting sqref="H5">
    <cfRule type="top10" dxfId="1713" priority="21" rank="1"/>
  </conditionalFormatting>
  <conditionalFormatting sqref="G5">
    <cfRule type="top10" dxfId="1712" priority="22" rank="1"/>
  </conditionalFormatting>
  <conditionalFormatting sqref="F5">
    <cfRule type="top10" dxfId="1711" priority="23" rank="1"/>
  </conditionalFormatting>
  <conditionalFormatting sqref="E5">
    <cfRule type="top10" dxfId="1710" priority="24" rank="1"/>
  </conditionalFormatting>
  <conditionalFormatting sqref="E15">
    <cfRule type="top10" dxfId="1709" priority="18" rank="1"/>
  </conditionalFormatting>
  <conditionalFormatting sqref="F15">
    <cfRule type="top10" dxfId="1708" priority="17" rank="1"/>
  </conditionalFormatting>
  <conditionalFormatting sqref="G15">
    <cfRule type="top10" dxfId="1707" priority="16" rank="1"/>
  </conditionalFormatting>
  <conditionalFormatting sqref="H15">
    <cfRule type="top10" dxfId="1706" priority="15" rank="1"/>
  </conditionalFormatting>
  <conditionalFormatting sqref="I15">
    <cfRule type="top10" dxfId="1705" priority="14" rank="1"/>
  </conditionalFormatting>
  <conditionalFormatting sqref="J15">
    <cfRule type="top10" dxfId="1704" priority="13" rank="1"/>
  </conditionalFormatting>
  <conditionalFormatting sqref="E16">
    <cfRule type="top10" dxfId="1703" priority="12" rank="1"/>
  </conditionalFormatting>
  <conditionalFormatting sqref="F16">
    <cfRule type="top10" dxfId="1702" priority="11" rank="1"/>
  </conditionalFormatting>
  <conditionalFormatting sqref="G16">
    <cfRule type="top10" dxfId="1701" priority="10" rank="1"/>
  </conditionalFormatting>
  <conditionalFormatting sqref="H16">
    <cfRule type="top10" dxfId="1700" priority="9" rank="1"/>
  </conditionalFormatting>
  <conditionalFormatting sqref="I16">
    <cfRule type="top10" dxfId="1699" priority="8" rank="1"/>
  </conditionalFormatting>
  <conditionalFormatting sqref="J16">
    <cfRule type="top10" dxfId="1698" priority="7" rank="1"/>
  </conditionalFormatting>
  <conditionalFormatting sqref="E17">
    <cfRule type="top10" dxfId="1697" priority="6" rank="1"/>
  </conditionalFormatting>
  <conditionalFormatting sqref="F17">
    <cfRule type="top10" dxfId="1696" priority="5" rank="1"/>
  </conditionalFormatting>
  <conditionalFormatting sqref="G17">
    <cfRule type="top10" dxfId="1695" priority="4" rank="1"/>
  </conditionalFormatting>
  <conditionalFormatting sqref="H17">
    <cfRule type="top10" dxfId="1694" priority="3" rank="1"/>
  </conditionalFormatting>
  <conditionalFormatting sqref="I17">
    <cfRule type="top10" dxfId="1693" priority="2" rank="1"/>
  </conditionalFormatting>
  <conditionalFormatting sqref="J17">
    <cfRule type="top10" dxfId="1692" priority="1" rank="1"/>
  </conditionalFormatting>
  <hyperlinks>
    <hyperlink ref="Q1" location="'Ohio 2022 Rankings'!A1" display="Back to Ranking" xr:uid="{C04FCA89-C9D6-4603-A7AB-B3EBD67CBB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376C2D-7E20-475C-BB4C-4F5A670820C0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CD388-B705-4E8E-A1CC-EF28E5D469A6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125</v>
      </c>
      <c r="C2" s="17">
        <v>44801</v>
      </c>
      <c r="D2" s="18" t="s">
        <v>89</v>
      </c>
      <c r="E2" s="19">
        <v>197</v>
      </c>
      <c r="F2" s="19">
        <v>195</v>
      </c>
      <c r="G2" s="19">
        <v>194</v>
      </c>
      <c r="H2" s="19">
        <v>196.001</v>
      </c>
      <c r="I2" s="19">
        <v>191</v>
      </c>
      <c r="J2" s="19">
        <v>191</v>
      </c>
      <c r="K2" s="20">
        <v>6</v>
      </c>
      <c r="L2" s="20">
        <v>1164.001</v>
      </c>
      <c r="M2" s="21">
        <v>194.00016666666667</v>
      </c>
      <c r="N2" s="22">
        <v>18</v>
      </c>
      <c r="O2" s="23">
        <f>SUM(M2+N2)</f>
        <v>212.00016666666667</v>
      </c>
    </row>
    <row r="3" spans="1:17" x14ac:dyDescent="0.3">
      <c r="A3" s="15" t="s">
        <v>61</v>
      </c>
      <c r="B3" s="16" t="s">
        <v>125</v>
      </c>
      <c r="C3" s="17">
        <v>44829</v>
      </c>
      <c r="D3" s="18" t="s">
        <v>89</v>
      </c>
      <c r="E3" s="19">
        <v>193</v>
      </c>
      <c r="F3" s="19">
        <v>194</v>
      </c>
      <c r="G3" s="19">
        <v>193</v>
      </c>
      <c r="H3" s="19">
        <v>188</v>
      </c>
      <c r="I3" s="19"/>
      <c r="J3" s="19"/>
      <c r="K3" s="20">
        <v>4</v>
      </c>
      <c r="L3" s="20">
        <v>768</v>
      </c>
      <c r="M3" s="21">
        <v>192</v>
      </c>
      <c r="N3" s="22">
        <v>3</v>
      </c>
      <c r="O3" s="23">
        <v>195</v>
      </c>
    </row>
    <row r="5" spans="1:17" x14ac:dyDescent="0.3">
      <c r="K5" s="8">
        <f>SUM(K2:K4)</f>
        <v>10</v>
      </c>
      <c r="L5" s="8">
        <f>SUM(L2:L4)</f>
        <v>1932.001</v>
      </c>
      <c r="M5" s="7">
        <f>SUM(L5/K5)</f>
        <v>193.20009999999999</v>
      </c>
      <c r="N5" s="8">
        <f>SUM(N2:N4)</f>
        <v>21</v>
      </c>
      <c r="O5" s="13">
        <f>SUM(M5+N5)</f>
        <v>214.20009999999999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_2_1"/>
    <protectedRange algorithmName="SHA-512" hashValue="ON39YdpmFHfN9f47KpiRvqrKx0V9+erV1CNkpWzYhW/Qyc6aT8rEyCrvauWSYGZK2ia3o7vd3akF07acHAFpOA==" saltValue="yVW9XmDwTqEnmpSGai0KYg==" spinCount="100000" sqref="D2" name="Range1_1_1_4_1"/>
    <protectedRange algorithmName="SHA-512" hashValue="ON39YdpmFHfN9f47KpiRvqrKx0V9+erV1CNkpWzYhW/Qyc6aT8rEyCrvauWSYGZK2ia3o7vd3akF07acHAFpOA==" saltValue="yVW9XmDwTqEnmpSGai0KYg==" spinCount="100000" sqref="E2:H2" name="Range1_3_1_2_1"/>
    <protectedRange algorithmName="SHA-512" hashValue="ON39YdpmFHfN9f47KpiRvqrKx0V9+erV1CNkpWzYhW/Qyc6aT8rEyCrvauWSYGZK2ia3o7vd3akF07acHAFpOA==" saltValue="yVW9XmDwTqEnmpSGai0KYg==" spinCount="100000" sqref="I3:J3 B3:C3" name="Range1_20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E3:H3" name="Range1_3_7"/>
  </protectedRanges>
  <conditionalFormatting sqref="F2">
    <cfRule type="top10" dxfId="1691" priority="7" rank="1"/>
  </conditionalFormatting>
  <conditionalFormatting sqref="G2">
    <cfRule type="top10" dxfId="1690" priority="8" rank="1"/>
  </conditionalFormatting>
  <conditionalFormatting sqref="H2">
    <cfRule type="top10" dxfId="1689" priority="9" rank="1"/>
  </conditionalFormatting>
  <conditionalFormatting sqref="I2">
    <cfRule type="top10" dxfId="1688" priority="10" rank="1"/>
  </conditionalFormatting>
  <conditionalFormatting sqref="J2">
    <cfRule type="top10" dxfId="1687" priority="11" rank="1"/>
  </conditionalFormatting>
  <conditionalFormatting sqref="E2">
    <cfRule type="top10" dxfId="1686" priority="12" rank="1"/>
  </conditionalFormatting>
  <conditionalFormatting sqref="F3">
    <cfRule type="top10" dxfId="1685" priority="1" rank="1"/>
  </conditionalFormatting>
  <conditionalFormatting sqref="G3">
    <cfRule type="top10" dxfId="1684" priority="2" rank="1"/>
  </conditionalFormatting>
  <conditionalFormatting sqref="H3">
    <cfRule type="top10" dxfId="1683" priority="3" rank="1"/>
  </conditionalFormatting>
  <conditionalFormatting sqref="I3">
    <cfRule type="top10" dxfId="1682" priority="4" rank="1"/>
  </conditionalFormatting>
  <conditionalFormatting sqref="J3">
    <cfRule type="top10" dxfId="1681" priority="5" rank="1"/>
  </conditionalFormatting>
  <conditionalFormatting sqref="E3">
    <cfRule type="top10" dxfId="1680" priority="6" rank="1"/>
  </conditionalFormatting>
  <hyperlinks>
    <hyperlink ref="Q1" location="'Ohio 2022 Rankings'!A1" display="Back to Ranking" xr:uid="{6A5F2229-6F71-415F-97D9-CC0AF4614D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236448-2758-4854-81C3-845EDDC3E5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3CD4-A193-4D3D-85E9-68933EBB0B20}"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23</v>
      </c>
      <c r="B2" s="16" t="s">
        <v>138</v>
      </c>
      <c r="C2" s="17">
        <v>44843</v>
      </c>
      <c r="D2" s="18" t="s">
        <v>62</v>
      </c>
      <c r="E2" s="19">
        <v>177</v>
      </c>
      <c r="F2" s="19">
        <v>171</v>
      </c>
      <c r="G2" s="19">
        <v>174</v>
      </c>
      <c r="H2" s="19">
        <v>180</v>
      </c>
      <c r="I2" s="19"/>
      <c r="J2" s="19"/>
      <c r="K2" s="20">
        <v>4</v>
      </c>
      <c r="L2" s="20">
        <v>702</v>
      </c>
      <c r="M2" s="21">
        <v>175.5</v>
      </c>
      <c r="N2" s="22">
        <v>2</v>
      </c>
      <c r="O2" s="23">
        <v>177.5</v>
      </c>
    </row>
    <row r="4" spans="1:17" x14ac:dyDescent="0.3">
      <c r="K4" s="8">
        <f>SUM(K2:K3)</f>
        <v>4</v>
      </c>
      <c r="L4" s="8">
        <f>SUM(L2:L3)</f>
        <v>702</v>
      </c>
      <c r="M4" s="7">
        <f>SUM(L4/K4)</f>
        <v>175.5</v>
      </c>
      <c r="N4" s="8">
        <f>SUM(N2:N3)</f>
        <v>2</v>
      </c>
      <c r="O4" s="13">
        <f>SUM(M4+N4)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2_2"/>
    <protectedRange algorithmName="SHA-512" hashValue="ON39YdpmFHfN9f47KpiRvqrKx0V9+erV1CNkpWzYhW/Qyc6aT8rEyCrvauWSYGZK2ia3o7vd3akF07acHAFpOA==" saltValue="yVW9XmDwTqEnmpSGai0KYg==" spinCount="100000" sqref="E2:J2 B2" name="Range1_28_1"/>
    <protectedRange algorithmName="SHA-512" hashValue="ON39YdpmFHfN9f47KpiRvqrKx0V9+erV1CNkpWzYhW/Qyc6aT8rEyCrvauWSYGZK2ia3o7vd3akF07acHAFpOA==" saltValue="yVW9XmDwTqEnmpSGai0KYg==" spinCount="100000" sqref="D2" name="Range1_1_22_1"/>
  </protectedRanges>
  <conditionalFormatting sqref="E2">
    <cfRule type="top10" dxfId="1679" priority="6" rank="1"/>
  </conditionalFormatting>
  <conditionalFormatting sqref="F2">
    <cfRule type="top10" dxfId="1678" priority="5" rank="1"/>
  </conditionalFormatting>
  <conditionalFormatting sqref="G2">
    <cfRule type="top10" dxfId="1677" priority="4" rank="1"/>
  </conditionalFormatting>
  <conditionalFormatting sqref="H2">
    <cfRule type="top10" dxfId="1676" priority="3" rank="1"/>
  </conditionalFormatting>
  <conditionalFormatting sqref="I2">
    <cfRule type="top10" dxfId="1675" priority="2" rank="1"/>
  </conditionalFormatting>
  <conditionalFormatting sqref="J2">
    <cfRule type="top10" dxfId="1674" priority="1" rank="1"/>
  </conditionalFormatting>
  <hyperlinks>
    <hyperlink ref="Q1" location="'Ohio 2022 Rankings'!A1" display="Back to Ranking" xr:uid="{42A96694-07D1-4DA2-BDBF-1560E3A588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FA892F-3038-4402-AB10-1535B683CD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09369-8C8E-4A9C-BF25-4CE2D4EE781F}">
  <dimension ref="A1:Q24"/>
  <sheetViews>
    <sheetView topLeftCell="A12" workbookViewId="0">
      <selection activeCell="A22" sqref="A22:O2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55</v>
      </c>
      <c r="C2" s="17">
        <v>44661</v>
      </c>
      <c r="D2" s="18" t="s">
        <v>62</v>
      </c>
      <c r="E2" s="19">
        <v>184</v>
      </c>
      <c r="F2" s="19">
        <v>194</v>
      </c>
      <c r="G2" s="19">
        <v>189</v>
      </c>
      <c r="H2" s="19">
        <v>189</v>
      </c>
      <c r="I2" s="19"/>
      <c r="J2" s="19"/>
      <c r="K2" s="20">
        <v>4</v>
      </c>
      <c r="L2" s="20">
        <v>756</v>
      </c>
      <c r="M2" s="21">
        <v>189</v>
      </c>
      <c r="N2" s="22">
        <v>2</v>
      </c>
      <c r="O2" s="23">
        <v>191</v>
      </c>
    </row>
    <row r="3" spans="1:17" x14ac:dyDescent="0.3">
      <c r="A3" s="15" t="s">
        <v>61</v>
      </c>
      <c r="B3" s="16" t="s">
        <v>55</v>
      </c>
      <c r="C3" s="17">
        <v>44689</v>
      </c>
      <c r="D3" s="18" t="s">
        <v>62</v>
      </c>
      <c r="E3" s="19">
        <v>188</v>
      </c>
      <c r="F3" s="19">
        <v>193</v>
      </c>
      <c r="G3" s="19">
        <v>195</v>
      </c>
      <c r="H3" s="19">
        <v>192</v>
      </c>
      <c r="I3" s="19"/>
      <c r="J3" s="19"/>
      <c r="K3" s="20">
        <v>4</v>
      </c>
      <c r="L3" s="20">
        <v>768</v>
      </c>
      <c r="M3" s="21">
        <v>192</v>
      </c>
      <c r="N3" s="22">
        <v>5</v>
      </c>
      <c r="O3" s="23">
        <v>197</v>
      </c>
    </row>
    <row r="4" spans="1:17" x14ac:dyDescent="0.3">
      <c r="A4" s="15" t="s">
        <v>61</v>
      </c>
      <c r="B4" s="16" t="s">
        <v>55</v>
      </c>
      <c r="C4" s="17">
        <v>44724</v>
      </c>
      <c r="D4" s="18" t="s">
        <v>62</v>
      </c>
      <c r="E4" s="19">
        <v>185</v>
      </c>
      <c r="F4" s="19">
        <v>191</v>
      </c>
      <c r="G4" s="19">
        <v>186</v>
      </c>
      <c r="H4" s="19">
        <v>194</v>
      </c>
      <c r="I4" s="19"/>
      <c r="J4" s="19"/>
      <c r="K4" s="20">
        <v>4</v>
      </c>
      <c r="L4" s="20">
        <v>756</v>
      </c>
      <c r="M4" s="21">
        <v>189</v>
      </c>
      <c r="N4" s="22">
        <v>2</v>
      </c>
      <c r="O4" s="23">
        <v>191</v>
      </c>
    </row>
    <row r="5" spans="1:17" x14ac:dyDescent="0.3">
      <c r="A5" s="15" t="s">
        <v>61</v>
      </c>
      <c r="B5" s="16" t="s">
        <v>55</v>
      </c>
      <c r="C5" s="17">
        <v>44752</v>
      </c>
      <c r="D5" s="18" t="s">
        <v>62</v>
      </c>
      <c r="E5" s="19">
        <v>188</v>
      </c>
      <c r="F5" s="19">
        <v>187</v>
      </c>
      <c r="G5" s="19">
        <v>196</v>
      </c>
      <c r="H5" s="19">
        <v>194</v>
      </c>
      <c r="I5" s="19"/>
      <c r="J5" s="19"/>
      <c r="K5" s="20">
        <v>4</v>
      </c>
      <c r="L5" s="20">
        <v>765</v>
      </c>
      <c r="M5" s="21">
        <v>191.25</v>
      </c>
      <c r="N5" s="22">
        <v>4</v>
      </c>
      <c r="O5" s="23">
        <v>195.25</v>
      </c>
    </row>
    <row r="6" spans="1:17" x14ac:dyDescent="0.3">
      <c r="A6" s="15" t="s">
        <v>61</v>
      </c>
      <c r="B6" s="16" t="s">
        <v>55</v>
      </c>
      <c r="C6" s="17">
        <v>44787</v>
      </c>
      <c r="D6" s="18" t="s">
        <v>62</v>
      </c>
      <c r="E6" s="19">
        <v>197</v>
      </c>
      <c r="F6" s="19">
        <v>197</v>
      </c>
      <c r="G6" s="19">
        <v>194</v>
      </c>
      <c r="H6" s="19">
        <v>195</v>
      </c>
      <c r="I6" s="19"/>
      <c r="J6" s="19"/>
      <c r="K6" s="20">
        <v>4</v>
      </c>
      <c r="L6" s="20">
        <v>783</v>
      </c>
      <c r="M6" s="21">
        <v>195.75</v>
      </c>
      <c r="N6" s="22">
        <v>8</v>
      </c>
      <c r="O6" s="23">
        <v>203.75</v>
      </c>
    </row>
    <row r="8" spans="1:17" x14ac:dyDescent="0.3">
      <c r="K8" s="8">
        <f>SUM(K2:K7)</f>
        <v>20</v>
      </c>
      <c r="L8" s="8">
        <f>SUM(L2:L7)</f>
        <v>3828</v>
      </c>
      <c r="M8" s="7">
        <f>SUM(L8/K8)</f>
        <v>191.4</v>
      </c>
      <c r="N8" s="8">
        <f>SUM(N2:N7)</f>
        <v>21</v>
      </c>
      <c r="O8" s="13">
        <f>SUM(M8+N8)</f>
        <v>212.4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15" t="s">
        <v>71</v>
      </c>
      <c r="B14" s="16" t="s">
        <v>55</v>
      </c>
      <c r="C14" s="17">
        <v>44661</v>
      </c>
      <c r="D14" s="18" t="s">
        <v>62</v>
      </c>
      <c r="E14" s="44">
        <v>192</v>
      </c>
      <c r="F14" s="44">
        <v>192</v>
      </c>
      <c r="G14" s="44">
        <v>190</v>
      </c>
      <c r="H14" s="44">
        <v>189</v>
      </c>
      <c r="I14" s="44"/>
      <c r="J14" s="44"/>
      <c r="K14" s="20">
        <v>4</v>
      </c>
      <c r="L14" s="20">
        <v>763</v>
      </c>
      <c r="M14" s="21">
        <v>190.75</v>
      </c>
      <c r="N14" s="22">
        <v>11</v>
      </c>
      <c r="O14" s="23">
        <v>201.75</v>
      </c>
    </row>
    <row r="15" spans="1:17" x14ac:dyDescent="0.3">
      <c r="A15" s="15" t="s">
        <v>71</v>
      </c>
      <c r="B15" s="16" t="s">
        <v>55</v>
      </c>
      <c r="C15" s="17">
        <v>44689</v>
      </c>
      <c r="D15" s="18" t="s">
        <v>62</v>
      </c>
      <c r="E15" s="19">
        <v>199</v>
      </c>
      <c r="F15" s="19">
        <v>189</v>
      </c>
      <c r="G15" s="19">
        <v>189</v>
      </c>
      <c r="H15" s="19">
        <v>191</v>
      </c>
      <c r="I15" s="19"/>
      <c r="J15" s="19"/>
      <c r="K15" s="20">
        <v>4</v>
      </c>
      <c r="L15" s="20">
        <v>768</v>
      </c>
      <c r="M15" s="21">
        <v>192</v>
      </c>
      <c r="N15" s="22">
        <v>6</v>
      </c>
      <c r="O15" s="23">
        <v>198</v>
      </c>
    </row>
    <row r="16" spans="1:17" x14ac:dyDescent="0.3">
      <c r="A16" s="15" t="s">
        <v>71</v>
      </c>
      <c r="B16" s="16" t="s">
        <v>55</v>
      </c>
      <c r="C16" s="17">
        <v>44724</v>
      </c>
      <c r="D16" s="18" t="s">
        <v>62</v>
      </c>
      <c r="E16" s="19">
        <v>192.1</v>
      </c>
      <c r="F16" s="19">
        <v>197</v>
      </c>
      <c r="G16" s="19">
        <v>196</v>
      </c>
      <c r="H16" s="19">
        <v>191</v>
      </c>
      <c r="I16" s="19"/>
      <c r="J16" s="19"/>
      <c r="K16" s="20">
        <v>4</v>
      </c>
      <c r="L16" s="20">
        <v>776.1</v>
      </c>
      <c r="M16" s="21">
        <v>194.02500000000001</v>
      </c>
      <c r="N16" s="22">
        <v>11</v>
      </c>
      <c r="O16" s="23">
        <v>205.02500000000001</v>
      </c>
    </row>
    <row r="17" spans="1:15" x14ac:dyDescent="0.3">
      <c r="A17" s="15" t="s">
        <v>71</v>
      </c>
      <c r="B17" s="16" t="s">
        <v>55</v>
      </c>
      <c r="C17" s="17">
        <v>44752</v>
      </c>
      <c r="D17" s="18" t="s">
        <v>62</v>
      </c>
      <c r="E17" s="19">
        <v>187</v>
      </c>
      <c r="F17" s="19">
        <v>187</v>
      </c>
      <c r="G17" s="19">
        <v>190</v>
      </c>
      <c r="H17" s="19">
        <v>194.001</v>
      </c>
      <c r="I17" s="19"/>
      <c r="J17" s="19"/>
      <c r="K17" s="20">
        <v>4</v>
      </c>
      <c r="L17" s="20">
        <v>758.00099999999998</v>
      </c>
      <c r="M17" s="21">
        <v>189.50024999999999</v>
      </c>
      <c r="N17" s="22">
        <v>7</v>
      </c>
      <c r="O17" s="23">
        <v>196.50024999999999</v>
      </c>
    </row>
    <row r="18" spans="1:15" x14ac:dyDescent="0.3">
      <c r="A18" s="15" t="s">
        <v>71</v>
      </c>
      <c r="B18" s="16" t="s">
        <v>55</v>
      </c>
      <c r="C18" s="17">
        <v>44787</v>
      </c>
      <c r="D18" s="18" t="s">
        <v>62</v>
      </c>
      <c r="E18" s="44">
        <v>188</v>
      </c>
      <c r="F18" s="44">
        <v>187</v>
      </c>
      <c r="G18" s="44">
        <v>187</v>
      </c>
      <c r="H18" s="44">
        <v>187</v>
      </c>
      <c r="I18" s="44"/>
      <c r="J18" s="44"/>
      <c r="K18" s="20">
        <v>4</v>
      </c>
      <c r="L18" s="20">
        <v>749</v>
      </c>
      <c r="M18" s="21">
        <v>187.25</v>
      </c>
      <c r="N18" s="22">
        <v>2</v>
      </c>
      <c r="O18" s="23">
        <v>189.25</v>
      </c>
    </row>
    <row r="19" spans="1:15" x14ac:dyDescent="0.3">
      <c r="A19" s="15" t="s">
        <v>71</v>
      </c>
      <c r="B19" s="16" t="s">
        <v>55</v>
      </c>
      <c r="C19" s="17">
        <v>44801</v>
      </c>
      <c r="D19" s="18" t="s">
        <v>89</v>
      </c>
      <c r="E19" s="19">
        <v>192</v>
      </c>
      <c r="F19" s="19">
        <v>194</v>
      </c>
      <c r="G19" s="19">
        <v>197</v>
      </c>
      <c r="H19" s="19">
        <v>189</v>
      </c>
      <c r="I19" s="19">
        <v>191</v>
      </c>
      <c r="J19" s="19">
        <v>188</v>
      </c>
      <c r="K19" s="20">
        <v>6</v>
      </c>
      <c r="L19" s="20">
        <v>1151</v>
      </c>
      <c r="M19" s="21">
        <v>191.83333333333334</v>
      </c>
      <c r="N19" s="22">
        <v>12</v>
      </c>
      <c r="O19" s="23">
        <f t="shared" ref="O19" si="0">SUM(M19+N19)</f>
        <v>203.83333333333334</v>
      </c>
    </row>
    <row r="20" spans="1:15" x14ac:dyDescent="0.3">
      <c r="A20" s="15" t="s">
        <v>71</v>
      </c>
      <c r="B20" s="16" t="s">
        <v>55</v>
      </c>
      <c r="C20" s="17">
        <v>44815</v>
      </c>
      <c r="D20" s="18" t="s">
        <v>62</v>
      </c>
      <c r="E20" s="19">
        <v>191</v>
      </c>
      <c r="F20" s="19">
        <v>191</v>
      </c>
      <c r="G20" s="19">
        <v>194</v>
      </c>
      <c r="H20" s="19">
        <v>195</v>
      </c>
      <c r="I20" s="19">
        <v>191</v>
      </c>
      <c r="J20" s="19">
        <v>191</v>
      </c>
      <c r="K20" s="20">
        <v>6</v>
      </c>
      <c r="L20" s="20">
        <v>1153</v>
      </c>
      <c r="M20" s="21">
        <v>192.16666666666666</v>
      </c>
      <c r="N20" s="22">
        <v>4</v>
      </c>
      <c r="O20" s="23">
        <v>196.16666666666666</v>
      </c>
    </row>
    <row r="21" spans="1:15" x14ac:dyDescent="0.3">
      <c r="A21" s="15" t="s">
        <v>71</v>
      </c>
      <c r="B21" s="16" t="s">
        <v>55</v>
      </c>
      <c r="C21" s="17">
        <v>44843</v>
      </c>
      <c r="D21" s="18" t="s">
        <v>62</v>
      </c>
      <c r="E21" s="19">
        <v>183</v>
      </c>
      <c r="F21" s="19">
        <v>188</v>
      </c>
      <c r="G21" s="19">
        <v>181</v>
      </c>
      <c r="H21" s="19">
        <v>189</v>
      </c>
      <c r="I21" s="19"/>
      <c r="J21" s="19"/>
      <c r="K21" s="20">
        <v>4</v>
      </c>
      <c r="L21" s="20">
        <v>741</v>
      </c>
      <c r="M21" s="21">
        <v>185.25</v>
      </c>
      <c r="N21" s="22">
        <v>2</v>
      </c>
      <c r="O21" s="23">
        <v>187.25</v>
      </c>
    </row>
    <row r="22" spans="1:15" x14ac:dyDescent="0.3">
      <c r="A22" s="15" t="s">
        <v>61</v>
      </c>
      <c r="B22" s="16" t="s">
        <v>55</v>
      </c>
      <c r="C22" s="17">
        <v>44868</v>
      </c>
      <c r="D22" s="18" t="s">
        <v>62</v>
      </c>
      <c r="E22" s="19">
        <v>176</v>
      </c>
      <c r="F22" s="19">
        <v>184</v>
      </c>
      <c r="G22" s="19">
        <v>179</v>
      </c>
      <c r="H22" s="19">
        <v>180</v>
      </c>
      <c r="I22" s="19"/>
      <c r="J22" s="19"/>
      <c r="K22" s="20">
        <v>4</v>
      </c>
      <c r="L22" s="20">
        <v>719</v>
      </c>
      <c r="M22" s="21">
        <v>179.75</v>
      </c>
      <c r="N22" s="22">
        <v>2</v>
      </c>
      <c r="O22" s="23">
        <v>181.75</v>
      </c>
    </row>
    <row r="24" spans="1:15" x14ac:dyDescent="0.3">
      <c r="K24" s="8">
        <f>SUM(K14:K23)</f>
        <v>40</v>
      </c>
      <c r="L24" s="8">
        <f>SUM(L14:L23)</f>
        <v>7578.1009999999997</v>
      </c>
      <c r="M24" s="7">
        <f>SUM(L24/K24)</f>
        <v>189.45252499999998</v>
      </c>
      <c r="N24" s="8">
        <f>SUM(N14:N23)</f>
        <v>57</v>
      </c>
      <c r="O24" s="13">
        <f>SUM(M24+N24)</f>
        <v>246.45252499999998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13_1"/>
    <protectedRange algorithmName="SHA-512" hashValue="ON39YdpmFHfN9f47KpiRvqrKx0V9+erV1CNkpWzYhW/Qyc6aT8rEyCrvauWSYGZK2ia3o7vd3akF07acHAFpOA==" saltValue="yVW9XmDwTqEnmpSGai0KYg==" spinCount="100000" sqref="D3" name="Range1_1_8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E15:J15 B15:C15" name="Range1_14"/>
    <protectedRange algorithmName="SHA-512" hashValue="ON39YdpmFHfN9f47KpiRvqrKx0V9+erV1CNkpWzYhW/Qyc6aT8rEyCrvauWSYGZK2ia3o7vd3akF07acHAFpOA==" saltValue="yVW9XmDwTqEnmpSGai0KYg==" spinCount="100000" sqref="D15" name="Range1_1_9"/>
    <protectedRange algorithmName="SHA-512" hashValue="ON39YdpmFHfN9f47KpiRvqrKx0V9+erV1CNkpWzYhW/Qyc6aT8rEyCrvauWSYGZK2ia3o7vd3akF07acHAFpOA==" saltValue="yVW9XmDwTqEnmpSGai0KYg==" spinCount="100000" sqref="I4:J4 B4:C4" name="Range1_81"/>
    <protectedRange algorithmName="SHA-512" hashValue="ON39YdpmFHfN9f47KpiRvqrKx0V9+erV1CNkpWzYhW/Qyc6aT8rEyCrvauWSYGZK2ia3o7vd3akF07acHAFpOA==" saltValue="yVW9XmDwTqEnmpSGai0KYg==" spinCount="100000" sqref="D4" name="Range1_1_72"/>
    <protectedRange algorithmName="SHA-512" hashValue="ON39YdpmFHfN9f47KpiRvqrKx0V9+erV1CNkpWzYhW/Qyc6aT8rEyCrvauWSYGZK2ia3o7vd3akF07acHAFpOA==" saltValue="yVW9XmDwTqEnmpSGai0KYg==" spinCount="100000" sqref="E4:H4" name="Range1_3_29"/>
    <protectedRange algorithmName="SHA-512" hashValue="ON39YdpmFHfN9f47KpiRvqrKx0V9+erV1CNkpWzYhW/Qyc6aT8rEyCrvauWSYGZK2ia3o7vd3akF07acHAFpOA==" saltValue="yVW9XmDwTqEnmpSGai0KYg==" spinCount="100000" sqref="B16:C16 E16:J16" name="Range1_82"/>
    <protectedRange algorithmName="SHA-512" hashValue="ON39YdpmFHfN9f47KpiRvqrKx0V9+erV1CNkpWzYhW/Qyc6aT8rEyCrvauWSYGZK2ia3o7vd3akF07acHAFpOA==" saltValue="yVW9XmDwTqEnmpSGai0KYg==" spinCount="100000" sqref="D16" name="Range1_1_73"/>
    <protectedRange algorithmName="SHA-512" hashValue="ON39YdpmFHfN9f47KpiRvqrKx0V9+erV1CNkpWzYhW/Qyc6aT8rEyCrvauWSYGZK2ia3o7vd3akF07acHAFpOA==" saltValue="yVW9XmDwTqEnmpSGai0KYg==" spinCount="100000" sqref="I5:J5 B5:C5" name="Range1_12_1"/>
    <protectedRange algorithmName="SHA-512" hashValue="ON39YdpmFHfN9f47KpiRvqrKx0V9+erV1CNkpWzYhW/Qyc6aT8rEyCrvauWSYGZK2ia3o7vd3akF07acHAFpOA==" saltValue="yVW9XmDwTqEnmpSGai0KYg==" spinCount="100000" sqref="D5" name="Range1_1_8_2"/>
    <protectedRange algorithmName="SHA-512" hashValue="ON39YdpmFHfN9f47KpiRvqrKx0V9+erV1CNkpWzYhW/Qyc6aT8rEyCrvauWSYGZK2ia3o7vd3akF07acHAFpOA==" saltValue="yVW9XmDwTqEnmpSGai0KYg==" spinCount="100000" sqref="E5:H5" name="Range1_3_3_1"/>
    <protectedRange algorithmName="SHA-512" hashValue="ON39YdpmFHfN9f47KpiRvqrKx0V9+erV1CNkpWzYhW/Qyc6aT8rEyCrvauWSYGZK2ia3o7vd3akF07acHAFpOA==" saltValue="yVW9XmDwTqEnmpSGai0KYg==" spinCount="100000" sqref="E17:J17 B17:C17" name="Range1_13_1_1"/>
    <protectedRange algorithmName="SHA-512" hashValue="ON39YdpmFHfN9f47KpiRvqrKx0V9+erV1CNkpWzYhW/Qyc6aT8rEyCrvauWSYGZK2ia3o7vd3akF07acHAFpOA==" saltValue="yVW9XmDwTqEnmpSGai0KYg==" spinCount="100000" sqref="D17" name="Range1_1_9_2"/>
    <protectedRange algorithmName="SHA-512" hashValue="ON39YdpmFHfN9f47KpiRvqrKx0V9+erV1CNkpWzYhW/Qyc6aT8rEyCrvauWSYGZK2ia3o7vd3akF07acHAFpOA==" saltValue="yVW9XmDwTqEnmpSGai0KYg==" spinCount="100000" sqref="E14:J14 B14:C14" name="Range1_2_1"/>
    <protectedRange algorithmName="SHA-512" hashValue="ON39YdpmFHfN9f47KpiRvqrKx0V9+erV1CNkpWzYhW/Qyc6aT8rEyCrvauWSYGZK2ia3o7vd3akF07acHAFpOA==" saltValue="yVW9XmDwTqEnmpSGai0KYg==" spinCount="100000" sqref="D14" name="Range1_1_1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E18:J18 B18:C18" name="Range1_15"/>
    <protectedRange algorithmName="SHA-512" hashValue="ON39YdpmFHfN9f47KpiRvqrKx0V9+erV1CNkpWzYhW/Qyc6aT8rEyCrvauWSYGZK2ia3o7vd3akF07acHAFpOA==" saltValue="yVW9XmDwTqEnmpSGai0KYg==" spinCount="100000" sqref="D18" name="Range1_1_10"/>
    <protectedRange algorithmName="SHA-512" hashValue="ON39YdpmFHfN9f47KpiRvqrKx0V9+erV1CNkpWzYhW/Qyc6aT8rEyCrvauWSYGZK2ia3o7vd3akF07acHAFpOA==" saltValue="yVW9XmDwTqEnmpSGai0KYg==" spinCount="100000" sqref="E19:J19 B19:C19" name="Range1_4_3"/>
    <protectedRange algorithmName="SHA-512" hashValue="ON39YdpmFHfN9f47KpiRvqrKx0V9+erV1CNkpWzYhW/Qyc6aT8rEyCrvauWSYGZK2ia3o7vd3akF07acHAFpOA==" saltValue="yVW9XmDwTqEnmpSGai0KYg==" spinCount="100000" sqref="D19" name="Range1_1_2_6_1"/>
    <protectedRange algorithmName="SHA-512" hashValue="ON39YdpmFHfN9f47KpiRvqrKx0V9+erV1CNkpWzYhW/Qyc6aT8rEyCrvauWSYGZK2ia3o7vd3akF07acHAFpOA==" saltValue="yVW9XmDwTqEnmpSGai0KYg==" spinCount="100000" sqref="E20:J20 B20:C20" name="Range1_2_2"/>
    <protectedRange algorithmName="SHA-512" hashValue="ON39YdpmFHfN9f47KpiRvqrKx0V9+erV1CNkpWzYhW/Qyc6aT8rEyCrvauWSYGZK2ia3o7vd3akF07acHAFpOA==" saltValue="yVW9XmDwTqEnmpSGai0KYg==" spinCount="100000" sqref="D20" name="Range1_1_1_1"/>
    <protectedRange algorithmName="SHA-512" hashValue="ON39YdpmFHfN9f47KpiRvqrKx0V9+erV1CNkpWzYhW/Qyc6aT8rEyCrvauWSYGZK2ia3o7vd3akF07acHAFpOA==" saltValue="yVW9XmDwTqEnmpSGai0KYg==" spinCount="100000" sqref="C21" name="Range1_22"/>
    <protectedRange algorithmName="SHA-512" hashValue="ON39YdpmFHfN9f47KpiRvqrKx0V9+erV1CNkpWzYhW/Qyc6aT8rEyCrvauWSYGZK2ia3o7vd3akF07acHAFpOA==" saltValue="yVW9XmDwTqEnmpSGai0KYg==" spinCount="100000" sqref="E21:J21 B21" name="Range1_23"/>
    <protectedRange algorithmName="SHA-512" hashValue="ON39YdpmFHfN9f47KpiRvqrKx0V9+erV1CNkpWzYhW/Qyc6aT8rEyCrvauWSYGZK2ia3o7vd3akF07acHAFpOA==" saltValue="yVW9XmDwTqEnmpSGai0KYg==" spinCount="100000" sqref="D21" name="Range1_1_21"/>
    <protectedRange algorithmName="SHA-512" hashValue="ON39YdpmFHfN9f47KpiRvqrKx0V9+erV1CNkpWzYhW/Qyc6aT8rEyCrvauWSYGZK2ia3o7vd3akF07acHAFpOA==" saltValue="yVW9XmDwTqEnmpSGai0KYg==" spinCount="100000" sqref="I22:J22 B22:C22" name="Range1_7"/>
    <protectedRange algorithmName="SHA-512" hashValue="ON39YdpmFHfN9f47KpiRvqrKx0V9+erV1CNkpWzYhW/Qyc6aT8rEyCrvauWSYGZK2ia3o7vd3akF07acHAFpOA==" saltValue="yVW9XmDwTqEnmpSGai0KYg==" spinCount="100000" sqref="D22" name="Range1_1_5"/>
    <protectedRange algorithmName="SHA-512" hashValue="ON39YdpmFHfN9f47KpiRvqrKx0V9+erV1CNkpWzYhW/Qyc6aT8rEyCrvauWSYGZK2ia3o7vd3akF07acHAFpOA==" saltValue="yVW9XmDwTqEnmpSGai0KYg==" spinCount="100000" sqref="E22:H22" name="Range1_3_10"/>
  </protectedRanges>
  <conditionalFormatting sqref="F2">
    <cfRule type="top10" dxfId="1673" priority="85" rank="1"/>
  </conditionalFormatting>
  <conditionalFormatting sqref="G2">
    <cfRule type="top10" dxfId="1672" priority="86" rank="1"/>
  </conditionalFormatting>
  <conditionalFormatting sqref="H2">
    <cfRule type="top10" dxfId="1671" priority="87" rank="1"/>
  </conditionalFormatting>
  <conditionalFormatting sqref="I2">
    <cfRule type="top10" dxfId="1670" priority="88" rank="1"/>
  </conditionalFormatting>
  <conditionalFormatting sqref="J2">
    <cfRule type="top10" dxfId="1669" priority="89" rank="1"/>
  </conditionalFormatting>
  <conditionalFormatting sqref="E2">
    <cfRule type="top10" dxfId="1668" priority="90" rank="1"/>
  </conditionalFormatting>
  <conditionalFormatting sqref="F3">
    <cfRule type="top10" dxfId="1667" priority="73" rank="1"/>
  </conditionalFormatting>
  <conditionalFormatting sqref="G3">
    <cfRule type="top10" dxfId="1666" priority="74" rank="1"/>
  </conditionalFormatting>
  <conditionalFormatting sqref="H3">
    <cfRule type="top10" dxfId="1665" priority="75" rank="1"/>
  </conditionalFormatting>
  <conditionalFormatting sqref="I3">
    <cfRule type="top10" dxfId="1664" priority="76" rank="1"/>
  </conditionalFormatting>
  <conditionalFormatting sqref="J3">
    <cfRule type="top10" dxfId="1663" priority="77" rank="1"/>
  </conditionalFormatting>
  <conditionalFormatting sqref="E3">
    <cfRule type="top10" dxfId="1662" priority="78" rank="1"/>
  </conditionalFormatting>
  <conditionalFormatting sqref="J15">
    <cfRule type="top10" dxfId="1661" priority="67" rank="1"/>
  </conditionalFormatting>
  <conditionalFormatting sqref="I15">
    <cfRule type="top10" dxfId="1660" priority="68" rank="1"/>
  </conditionalFormatting>
  <conditionalFormatting sqref="H15">
    <cfRule type="top10" dxfId="1659" priority="69" rank="1"/>
  </conditionalFormatting>
  <conditionalFormatting sqref="G15">
    <cfRule type="top10" dxfId="1658" priority="70" rank="1"/>
  </conditionalFormatting>
  <conditionalFormatting sqref="F15">
    <cfRule type="top10" dxfId="1657" priority="71" rank="1"/>
  </conditionalFormatting>
  <conditionalFormatting sqref="E15">
    <cfRule type="top10" dxfId="1656" priority="72" rank="1"/>
  </conditionalFormatting>
  <conditionalFormatting sqref="F4">
    <cfRule type="top10" dxfId="1655" priority="61" rank="1"/>
  </conditionalFormatting>
  <conditionalFormatting sqref="G4">
    <cfRule type="top10" dxfId="1654" priority="62" rank="1"/>
  </conditionalFormatting>
  <conditionalFormatting sqref="H4">
    <cfRule type="top10" dxfId="1653" priority="63" rank="1"/>
  </conditionalFormatting>
  <conditionalFormatting sqref="I4">
    <cfRule type="top10" dxfId="1652" priority="64" rank="1"/>
  </conditionalFormatting>
  <conditionalFormatting sqref="J4">
    <cfRule type="top10" dxfId="1651" priority="65" rank="1"/>
  </conditionalFormatting>
  <conditionalFormatting sqref="E4">
    <cfRule type="top10" dxfId="1650" priority="66" rank="1"/>
  </conditionalFormatting>
  <conditionalFormatting sqref="J16">
    <cfRule type="top10" dxfId="1649" priority="55" rank="1"/>
  </conditionalFormatting>
  <conditionalFormatting sqref="I16">
    <cfRule type="top10" dxfId="1648" priority="56" rank="1"/>
  </conditionalFormatting>
  <conditionalFormatting sqref="H16">
    <cfRule type="top10" dxfId="1647" priority="57" rank="1"/>
  </conditionalFormatting>
  <conditionalFormatting sqref="G16">
    <cfRule type="top10" dxfId="1646" priority="58" rank="1"/>
  </conditionalFormatting>
  <conditionalFormatting sqref="F16">
    <cfRule type="top10" dxfId="1645" priority="59" rank="1"/>
  </conditionalFormatting>
  <conditionalFormatting sqref="E16">
    <cfRule type="top10" dxfId="1644" priority="60" rank="1"/>
  </conditionalFormatting>
  <conditionalFormatting sqref="F5">
    <cfRule type="top10" dxfId="1643" priority="49" rank="1"/>
  </conditionalFormatting>
  <conditionalFormatting sqref="G5">
    <cfRule type="top10" dxfId="1642" priority="50" rank="1"/>
  </conditionalFormatting>
  <conditionalFormatting sqref="H5">
    <cfRule type="top10" dxfId="1641" priority="51" rank="1"/>
  </conditionalFormatting>
  <conditionalFormatting sqref="I5">
    <cfRule type="top10" dxfId="1640" priority="52" rank="1"/>
  </conditionalFormatting>
  <conditionalFormatting sqref="J5">
    <cfRule type="top10" dxfId="1639" priority="53" rank="1"/>
  </conditionalFormatting>
  <conditionalFormatting sqref="E5">
    <cfRule type="top10" dxfId="1638" priority="54" rank="1"/>
  </conditionalFormatting>
  <conditionalFormatting sqref="J17">
    <cfRule type="top10" dxfId="1637" priority="43" rank="1"/>
  </conditionalFormatting>
  <conditionalFormatting sqref="I17">
    <cfRule type="top10" dxfId="1636" priority="44" rank="1"/>
  </conditionalFormatting>
  <conditionalFormatting sqref="H17">
    <cfRule type="top10" dxfId="1635" priority="45" rank="1"/>
  </conditionalFormatting>
  <conditionalFormatting sqref="G17">
    <cfRule type="top10" dxfId="1634" priority="46" rank="1"/>
  </conditionalFormatting>
  <conditionalFormatting sqref="F17">
    <cfRule type="top10" dxfId="1633" priority="47" rank="1"/>
  </conditionalFormatting>
  <conditionalFormatting sqref="E17">
    <cfRule type="top10" dxfId="1632" priority="48" rank="1"/>
  </conditionalFormatting>
  <conditionalFormatting sqref="J14">
    <cfRule type="top10" dxfId="1631" priority="37" rank="1"/>
  </conditionalFormatting>
  <conditionalFormatting sqref="I14">
    <cfRule type="top10" dxfId="1630" priority="38" rank="1"/>
  </conditionalFormatting>
  <conditionalFormatting sqref="H14">
    <cfRule type="top10" dxfId="1629" priority="39" rank="1"/>
  </conditionalFormatting>
  <conditionalFormatting sqref="G14">
    <cfRule type="top10" dxfId="1628" priority="40" rank="1"/>
  </conditionalFormatting>
  <conditionalFormatting sqref="F14">
    <cfRule type="top10" dxfId="1627" priority="41" rank="1"/>
  </conditionalFormatting>
  <conditionalFormatting sqref="E14">
    <cfRule type="top10" dxfId="1626" priority="42" rank="1"/>
  </conditionalFormatting>
  <conditionalFormatting sqref="F6">
    <cfRule type="top10" dxfId="1625" priority="31" rank="1"/>
  </conditionalFormatting>
  <conditionalFormatting sqref="G6">
    <cfRule type="top10" dxfId="1624" priority="32" rank="1"/>
  </conditionalFormatting>
  <conditionalFormatting sqref="H6">
    <cfRule type="top10" dxfId="1623" priority="33" rank="1"/>
  </conditionalFormatting>
  <conditionalFormatting sqref="I6">
    <cfRule type="top10" dxfId="1622" priority="34" rank="1"/>
  </conditionalFormatting>
  <conditionalFormatting sqref="J6">
    <cfRule type="top10" dxfId="1621" priority="35" rank="1"/>
  </conditionalFormatting>
  <conditionalFormatting sqref="E6">
    <cfRule type="top10" dxfId="1620" priority="36" rank="1"/>
  </conditionalFormatting>
  <conditionalFormatting sqref="J18">
    <cfRule type="top10" dxfId="1619" priority="25" rank="1"/>
  </conditionalFormatting>
  <conditionalFormatting sqref="I18">
    <cfRule type="top10" dxfId="1618" priority="26" rank="1"/>
  </conditionalFormatting>
  <conditionalFormatting sqref="H18">
    <cfRule type="top10" dxfId="1617" priority="27" rank="1"/>
  </conditionalFormatting>
  <conditionalFormatting sqref="G18">
    <cfRule type="top10" dxfId="1616" priority="28" rank="1"/>
  </conditionalFormatting>
  <conditionalFormatting sqref="F18">
    <cfRule type="top10" dxfId="1615" priority="29" rank="1"/>
  </conditionalFormatting>
  <conditionalFormatting sqref="E18">
    <cfRule type="top10" dxfId="1614" priority="30" rank="1"/>
  </conditionalFormatting>
  <conditionalFormatting sqref="J19">
    <cfRule type="top10" dxfId="1613" priority="19" rank="1"/>
  </conditionalFormatting>
  <conditionalFormatting sqref="I19">
    <cfRule type="top10" dxfId="1612" priority="20" rank="1"/>
  </conditionalFormatting>
  <conditionalFormatting sqref="H19">
    <cfRule type="top10" dxfId="1611" priority="21" rank="1"/>
  </conditionalFormatting>
  <conditionalFormatting sqref="G19">
    <cfRule type="top10" dxfId="1610" priority="22" rank="1"/>
  </conditionalFormatting>
  <conditionalFormatting sqref="F19">
    <cfRule type="top10" dxfId="1609" priority="23" rank="1"/>
  </conditionalFormatting>
  <conditionalFormatting sqref="E19">
    <cfRule type="top10" dxfId="1608" priority="24" rank="1"/>
  </conditionalFormatting>
  <conditionalFormatting sqref="J20">
    <cfRule type="top10" dxfId="1607" priority="13" rank="1"/>
  </conditionalFormatting>
  <conditionalFormatting sqref="I20">
    <cfRule type="top10" dxfId="1606" priority="14" rank="1"/>
  </conditionalFormatting>
  <conditionalFormatting sqref="H20">
    <cfRule type="top10" dxfId="1605" priority="15" rank="1"/>
  </conditionalFormatting>
  <conditionalFormatting sqref="G20">
    <cfRule type="top10" dxfId="1604" priority="16" rank="1"/>
  </conditionalFormatting>
  <conditionalFormatting sqref="F20">
    <cfRule type="top10" dxfId="1603" priority="17" rank="1"/>
  </conditionalFormatting>
  <conditionalFormatting sqref="E20">
    <cfRule type="top10" dxfId="1602" priority="18" rank="1"/>
  </conditionalFormatting>
  <conditionalFormatting sqref="J21">
    <cfRule type="top10" dxfId="1601" priority="7" rank="1"/>
  </conditionalFormatting>
  <conditionalFormatting sqref="I21">
    <cfRule type="top10" dxfId="1600" priority="8" rank="1"/>
  </conditionalFormatting>
  <conditionalFormatting sqref="H21">
    <cfRule type="top10" dxfId="1599" priority="9" rank="1"/>
  </conditionalFormatting>
  <conditionalFormatting sqref="G21">
    <cfRule type="top10" dxfId="1598" priority="10" rank="1"/>
  </conditionalFormatting>
  <conditionalFormatting sqref="F21">
    <cfRule type="top10" dxfId="1597" priority="11" rank="1"/>
  </conditionalFormatting>
  <conditionalFormatting sqref="E21">
    <cfRule type="top10" dxfId="1596" priority="12" rank="1"/>
  </conditionalFormatting>
  <conditionalFormatting sqref="F22">
    <cfRule type="top10" dxfId="1595" priority="1" rank="1"/>
  </conditionalFormatting>
  <conditionalFormatting sqref="G22">
    <cfRule type="top10" dxfId="1594" priority="2" rank="1"/>
  </conditionalFormatting>
  <conditionalFormatting sqref="H22">
    <cfRule type="top10" dxfId="1593" priority="3" rank="1"/>
  </conditionalFormatting>
  <conditionalFormatting sqref="I22">
    <cfRule type="top10" dxfId="1592" priority="4" rank="1"/>
  </conditionalFormatting>
  <conditionalFormatting sqref="J22">
    <cfRule type="top10" dxfId="1591" priority="5" rank="1"/>
  </conditionalFormatting>
  <conditionalFormatting sqref="E22">
    <cfRule type="top10" dxfId="1590" priority="6" rank="1"/>
  </conditionalFormatting>
  <hyperlinks>
    <hyperlink ref="Q1" location="'Ohio 2022 Rankings'!A1" display="Back to Ranking" xr:uid="{B7A9D816-5AF4-483D-BCCE-85B3E28BA5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3B8CA5-E6B4-4D2F-81D7-2803D8CB43A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3366B-87DF-4329-A5B6-2F4522BCBC17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127</v>
      </c>
      <c r="B2" s="16" t="s">
        <v>128</v>
      </c>
      <c r="C2" s="17">
        <v>44801</v>
      </c>
      <c r="D2" s="18" t="s">
        <v>89</v>
      </c>
      <c r="E2" s="19">
        <v>188</v>
      </c>
      <c r="F2" s="19">
        <v>186</v>
      </c>
      <c r="G2" s="19">
        <v>187</v>
      </c>
      <c r="H2" s="19">
        <v>179</v>
      </c>
      <c r="I2" s="19">
        <v>189.001</v>
      </c>
      <c r="J2" s="19">
        <v>187</v>
      </c>
      <c r="K2" s="20">
        <v>6</v>
      </c>
      <c r="L2" s="20">
        <v>1116.001</v>
      </c>
      <c r="M2" s="21">
        <v>186.00016666666667</v>
      </c>
      <c r="N2" s="22">
        <v>14</v>
      </c>
      <c r="O2" s="23">
        <f t="shared" ref="O2" si="0">SUM(M2+N2)</f>
        <v>200.00016666666667</v>
      </c>
    </row>
    <row r="4" spans="1:17" x14ac:dyDescent="0.3">
      <c r="K4" s="8">
        <f>SUM(K2:K3)</f>
        <v>6</v>
      </c>
      <c r="L4" s="8">
        <f>SUM(L2:L3)</f>
        <v>1116.001</v>
      </c>
      <c r="M4" s="7">
        <f>SUM(L4/K4)</f>
        <v>186.00016666666667</v>
      </c>
      <c r="N4" s="8">
        <f>SUM(N2:N3)</f>
        <v>14</v>
      </c>
      <c r="O4" s="13">
        <f>SUM(M4+N4)</f>
        <v>200.00016666666667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2"/>
    <protectedRange algorithmName="SHA-512" hashValue="ON39YdpmFHfN9f47KpiRvqrKx0V9+erV1CNkpWzYhW/Qyc6aT8rEyCrvauWSYGZK2ia3o7vd3akF07acHAFpOA==" saltValue="yVW9XmDwTqEnmpSGai0KYg==" spinCount="100000" sqref="D2" name="Range1_1_5_2"/>
  </protectedRanges>
  <conditionalFormatting sqref="I2">
    <cfRule type="top10" dxfId="1589" priority="6" rank="1"/>
  </conditionalFormatting>
  <conditionalFormatting sqref="H2">
    <cfRule type="top10" dxfId="1588" priority="2" rank="1"/>
  </conditionalFormatting>
  <conditionalFormatting sqref="J2">
    <cfRule type="top10" dxfId="1587" priority="3" rank="1"/>
  </conditionalFormatting>
  <conditionalFormatting sqref="G2">
    <cfRule type="top10" dxfId="1586" priority="5" rank="1"/>
  </conditionalFormatting>
  <conditionalFormatting sqref="F2">
    <cfRule type="top10" dxfId="1585" priority="4" rank="1"/>
  </conditionalFormatting>
  <conditionalFormatting sqref="E2">
    <cfRule type="top10" dxfId="1584" priority="1" rank="1"/>
  </conditionalFormatting>
  <hyperlinks>
    <hyperlink ref="Q1" location="'Ohio 2022 Rankings'!A1" display="Back to Ranking" xr:uid="{63FE7314-C761-4DCC-9321-92D28D650F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35085A-74FC-4933-9C75-7B6BE882B8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6EE84-EC96-4A70-8244-B7F7CE4538C0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66</v>
      </c>
      <c r="C2" s="17">
        <v>44661</v>
      </c>
      <c r="D2" s="18" t="s">
        <v>62</v>
      </c>
      <c r="E2" s="19">
        <v>169</v>
      </c>
      <c r="F2" s="19">
        <v>182</v>
      </c>
      <c r="G2" s="19">
        <v>150</v>
      </c>
      <c r="H2" s="19">
        <v>184</v>
      </c>
      <c r="I2" s="19"/>
      <c r="J2" s="19"/>
      <c r="K2" s="20">
        <v>4</v>
      </c>
      <c r="L2" s="20">
        <v>685</v>
      </c>
      <c r="M2" s="21">
        <v>171.25</v>
      </c>
      <c r="N2" s="22">
        <v>2</v>
      </c>
      <c r="O2" s="23">
        <v>173.25</v>
      </c>
    </row>
    <row r="3" spans="1:17" x14ac:dyDescent="0.3">
      <c r="A3" s="15" t="s">
        <v>71</v>
      </c>
      <c r="B3" s="16" t="s">
        <v>66</v>
      </c>
      <c r="C3" s="17">
        <v>44689</v>
      </c>
      <c r="D3" s="18" t="s">
        <v>62</v>
      </c>
      <c r="E3" s="19">
        <v>188</v>
      </c>
      <c r="F3" s="19">
        <v>189</v>
      </c>
      <c r="G3" s="19">
        <v>179.1</v>
      </c>
      <c r="H3" s="19">
        <v>186</v>
      </c>
      <c r="I3" s="19"/>
      <c r="J3" s="19"/>
      <c r="K3" s="20">
        <v>4</v>
      </c>
      <c r="L3" s="20">
        <v>742.1</v>
      </c>
      <c r="M3" s="21">
        <v>185.52500000000001</v>
      </c>
      <c r="N3" s="22">
        <v>2</v>
      </c>
      <c r="O3" s="23">
        <v>187.52500000000001</v>
      </c>
    </row>
    <row r="4" spans="1:17" x14ac:dyDescent="0.3">
      <c r="A4" s="15" t="s">
        <v>71</v>
      </c>
      <c r="B4" s="16" t="s">
        <v>66</v>
      </c>
      <c r="C4" s="17">
        <v>44724</v>
      </c>
      <c r="D4" s="18" t="s">
        <v>62</v>
      </c>
      <c r="E4" s="19">
        <v>192</v>
      </c>
      <c r="F4" s="19">
        <v>176</v>
      </c>
      <c r="G4" s="19">
        <v>173</v>
      </c>
      <c r="H4" s="19">
        <v>177</v>
      </c>
      <c r="I4" s="19"/>
      <c r="J4" s="19"/>
      <c r="K4" s="20">
        <v>4</v>
      </c>
      <c r="L4" s="20">
        <v>718</v>
      </c>
      <c r="M4" s="21">
        <v>179.5</v>
      </c>
      <c r="N4" s="22">
        <v>2</v>
      </c>
      <c r="O4" s="23">
        <v>181.5</v>
      </c>
    </row>
    <row r="5" spans="1:17" x14ac:dyDescent="0.3">
      <c r="A5" s="15" t="s">
        <v>71</v>
      </c>
      <c r="B5" s="16" t="s">
        <v>66</v>
      </c>
      <c r="C5" s="17">
        <v>44752</v>
      </c>
      <c r="D5" s="18" t="s">
        <v>62</v>
      </c>
      <c r="E5" s="19">
        <v>189</v>
      </c>
      <c r="F5" s="19">
        <v>183</v>
      </c>
      <c r="G5" s="19">
        <v>178</v>
      </c>
      <c r="H5" s="19">
        <v>186</v>
      </c>
      <c r="I5" s="19"/>
      <c r="J5" s="19"/>
      <c r="K5" s="20">
        <v>4</v>
      </c>
      <c r="L5" s="20">
        <v>736</v>
      </c>
      <c r="M5" s="21">
        <v>184</v>
      </c>
      <c r="N5" s="22">
        <v>2</v>
      </c>
      <c r="O5" s="23">
        <v>186</v>
      </c>
    </row>
    <row r="7" spans="1:17" x14ac:dyDescent="0.3">
      <c r="K7" s="8">
        <f>SUM(K2:K6)</f>
        <v>16</v>
      </c>
      <c r="L7" s="8">
        <f>SUM(L2:L6)</f>
        <v>2881.1</v>
      </c>
      <c r="M7" s="7">
        <f>SUM(L7/K7)</f>
        <v>180.06874999999999</v>
      </c>
      <c r="N7" s="8">
        <f>SUM(N2:N6)</f>
        <v>8</v>
      </c>
      <c r="O7" s="13">
        <f>SUM(M7+N7)</f>
        <v>188.06874999999999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4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B4:C4 E4:J4" name="Range1_82"/>
    <protectedRange algorithmName="SHA-512" hashValue="ON39YdpmFHfN9f47KpiRvqrKx0V9+erV1CNkpWzYhW/Qyc6aT8rEyCrvauWSYGZK2ia3o7vd3akF07acHAFpOA==" saltValue="yVW9XmDwTqEnmpSGai0KYg==" spinCount="100000" sqref="D4" name="Range1_1_73"/>
    <protectedRange algorithmName="SHA-512" hashValue="ON39YdpmFHfN9f47KpiRvqrKx0V9+erV1CNkpWzYhW/Qyc6aT8rEyCrvauWSYGZK2ia3o7vd3akF07acHAFpOA==" saltValue="yVW9XmDwTqEnmpSGai0KYg==" spinCount="100000" sqref="E5:J5 B5:C5" name="Range1_13_1"/>
    <protectedRange algorithmName="SHA-512" hashValue="ON39YdpmFHfN9f47KpiRvqrKx0V9+erV1CNkpWzYhW/Qyc6aT8rEyCrvauWSYGZK2ia3o7vd3akF07acHAFpOA==" saltValue="yVW9XmDwTqEnmpSGai0KYg==" spinCount="100000" sqref="D5" name="Range1_1_9_2"/>
  </protectedRanges>
  <conditionalFormatting sqref="J2">
    <cfRule type="top10" dxfId="1583" priority="19" rank="1"/>
  </conditionalFormatting>
  <conditionalFormatting sqref="I2">
    <cfRule type="top10" dxfId="1582" priority="20" rank="1"/>
  </conditionalFormatting>
  <conditionalFormatting sqref="H2">
    <cfRule type="top10" dxfId="1581" priority="21" rank="1"/>
  </conditionalFormatting>
  <conditionalFormatting sqref="G2">
    <cfRule type="top10" dxfId="1580" priority="22" rank="1"/>
  </conditionalFormatting>
  <conditionalFormatting sqref="F2">
    <cfRule type="top10" dxfId="1579" priority="23" rank="1"/>
  </conditionalFormatting>
  <conditionalFormatting sqref="E2">
    <cfRule type="top10" dxfId="1578" priority="24" rank="1"/>
  </conditionalFormatting>
  <conditionalFormatting sqref="J3">
    <cfRule type="top10" dxfId="1577" priority="13" rank="1"/>
  </conditionalFormatting>
  <conditionalFormatting sqref="I3">
    <cfRule type="top10" dxfId="1576" priority="14" rank="1"/>
  </conditionalFormatting>
  <conditionalFormatting sqref="H3">
    <cfRule type="top10" dxfId="1575" priority="15" rank="1"/>
  </conditionalFormatting>
  <conditionalFormatting sqref="G3">
    <cfRule type="top10" dxfId="1574" priority="16" rank="1"/>
  </conditionalFormatting>
  <conditionalFormatting sqref="F3">
    <cfRule type="top10" dxfId="1573" priority="17" rank="1"/>
  </conditionalFormatting>
  <conditionalFormatting sqref="E3">
    <cfRule type="top10" dxfId="1572" priority="18" rank="1"/>
  </conditionalFormatting>
  <conditionalFormatting sqref="J4">
    <cfRule type="top10" dxfId="1571" priority="7" rank="1"/>
  </conditionalFormatting>
  <conditionalFormatting sqref="I4">
    <cfRule type="top10" dxfId="1570" priority="8" rank="1"/>
  </conditionalFormatting>
  <conditionalFormatting sqref="H4">
    <cfRule type="top10" dxfId="1569" priority="9" rank="1"/>
  </conditionalFormatting>
  <conditionalFormatting sqref="G4">
    <cfRule type="top10" dxfId="1568" priority="10" rank="1"/>
  </conditionalFormatting>
  <conditionalFormatting sqref="F4">
    <cfRule type="top10" dxfId="1567" priority="11" rank="1"/>
  </conditionalFormatting>
  <conditionalFormatting sqref="E4">
    <cfRule type="top10" dxfId="1566" priority="12" rank="1"/>
  </conditionalFormatting>
  <conditionalFormatting sqref="J5">
    <cfRule type="top10" dxfId="1565" priority="1" rank="1"/>
  </conditionalFormatting>
  <conditionalFormatting sqref="I5">
    <cfRule type="top10" dxfId="1564" priority="2" rank="1"/>
  </conditionalFormatting>
  <conditionalFormatting sqref="H5">
    <cfRule type="top10" dxfId="1563" priority="3" rank="1"/>
  </conditionalFormatting>
  <conditionalFormatting sqref="G5">
    <cfRule type="top10" dxfId="1562" priority="4" rank="1"/>
  </conditionalFormatting>
  <conditionalFormatting sqref="F5">
    <cfRule type="top10" dxfId="1561" priority="5" rank="1"/>
  </conditionalFormatting>
  <conditionalFormatting sqref="E5">
    <cfRule type="top10" dxfId="1560" priority="6" rank="1"/>
  </conditionalFormatting>
  <hyperlinks>
    <hyperlink ref="Q1" location="'Ohio 2022 Rankings'!A1" display="Back to Ranking" xr:uid="{1967EA57-D7BC-487D-965E-A672FF3E7C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942DE6-DC57-4623-BDA9-A3AA918FA1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7B8A9-4F93-4436-9535-34D8D0925A95}">
  <dimension ref="A1:Q51"/>
  <sheetViews>
    <sheetView topLeftCell="A38" workbookViewId="0">
      <selection activeCell="A49" sqref="A49:O4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34" t="s">
        <v>71</v>
      </c>
      <c r="B2" s="35" t="s">
        <v>64</v>
      </c>
      <c r="C2" s="36">
        <v>44661</v>
      </c>
      <c r="D2" s="18" t="s">
        <v>62</v>
      </c>
      <c r="E2" s="37">
        <v>187</v>
      </c>
      <c r="F2" s="37">
        <v>190</v>
      </c>
      <c r="G2" s="37">
        <v>187</v>
      </c>
      <c r="H2" s="37">
        <v>171</v>
      </c>
      <c r="I2" s="37"/>
      <c r="J2" s="37"/>
      <c r="K2" s="38">
        <v>4</v>
      </c>
      <c r="L2" s="38">
        <v>735</v>
      </c>
      <c r="M2" s="39">
        <v>183.75</v>
      </c>
      <c r="N2" s="40">
        <v>3</v>
      </c>
      <c r="O2" s="41">
        <v>186.75</v>
      </c>
    </row>
    <row r="3" spans="1:17" x14ac:dyDescent="0.3">
      <c r="A3" s="15" t="s">
        <v>71</v>
      </c>
      <c r="B3" s="16" t="s">
        <v>64</v>
      </c>
      <c r="C3" s="17">
        <v>44689</v>
      </c>
      <c r="D3" s="18" t="s">
        <v>62</v>
      </c>
      <c r="E3" s="19">
        <v>191</v>
      </c>
      <c r="F3" s="19">
        <v>185</v>
      </c>
      <c r="G3" s="19">
        <v>187</v>
      </c>
      <c r="H3" s="19">
        <v>192</v>
      </c>
      <c r="I3" s="19"/>
      <c r="J3" s="19"/>
      <c r="K3" s="20">
        <v>4</v>
      </c>
      <c r="L3" s="20">
        <v>755</v>
      </c>
      <c r="M3" s="21">
        <v>188.75</v>
      </c>
      <c r="N3" s="22">
        <v>5</v>
      </c>
      <c r="O3" s="23">
        <v>193.75</v>
      </c>
    </row>
    <row r="4" spans="1:17" x14ac:dyDescent="0.3">
      <c r="A4" s="15" t="s">
        <v>71</v>
      </c>
      <c r="B4" s="16" t="s">
        <v>64</v>
      </c>
      <c r="C4" s="17">
        <v>44703</v>
      </c>
      <c r="D4" s="18" t="s">
        <v>89</v>
      </c>
      <c r="E4" s="19">
        <v>189</v>
      </c>
      <c r="F4" s="19">
        <v>192</v>
      </c>
      <c r="G4" s="19">
        <v>189</v>
      </c>
      <c r="H4" s="19">
        <v>195</v>
      </c>
      <c r="I4" s="19"/>
      <c r="J4" s="19"/>
      <c r="K4" s="20">
        <v>4</v>
      </c>
      <c r="L4" s="20">
        <v>765</v>
      </c>
      <c r="M4" s="21">
        <v>191.25</v>
      </c>
      <c r="N4" s="22">
        <v>13</v>
      </c>
      <c r="O4" s="23">
        <v>204.25</v>
      </c>
    </row>
    <row r="5" spans="1:17" x14ac:dyDescent="0.3">
      <c r="A5" s="15" t="s">
        <v>71</v>
      </c>
      <c r="B5" s="16" t="s">
        <v>64</v>
      </c>
      <c r="C5" s="17">
        <v>44724</v>
      </c>
      <c r="D5" s="18" t="s">
        <v>62</v>
      </c>
      <c r="E5" s="19">
        <v>190</v>
      </c>
      <c r="F5" s="19">
        <v>188</v>
      </c>
      <c r="G5" s="19">
        <v>190</v>
      </c>
      <c r="H5" s="19">
        <v>190</v>
      </c>
      <c r="I5" s="19"/>
      <c r="J5" s="19"/>
      <c r="K5" s="20">
        <v>4</v>
      </c>
      <c r="L5" s="20">
        <v>758</v>
      </c>
      <c r="M5" s="21">
        <v>189.5</v>
      </c>
      <c r="N5" s="22">
        <v>3</v>
      </c>
      <c r="O5" s="23">
        <v>192.5</v>
      </c>
    </row>
    <row r="6" spans="1:17" x14ac:dyDescent="0.3">
      <c r="A6" s="15" t="s">
        <v>71</v>
      </c>
      <c r="B6" s="16" t="s">
        <v>64</v>
      </c>
      <c r="C6" s="17">
        <v>44738</v>
      </c>
      <c r="D6" s="18" t="s">
        <v>89</v>
      </c>
      <c r="E6" s="19">
        <v>179</v>
      </c>
      <c r="F6" s="19">
        <v>191</v>
      </c>
      <c r="G6" s="19">
        <v>195</v>
      </c>
      <c r="H6" s="19">
        <v>193</v>
      </c>
      <c r="I6" s="19"/>
      <c r="J6" s="19"/>
      <c r="K6" s="20">
        <v>4</v>
      </c>
      <c r="L6" s="20">
        <v>758</v>
      </c>
      <c r="M6" s="21">
        <v>189.5</v>
      </c>
      <c r="N6" s="22">
        <v>8</v>
      </c>
      <c r="O6" s="23">
        <v>197.5</v>
      </c>
    </row>
    <row r="7" spans="1:17" x14ac:dyDescent="0.3">
      <c r="A7" s="15" t="s">
        <v>71</v>
      </c>
      <c r="B7" s="16" t="s">
        <v>64</v>
      </c>
      <c r="C7" s="17">
        <v>44744</v>
      </c>
      <c r="D7" s="18" t="s">
        <v>110</v>
      </c>
      <c r="E7" s="19">
        <v>182.0001</v>
      </c>
      <c r="F7" s="19">
        <v>194</v>
      </c>
      <c r="G7" s="19">
        <v>190.0001</v>
      </c>
      <c r="H7" s="19"/>
      <c r="I7" s="19"/>
      <c r="J7" s="19"/>
      <c r="K7" s="20">
        <v>3</v>
      </c>
      <c r="L7" s="20">
        <v>566.00019999999995</v>
      </c>
      <c r="M7" s="21">
        <v>188.66673333333333</v>
      </c>
      <c r="N7" s="22">
        <v>5</v>
      </c>
      <c r="O7" s="23">
        <v>193.66673333333333</v>
      </c>
    </row>
    <row r="8" spans="1:17" x14ac:dyDescent="0.3">
      <c r="A8" s="15" t="s">
        <v>71</v>
      </c>
      <c r="B8" s="16" t="s">
        <v>64</v>
      </c>
      <c r="C8" s="17">
        <v>44752</v>
      </c>
      <c r="D8" s="18" t="s">
        <v>62</v>
      </c>
      <c r="E8" s="19">
        <v>184</v>
      </c>
      <c r="F8" s="19">
        <v>190</v>
      </c>
      <c r="G8" s="19">
        <v>188</v>
      </c>
      <c r="H8" s="19">
        <v>186</v>
      </c>
      <c r="I8" s="19"/>
      <c r="J8" s="19"/>
      <c r="K8" s="20">
        <v>4</v>
      </c>
      <c r="L8" s="20">
        <v>748</v>
      </c>
      <c r="M8" s="21">
        <v>187</v>
      </c>
      <c r="N8" s="22">
        <v>2</v>
      </c>
      <c r="O8" s="23">
        <v>189</v>
      </c>
    </row>
    <row r="9" spans="1:17" x14ac:dyDescent="0.3">
      <c r="A9" s="34" t="s">
        <v>71</v>
      </c>
      <c r="B9" s="35" t="s">
        <v>64</v>
      </c>
      <c r="C9" s="36">
        <v>44766</v>
      </c>
      <c r="D9" s="66" t="s">
        <v>89</v>
      </c>
      <c r="E9" s="37">
        <v>188</v>
      </c>
      <c r="F9" s="37">
        <v>183</v>
      </c>
      <c r="G9" s="37">
        <v>190</v>
      </c>
      <c r="H9" s="37">
        <v>189</v>
      </c>
      <c r="I9" s="37"/>
      <c r="J9" s="37"/>
      <c r="K9" s="38">
        <v>4</v>
      </c>
      <c r="L9" s="38">
        <v>750</v>
      </c>
      <c r="M9" s="39">
        <v>187.5</v>
      </c>
      <c r="N9" s="40">
        <v>2</v>
      </c>
      <c r="O9" s="41">
        <v>189.5</v>
      </c>
    </row>
    <row r="10" spans="1:17" x14ac:dyDescent="0.3">
      <c r="A10" s="15" t="s">
        <v>71</v>
      </c>
      <c r="B10" s="16" t="s">
        <v>64</v>
      </c>
      <c r="C10" s="17">
        <v>44787</v>
      </c>
      <c r="D10" s="18" t="s">
        <v>62</v>
      </c>
      <c r="E10" s="19">
        <v>187</v>
      </c>
      <c r="F10" s="19">
        <v>190</v>
      </c>
      <c r="G10" s="19">
        <v>191</v>
      </c>
      <c r="H10" s="19">
        <v>191</v>
      </c>
      <c r="I10" s="19"/>
      <c r="J10" s="19"/>
      <c r="K10" s="20">
        <v>4</v>
      </c>
      <c r="L10" s="20">
        <v>759</v>
      </c>
      <c r="M10" s="21">
        <v>189.75</v>
      </c>
      <c r="N10" s="22">
        <v>2</v>
      </c>
      <c r="O10" s="23">
        <v>191.75</v>
      </c>
    </row>
    <row r="11" spans="1:17" x14ac:dyDescent="0.3">
      <c r="A11" s="15" t="s">
        <v>71</v>
      </c>
      <c r="B11" s="16" t="s">
        <v>64</v>
      </c>
      <c r="C11" s="17">
        <v>44786</v>
      </c>
      <c r="D11" s="18" t="s">
        <v>110</v>
      </c>
      <c r="E11" s="19">
        <v>190.00049999999999</v>
      </c>
      <c r="F11" s="19">
        <v>193.00040000000001</v>
      </c>
      <c r="G11" s="19">
        <v>191.0001</v>
      </c>
      <c r="H11" s="19"/>
      <c r="I11" s="19"/>
      <c r="J11" s="19"/>
      <c r="K11" s="20">
        <v>3</v>
      </c>
      <c r="L11" s="20">
        <v>574.00099999999998</v>
      </c>
      <c r="M11" s="21">
        <v>191.33366666666666</v>
      </c>
      <c r="N11" s="22">
        <v>3</v>
      </c>
      <c r="O11" s="23">
        <v>194.33366666666666</v>
      </c>
    </row>
    <row r="12" spans="1:17" x14ac:dyDescent="0.3">
      <c r="A12" s="15" t="s">
        <v>71</v>
      </c>
      <c r="B12" s="16" t="s">
        <v>64</v>
      </c>
      <c r="C12" s="17">
        <v>44801</v>
      </c>
      <c r="D12" s="18" t="s">
        <v>89</v>
      </c>
      <c r="E12" s="19">
        <v>189</v>
      </c>
      <c r="F12" s="19">
        <v>190</v>
      </c>
      <c r="G12" s="19">
        <v>192</v>
      </c>
      <c r="H12" s="19">
        <v>188</v>
      </c>
      <c r="I12" s="19">
        <v>190</v>
      </c>
      <c r="J12" s="19">
        <v>185</v>
      </c>
      <c r="K12" s="20">
        <v>6</v>
      </c>
      <c r="L12" s="20">
        <v>1134</v>
      </c>
      <c r="M12" s="21">
        <v>189</v>
      </c>
      <c r="N12" s="22">
        <v>4</v>
      </c>
      <c r="O12" s="23">
        <f t="shared" ref="O12" si="0">SUM(M12+N12)</f>
        <v>193</v>
      </c>
    </row>
    <row r="13" spans="1:17" x14ac:dyDescent="0.3">
      <c r="A13" s="15" t="s">
        <v>71</v>
      </c>
      <c r="B13" s="16" t="s">
        <v>64</v>
      </c>
      <c r="C13" s="17">
        <v>44815</v>
      </c>
      <c r="D13" s="18" t="s">
        <v>62</v>
      </c>
      <c r="E13" s="19">
        <v>184</v>
      </c>
      <c r="F13" s="19">
        <v>189</v>
      </c>
      <c r="G13" s="19">
        <v>191</v>
      </c>
      <c r="H13" s="19">
        <v>188</v>
      </c>
      <c r="I13" s="19">
        <v>191</v>
      </c>
      <c r="J13" s="19">
        <v>185</v>
      </c>
      <c r="K13" s="20">
        <v>6</v>
      </c>
      <c r="L13" s="20">
        <v>1128</v>
      </c>
      <c r="M13" s="21">
        <v>188</v>
      </c>
      <c r="N13" s="22">
        <v>4</v>
      </c>
      <c r="O13" s="23">
        <v>192</v>
      </c>
    </row>
    <row r="14" spans="1:17" x14ac:dyDescent="0.3">
      <c r="A14" s="15" t="s">
        <v>71</v>
      </c>
      <c r="B14" s="16" t="s">
        <v>64</v>
      </c>
      <c r="C14" s="17">
        <v>44829</v>
      </c>
      <c r="D14" s="18" t="s">
        <v>89</v>
      </c>
      <c r="E14" s="19">
        <v>188</v>
      </c>
      <c r="F14" s="19">
        <v>182</v>
      </c>
      <c r="G14" s="19">
        <v>186</v>
      </c>
      <c r="H14" s="19">
        <v>183</v>
      </c>
      <c r="I14" s="19"/>
      <c r="J14" s="19"/>
      <c r="K14" s="20">
        <v>4</v>
      </c>
      <c r="L14" s="20">
        <v>739</v>
      </c>
      <c r="M14" s="21">
        <v>184.75</v>
      </c>
      <c r="N14" s="22">
        <v>4</v>
      </c>
      <c r="O14" s="23">
        <v>188.75</v>
      </c>
    </row>
    <row r="15" spans="1:17" x14ac:dyDescent="0.3">
      <c r="A15" s="15" t="s">
        <v>71</v>
      </c>
      <c r="B15" s="16" t="s">
        <v>64</v>
      </c>
      <c r="C15" s="17">
        <v>44842</v>
      </c>
      <c r="D15" s="18" t="s">
        <v>110</v>
      </c>
      <c r="E15" s="19">
        <v>191.00020000000001</v>
      </c>
      <c r="F15" s="19">
        <v>181.0001</v>
      </c>
      <c r="G15" s="19">
        <v>189.00030000000001</v>
      </c>
      <c r="H15" s="19"/>
      <c r="I15" s="19"/>
      <c r="J15" s="19"/>
      <c r="K15" s="20">
        <v>3</v>
      </c>
      <c r="L15" s="20">
        <v>561.00060000000008</v>
      </c>
      <c r="M15" s="21">
        <v>187.00020000000004</v>
      </c>
      <c r="N15" s="22">
        <v>4</v>
      </c>
      <c r="O15" s="23">
        <v>191.00020000000004</v>
      </c>
    </row>
    <row r="16" spans="1:17" x14ac:dyDescent="0.3">
      <c r="A16" s="15" t="s">
        <v>71</v>
      </c>
      <c r="B16" s="16" t="s">
        <v>64</v>
      </c>
      <c r="C16" s="17">
        <v>44843</v>
      </c>
      <c r="D16" s="18" t="s">
        <v>62</v>
      </c>
      <c r="E16" s="19">
        <v>182</v>
      </c>
      <c r="F16" s="19">
        <v>193</v>
      </c>
      <c r="G16" s="19">
        <v>188</v>
      </c>
      <c r="H16" s="19">
        <v>181</v>
      </c>
      <c r="I16" s="19"/>
      <c r="J16" s="19"/>
      <c r="K16" s="20">
        <v>4</v>
      </c>
      <c r="L16" s="20">
        <v>744</v>
      </c>
      <c r="M16" s="21">
        <v>186</v>
      </c>
      <c r="N16" s="22">
        <v>4</v>
      </c>
      <c r="O16" s="23">
        <v>190</v>
      </c>
    </row>
    <row r="17" spans="1:15" x14ac:dyDescent="0.3">
      <c r="A17" s="15" t="s">
        <v>71</v>
      </c>
      <c r="B17" s="16" t="s">
        <v>64</v>
      </c>
      <c r="C17" s="17">
        <v>44864</v>
      </c>
      <c r="D17" s="18" t="s">
        <v>89</v>
      </c>
      <c r="E17" s="19">
        <v>190</v>
      </c>
      <c r="F17" s="19">
        <v>183</v>
      </c>
      <c r="G17" s="19">
        <v>188</v>
      </c>
      <c r="H17" s="19">
        <v>180</v>
      </c>
      <c r="I17" s="19">
        <v>180</v>
      </c>
      <c r="J17" s="19">
        <v>183</v>
      </c>
      <c r="K17" s="20">
        <v>6</v>
      </c>
      <c r="L17" s="20">
        <v>1104</v>
      </c>
      <c r="M17" s="21">
        <v>184</v>
      </c>
      <c r="N17" s="22">
        <v>4</v>
      </c>
      <c r="O17" s="23">
        <f t="shared" ref="O17" si="1">SUM(N17+M17)</f>
        <v>188</v>
      </c>
    </row>
    <row r="19" spans="1:15" x14ac:dyDescent="0.3">
      <c r="K19" s="8">
        <f>SUM(K2:K18)</f>
        <v>67</v>
      </c>
      <c r="L19" s="8">
        <f>SUM(L2:L18)</f>
        <v>12578.0018</v>
      </c>
      <c r="M19" s="7">
        <f>SUM(L19/K19)</f>
        <v>187.73137014925373</v>
      </c>
      <c r="N19" s="8">
        <f>SUM(N2:N18)</f>
        <v>70</v>
      </c>
      <c r="O19" s="13">
        <f>SUM(M19+N19)</f>
        <v>257.73137014925373</v>
      </c>
    </row>
    <row r="26" spans="1:15" ht="28.8" x14ac:dyDescent="0.3">
      <c r="A26" s="1" t="s">
        <v>1</v>
      </c>
      <c r="B26" s="2" t="s">
        <v>2</v>
      </c>
      <c r="C26" s="2" t="s">
        <v>3</v>
      </c>
      <c r="D26" s="3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3" t="s">
        <v>12</v>
      </c>
      <c r="M26" s="5" t="s">
        <v>13</v>
      </c>
      <c r="N26" s="2" t="s">
        <v>14</v>
      </c>
      <c r="O26" s="6" t="s">
        <v>15</v>
      </c>
    </row>
    <row r="27" spans="1:15" x14ac:dyDescent="0.3">
      <c r="A27" s="15" t="s">
        <v>51</v>
      </c>
      <c r="B27" s="16" t="s">
        <v>64</v>
      </c>
      <c r="C27" s="17">
        <v>44661</v>
      </c>
      <c r="D27" s="18" t="s">
        <v>62</v>
      </c>
      <c r="E27" s="19">
        <v>178</v>
      </c>
      <c r="F27" s="19">
        <v>164</v>
      </c>
      <c r="G27" s="19">
        <v>184</v>
      </c>
      <c r="H27" s="19">
        <v>171</v>
      </c>
      <c r="I27" s="19"/>
      <c r="J27" s="19"/>
      <c r="K27" s="20">
        <v>4</v>
      </c>
      <c r="L27" s="20">
        <v>697</v>
      </c>
      <c r="M27" s="21">
        <v>174.25</v>
      </c>
      <c r="N27" s="22">
        <v>3</v>
      </c>
      <c r="O27" s="23">
        <v>177.25</v>
      </c>
    </row>
    <row r="28" spans="1:15" x14ac:dyDescent="0.3">
      <c r="A28" s="15" t="s">
        <v>51</v>
      </c>
      <c r="B28" s="16" t="s">
        <v>64</v>
      </c>
      <c r="C28" s="17">
        <v>44689</v>
      </c>
      <c r="D28" s="18" t="s">
        <v>62</v>
      </c>
      <c r="E28" s="19">
        <v>180</v>
      </c>
      <c r="F28" s="19">
        <v>183</v>
      </c>
      <c r="G28" s="19">
        <v>187</v>
      </c>
      <c r="H28" s="19">
        <v>181</v>
      </c>
      <c r="I28" s="19"/>
      <c r="J28" s="19"/>
      <c r="K28" s="20">
        <v>4</v>
      </c>
      <c r="L28" s="20">
        <v>731</v>
      </c>
      <c r="M28" s="21">
        <v>182.75</v>
      </c>
      <c r="N28" s="22">
        <v>5</v>
      </c>
      <c r="O28" s="23">
        <v>187.75</v>
      </c>
    </row>
    <row r="29" spans="1:15" x14ac:dyDescent="0.3">
      <c r="A29" s="15" t="s">
        <v>51</v>
      </c>
      <c r="B29" s="16" t="s">
        <v>64</v>
      </c>
      <c r="C29" s="17">
        <v>44703</v>
      </c>
      <c r="D29" s="18" t="s">
        <v>89</v>
      </c>
      <c r="E29" s="19">
        <v>184</v>
      </c>
      <c r="F29" s="19">
        <v>181</v>
      </c>
      <c r="G29" s="19">
        <v>189</v>
      </c>
      <c r="H29" s="19">
        <v>189</v>
      </c>
      <c r="I29" s="19"/>
      <c r="J29" s="19"/>
      <c r="K29" s="20">
        <v>4</v>
      </c>
      <c r="L29" s="20">
        <v>743</v>
      </c>
      <c r="M29" s="21">
        <v>185.75</v>
      </c>
      <c r="N29" s="22">
        <v>11</v>
      </c>
      <c r="O29" s="23">
        <v>196.75</v>
      </c>
    </row>
    <row r="30" spans="1:15" x14ac:dyDescent="0.3">
      <c r="A30" s="15" t="s">
        <v>51</v>
      </c>
      <c r="B30" s="16" t="s">
        <v>64</v>
      </c>
      <c r="C30" s="17">
        <v>44724</v>
      </c>
      <c r="D30" s="18" t="s">
        <v>62</v>
      </c>
      <c r="E30" s="19">
        <v>178</v>
      </c>
      <c r="F30" s="19">
        <v>179</v>
      </c>
      <c r="G30" s="19">
        <v>180</v>
      </c>
      <c r="H30" s="19">
        <v>183</v>
      </c>
      <c r="I30" s="19"/>
      <c r="J30" s="19"/>
      <c r="K30" s="20">
        <v>4</v>
      </c>
      <c r="L30" s="20">
        <v>720</v>
      </c>
      <c r="M30" s="21">
        <v>180</v>
      </c>
      <c r="N30" s="22">
        <v>2</v>
      </c>
      <c r="O30" s="23">
        <v>182</v>
      </c>
    </row>
    <row r="31" spans="1:15" x14ac:dyDescent="0.3">
      <c r="A31" s="15" t="s">
        <v>51</v>
      </c>
      <c r="B31" s="16" t="s">
        <v>64</v>
      </c>
      <c r="C31" s="17">
        <v>44829</v>
      </c>
      <c r="D31" s="18" t="s">
        <v>89</v>
      </c>
      <c r="E31" s="19">
        <v>188</v>
      </c>
      <c r="F31" s="19">
        <v>183</v>
      </c>
      <c r="G31" s="19">
        <v>187</v>
      </c>
      <c r="H31" s="19">
        <v>190</v>
      </c>
      <c r="I31" s="19"/>
      <c r="J31" s="19"/>
      <c r="K31" s="20">
        <v>4</v>
      </c>
      <c r="L31" s="20">
        <v>748</v>
      </c>
      <c r="M31" s="21">
        <v>187</v>
      </c>
      <c r="N31" s="22">
        <v>11</v>
      </c>
      <c r="O31" s="23">
        <v>198</v>
      </c>
    </row>
    <row r="32" spans="1:15" x14ac:dyDescent="0.3">
      <c r="A32" s="15" t="s">
        <v>127</v>
      </c>
      <c r="B32" s="16" t="s">
        <v>64</v>
      </c>
      <c r="C32" s="17">
        <v>44842</v>
      </c>
      <c r="D32" s="18" t="s">
        <v>110</v>
      </c>
      <c r="E32" s="19">
        <v>182.0001</v>
      </c>
      <c r="F32" s="19">
        <v>181.0001</v>
      </c>
      <c r="G32" s="19">
        <v>183.0001</v>
      </c>
      <c r="H32" s="19"/>
      <c r="I32" s="19"/>
      <c r="J32" s="19"/>
      <c r="K32" s="20">
        <v>3</v>
      </c>
      <c r="L32" s="20">
        <v>546.00030000000004</v>
      </c>
      <c r="M32" s="21">
        <v>182.0001</v>
      </c>
      <c r="N32" s="22">
        <v>5</v>
      </c>
      <c r="O32" s="23">
        <v>187.0001</v>
      </c>
    </row>
    <row r="33" spans="1:15" x14ac:dyDescent="0.3">
      <c r="A33" s="15" t="s">
        <v>51</v>
      </c>
      <c r="B33" s="16" t="s">
        <v>64</v>
      </c>
      <c r="C33" s="17">
        <v>44843</v>
      </c>
      <c r="D33" s="18" t="s">
        <v>62</v>
      </c>
      <c r="E33" s="19">
        <v>184</v>
      </c>
      <c r="F33" s="19">
        <v>181</v>
      </c>
      <c r="G33" s="19">
        <v>174</v>
      </c>
      <c r="H33" s="19">
        <v>181</v>
      </c>
      <c r="I33" s="19"/>
      <c r="J33" s="19"/>
      <c r="K33" s="20">
        <v>4</v>
      </c>
      <c r="L33" s="20">
        <v>720</v>
      </c>
      <c r="M33" s="21">
        <v>180</v>
      </c>
      <c r="N33" s="22">
        <v>2</v>
      </c>
      <c r="O33" s="23">
        <v>182</v>
      </c>
    </row>
    <row r="35" spans="1:15" x14ac:dyDescent="0.3">
      <c r="K35" s="8">
        <f>SUM(K27:K34)</f>
        <v>27</v>
      </c>
      <c r="L35" s="8">
        <f>SUM(L27:L34)</f>
        <v>4905.0002999999997</v>
      </c>
      <c r="M35" s="7">
        <f>SUM(L35/K35)</f>
        <v>181.66667777777778</v>
      </c>
      <c r="N35" s="8">
        <f>SUM(N27:N34)</f>
        <v>39</v>
      </c>
      <c r="O35" s="13">
        <f>SUM(M35+N35)</f>
        <v>220.66667777777778</v>
      </c>
    </row>
    <row r="39" spans="1:15" ht="28.8" x14ac:dyDescent="0.3">
      <c r="A39" s="1" t="s">
        <v>1</v>
      </c>
      <c r="B39" s="2" t="s">
        <v>2</v>
      </c>
      <c r="C39" s="2" t="s">
        <v>3</v>
      </c>
      <c r="D39" s="3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J39" s="4" t="s">
        <v>10</v>
      </c>
      <c r="K39" s="4" t="s">
        <v>11</v>
      </c>
      <c r="L39" s="3" t="s">
        <v>12</v>
      </c>
      <c r="M39" s="5" t="s">
        <v>13</v>
      </c>
      <c r="N39" s="2" t="s">
        <v>14</v>
      </c>
      <c r="O39" s="6" t="s">
        <v>15</v>
      </c>
    </row>
    <row r="40" spans="1:15" x14ac:dyDescent="0.3">
      <c r="A40" s="15" t="s">
        <v>23</v>
      </c>
      <c r="B40" s="16" t="s">
        <v>64</v>
      </c>
      <c r="C40" s="17">
        <v>44738</v>
      </c>
      <c r="D40" s="18" t="s">
        <v>89</v>
      </c>
      <c r="E40" s="19">
        <v>186</v>
      </c>
      <c r="F40" s="19">
        <v>187</v>
      </c>
      <c r="G40" s="19">
        <v>189</v>
      </c>
      <c r="H40" s="19">
        <v>189</v>
      </c>
      <c r="I40" s="19"/>
      <c r="J40" s="19"/>
      <c r="K40" s="20">
        <v>4</v>
      </c>
      <c r="L40" s="20">
        <v>751</v>
      </c>
      <c r="M40" s="21">
        <v>187.75</v>
      </c>
      <c r="N40" s="22">
        <v>6</v>
      </c>
      <c r="O40" s="23">
        <v>193.75</v>
      </c>
    </row>
    <row r="41" spans="1:15" x14ac:dyDescent="0.3">
      <c r="A41" s="15" t="s">
        <v>111</v>
      </c>
      <c r="B41" s="16" t="s">
        <v>64</v>
      </c>
      <c r="C41" s="17">
        <v>44744</v>
      </c>
      <c r="D41" s="18" t="s">
        <v>110</v>
      </c>
      <c r="E41" s="19">
        <v>191.00020000000001</v>
      </c>
      <c r="F41" s="19">
        <v>185</v>
      </c>
      <c r="G41" s="19">
        <v>194.001</v>
      </c>
      <c r="H41" s="19"/>
      <c r="I41" s="19"/>
      <c r="J41" s="19"/>
      <c r="K41" s="20">
        <v>3</v>
      </c>
      <c r="L41" s="20">
        <v>570.00120000000004</v>
      </c>
      <c r="M41" s="21">
        <v>190.00040000000001</v>
      </c>
      <c r="N41" s="22">
        <v>6</v>
      </c>
      <c r="O41" s="23">
        <v>196.00040000000001</v>
      </c>
    </row>
    <row r="42" spans="1:15" x14ac:dyDescent="0.3">
      <c r="A42" s="15" t="s">
        <v>23</v>
      </c>
      <c r="B42" s="16" t="s">
        <v>64</v>
      </c>
      <c r="C42" s="17">
        <v>44752</v>
      </c>
      <c r="D42" s="18" t="s">
        <v>62</v>
      </c>
      <c r="E42" s="19">
        <v>193</v>
      </c>
      <c r="F42" s="19">
        <v>189</v>
      </c>
      <c r="G42" s="19">
        <v>192</v>
      </c>
      <c r="H42" s="19">
        <v>192</v>
      </c>
      <c r="I42" s="19"/>
      <c r="J42" s="19"/>
      <c r="K42" s="20">
        <v>4</v>
      </c>
      <c r="L42" s="20">
        <v>766</v>
      </c>
      <c r="M42" s="21">
        <v>191.5</v>
      </c>
      <c r="N42" s="22">
        <v>6</v>
      </c>
      <c r="O42" s="23">
        <v>197.5</v>
      </c>
    </row>
    <row r="43" spans="1:15" x14ac:dyDescent="0.3">
      <c r="A43" s="34" t="s">
        <v>23</v>
      </c>
      <c r="B43" s="35" t="s">
        <v>64</v>
      </c>
      <c r="C43" s="36">
        <v>44766</v>
      </c>
      <c r="D43" s="66" t="s">
        <v>89</v>
      </c>
      <c r="E43" s="37">
        <v>149</v>
      </c>
      <c r="F43" s="37">
        <v>174</v>
      </c>
      <c r="G43" s="37">
        <v>175</v>
      </c>
      <c r="H43" s="37">
        <v>172</v>
      </c>
      <c r="I43" s="37"/>
      <c r="J43" s="37"/>
      <c r="K43" s="38">
        <v>4</v>
      </c>
      <c r="L43" s="38">
        <v>670</v>
      </c>
      <c r="M43" s="39">
        <v>167.5</v>
      </c>
      <c r="N43" s="40">
        <v>5</v>
      </c>
      <c r="O43" s="41">
        <v>172.5</v>
      </c>
    </row>
    <row r="44" spans="1:15" x14ac:dyDescent="0.3">
      <c r="A44" s="15" t="s">
        <v>23</v>
      </c>
      <c r="B44" s="16" t="s">
        <v>64</v>
      </c>
      <c r="C44" s="17">
        <v>44787</v>
      </c>
      <c r="D44" s="18" t="s">
        <v>62</v>
      </c>
      <c r="E44" s="19">
        <v>187</v>
      </c>
      <c r="F44" s="19">
        <v>190</v>
      </c>
      <c r="G44" s="19">
        <v>193</v>
      </c>
      <c r="H44" s="19">
        <v>194</v>
      </c>
      <c r="I44" s="19"/>
      <c r="J44" s="19"/>
      <c r="K44" s="20">
        <v>4</v>
      </c>
      <c r="L44" s="20">
        <v>764</v>
      </c>
      <c r="M44" s="21">
        <v>191</v>
      </c>
      <c r="N44" s="22">
        <v>7</v>
      </c>
      <c r="O44" s="23">
        <v>198</v>
      </c>
    </row>
    <row r="45" spans="1:15" x14ac:dyDescent="0.3">
      <c r="A45" s="15" t="s">
        <v>111</v>
      </c>
      <c r="B45" s="16" t="s">
        <v>64</v>
      </c>
      <c r="C45" s="17">
        <v>44786</v>
      </c>
      <c r="D45" s="18" t="s">
        <v>110</v>
      </c>
      <c r="E45" s="19">
        <v>196.0009</v>
      </c>
      <c r="F45" s="19">
        <v>193.00020000000001</v>
      </c>
      <c r="G45" s="19">
        <v>188.0001</v>
      </c>
      <c r="H45" s="19"/>
      <c r="I45" s="19"/>
      <c r="J45" s="19"/>
      <c r="K45" s="20">
        <v>3</v>
      </c>
      <c r="L45" s="20">
        <v>577.00120000000004</v>
      </c>
      <c r="M45" s="21">
        <v>192.33373333333336</v>
      </c>
      <c r="N45" s="22">
        <v>5</v>
      </c>
      <c r="O45" s="23">
        <v>197.33373333333336</v>
      </c>
    </row>
    <row r="46" spans="1:15" x14ac:dyDescent="0.3">
      <c r="A46" s="15" t="s">
        <v>111</v>
      </c>
      <c r="B46" s="16" t="s">
        <v>64</v>
      </c>
      <c r="C46" s="17">
        <v>44801</v>
      </c>
      <c r="D46" s="18" t="s">
        <v>89</v>
      </c>
      <c r="E46" s="19">
        <v>188</v>
      </c>
      <c r="F46" s="19">
        <v>184</v>
      </c>
      <c r="G46" s="19">
        <v>192</v>
      </c>
      <c r="H46" s="19">
        <v>191</v>
      </c>
      <c r="I46" s="19">
        <v>183</v>
      </c>
      <c r="J46" s="19">
        <v>188</v>
      </c>
      <c r="K46" s="20">
        <v>6</v>
      </c>
      <c r="L46" s="20">
        <v>1126</v>
      </c>
      <c r="M46" s="21">
        <v>187.66666666666666</v>
      </c>
      <c r="N46" s="22">
        <v>8</v>
      </c>
      <c r="O46" s="23">
        <f t="shared" ref="O46" si="2">SUM(M46+N46)</f>
        <v>195.66666666666666</v>
      </c>
    </row>
    <row r="47" spans="1:15" x14ac:dyDescent="0.3">
      <c r="A47" s="15" t="s">
        <v>23</v>
      </c>
      <c r="B47" s="16" t="s">
        <v>64</v>
      </c>
      <c r="C47" s="17">
        <v>44815</v>
      </c>
      <c r="D47" s="18" t="s">
        <v>62</v>
      </c>
      <c r="E47" s="19">
        <v>192</v>
      </c>
      <c r="F47" s="19">
        <v>184</v>
      </c>
      <c r="G47" s="19">
        <v>190</v>
      </c>
      <c r="H47" s="19">
        <v>186</v>
      </c>
      <c r="I47" s="19">
        <v>188</v>
      </c>
      <c r="J47" s="19">
        <v>190</v>
      </c>
      <c r="K47" s="20">
        <v>6</v>
      </c>
      <c r="L47" s="20">
        <v>1130</v>
      </c>
      <c r="M47" s="21">
        <v>188.33333333333334</v>
      </c>
      <c r="N47" s="22">
        <v>4</v>
      </c>
      <c r="O47" s="23">
        <v>192.33333333333334</v>
      </c>
    </row>
    <row r="48" spans="1:15" x14ac:dyDescent="0.3">
      <c r="A48" s="15" t="s">
        <v>23</v>
      </c>
      <c r="B48" s="16" t="s">
        <v>64</v>
      </c>
      <c r="C48" s="17">
        <v>44864</v>
      </c>
      <c r="D48" s="18" t="s">
        <v>89</v>
      </c>
      <c r="E48" s="19">
        <v>192</v>
      </c>
      <c r="F48" s="19">
        <v>191</v>
      </c>
      <c r="G48" s="19">
        <v>195</v>
      </c>
      <c r="H48" s="19">
        <v>190</v>
      </c>
      <c r="I48" s="19">
        <v>187</v>
      </c>
      <c r="J48" s="19">
        <v>191</v>
      </c>
      <c r="K48" s="20">
        <v>6</v>
      </c>
      <c r="L48" s="20">
        <v>1146</v>
      </c>
      <c r="M48" s="21">
        <v>191</v>
      </c>
      <c r="N48" s="22">
        <v>4</v>
      </c>
      <c r="O48" s="23">
        <f t="shared" ref="O48" si="3">SUM(N48+M48)</f>
        <v>195</v>
      </c>
    </row>
    <row r="49" spans="1:15" x14ac:dyDescent="0.3">
      <c r="A49" s="15" t="s">
        <v>23</v>
      </c>
      <c r="B49" s="16" t="s">
        <v>64</v>
      </c>
      <c r="C49" s="17">
        <v>44868</v>
      </c>
      <c r="D49" s="18" t="s">
        <v>62</v>
      </c>
      <c r="E49" s="19">
        <v>188</v>
      </c>
      <c r="F49" s="19">
        <v>185</v>
      </c>
      <c r="G49" s="19">
        <v>190</v>
      </c>
      <c r="H49" s="19">
        <v>192</v>
      </c>
      <c r="I49" s="19"/>
      <c r="J49" s="19"/>
      <c r="K49" s="20">
        <v>4</v>
      </c>
      <c r="L49" s="20">
        <v>755</v>
      </c>
      <c r="M49" s="21">
        <v>188.75</v>
      </c>
      <c r="N49" s="22">
        <v>3</v>
      </c>
      <c r="O49" s="23">
        <v>191.75</v>
      </c>
    </row>
    <row r="51" spans="1:15" x14ac:dyDescent="0.3">
      <c r="K51" s="8">
        <f>SUM(K40:K50)</f>
        <v>44</v>
      </c>
      <c r="L51" s="8">
        <f>SUM(L40:L50)</f>
        <v>8255.0024000000012</v>
      </c>
      <c r="M51" s="7">
        <f>SUM(L51/K51)</f>
        <v>187.61369090909093</v>
      </c>
      <c r="N51" s="8">
        <f>SUM(N40:N50)</f>
        <v>54</v>
      </c>
      <c r="O51" s="13">
        <f>SUM(M51+N51)</f>
        <v>241.61369090909093</v>
      </c>
    </row>
  </sheetData>
  <protectedRanges>
    <protectedRange algorithmName="SHA-512" hashValue="ON39YdpmFHfN9f47KpiRvqrKx0V9+erV1CNkpWzYhW/Qyc6aT8rEyCrvauWSYGZK2ia3o7vd3akF07acHAFpOA==" saltValue="yVW9XmDwTqEnmpSGai0KYg==" spinCount="100000" sqref="B1 B26 B39" name="Range1_2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27:J27 B27:C27" name="Range1_5_3_2"/>
    <protectedRange algorithmName="SHA-512" hashValue="ON39YdpmFHfN9f47KpiRvqrKx0V9+erV1CNkpWzYhW/Qyc6aT8rEyCrvauWSYGZK2ia3o7vd3akF07acHAFpOA==" saltValue="yVW9XmDwTqEnmpSGai0KYg==" spinCount="100000" sqref="D27" name="Range1_1_3_3_2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2:D3" name="Range1_1_9"/>
    <protectedRange algorithmName="SHA-512" hashValue="ON39YdpmFHfN9f47KpiRvqrKx0V9+erV1CNkpWzYhW/Qyc6aT8rEyCrvauWSYGZK2ia3o7vd3akF07acHAFpOA==" saltValue="yVW9XmDwTqEnmpSGai0KYg==" spinCount="100000" sqref="E28:J28 B28:C28" name="Range1_16"/>
    <protectedRange algorithmName="SHA-512" hashValue="ON39YdpmFHfN9f47KpiRvqrKx0V9+erV1CNkpWzYhW/Qyc6aT8rEyCrvauWSYGZK2ia3o7vd3akF07acHAFpOA==" saltValue="yVW9XmDwTqEnmpSGai0KYg==" spinCount="100000" sqref="D28" name="Range1_1_1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D29" name="Range1_1_2_1"/>
    <protectedRange algorithmName="SHA-512" hashValue="ON39YdpmFHfN9f47KpiRvqrKx0V9+erV1CNkpWzYhW/Qyc6aT8rEyCrvauWSYGZK2ia3o7vd3akF07acHAFpOA==" saltValue="yVW9XmDwTqEnmpSGai0KYg==" spinCount="100000" sqref="E29:J29 B29:C29" name="Range1_5_1"/>
    <protectedRange algorithmName="SHA-512" hashValue="ON39YdpmFHfN9f47KpiRvqrKx0V9+erV1CNkpWzYhW/Qyc6aT8rEyCrvauWSYGZK2ia3o7vd3akF07acHAFpOA==" saltValue="yVW9XmDwTqEnmpSGai0KYg==" spinCount="100000" sqref="B5:C5 E5:J5" name="Range1_82"/>
    <protectedRange algorithmName="SHA-512" hashValue="ON39YdpmFHfN9f47KpiRvqrKx0V9+erV1CNkpWzYhW/Qyc6aT8rEyCrvauWSYGZK2ia3o7vd3akF07acHAFpOA==" saltValue="yVW9XmDwTqEnmpSGai0KYg==" spinCount="100000" sqref="D5" name="Range1_1_73"/>
    <protectedRange algorithmName="SHA-512" hashValue="ON39YdpmFHfN9f47KpiRvqrKx0V9+erV1CNkpWzYhW/Qyc6aT8rEyCrvauWSYGZK2ia3o7vd3akF07acHAFpOA==" saltValue="yVW9XmDwTqEnmpSGai0KYg==" spinCount="100000" sqref="E30:J30 B30:C30" name="Range1_84"/>
    <protectedRange algorithmName="SHA-512" hashValue="ON39YdpmFHfN9f47KpiRvqrKx0V9+erV1CNkpWzYhW/Qyc6aT8rEyCrvauWSYGZK2ia3o7vd3akF07acHAFpOA==" saltValue="yVW9XmDwTqEnmpSGai0KYg==" spinCount="100000" sqref="D30" name="Range1_1_75"/>
    <protectedRange algorithmName="SHA-512" hashValue="ON39YdpmFHfN9f47KpiRvqrKx0V9+erV1CNkpWzYhW/Qyc6aT8rEyCrvauWSYGZK2ia3o7vd3akF07acHAFpOA==" saltValue="yVW9XmDwTqEnmpSGai0KYg==" spinCount="100000" sqref="E6:J6 B6:C6" name="Range1_9_2"/>
    <protectedRange algorithmName="SHA-512" hashValue="ON39YdpmFHfN9f47KpiRvqrKx0V9+erV1CNkpWzYhW/Qyc6aT8rEyCrvauWSYGZK2ia3o7vd3akF07acHAFpOA==" saltValue="yVW9XmDwTqEnmpSGai0KYg==" spinCount="100000" sqref="D6" name="Range1_1_7_2"/>
    <protectedRange algorithmName="SHA-512" hashValue="ON39YdpmFHfN9f47KpiRvqrKx0V9+erV1CNkpWzYhW/Qyc6aT8rEyCrvauWSYGZK2ia3o7vd3akF07acHAFpOA==" saltValue="yVW9XmDwTqEnmpSGai0KYg==" spinCount="100000" sqref="E40:J40 B40:C40" name="Range1_10_1"/>
    <protectedRange algorithmName="SHA-512" hashValue="ON39YdpmFHfN9f47KpiRvqrKx0V9+erV1CNkpWzYhW/Qyc6aT8rEyCrvauWSYGZK2ia3o7vd3akF07acHAFpOA==" saltValue="yVW9XmDwTqEnmpSGai0KYg==" spinCount="100000" sqref="D40" name="Range1_1_8_1_1"/>
    <protectedRange algorithmName="SHA-512" hashValue="ON39YdpmFHfN9f47KpiRvqrKx0V9+erV1CNkpWzYhW/Qyc6aT8rEyCrvauWSYGZK2ia3o7vd3akF07acHAFpOA==" saltValue="yVW9XmDwTqEnmpSGai0KYg==" spinCount="100000" sqref="B7:C7 E7:J7" name="Range1_8"/>
    <protectedRange algorithmName="SHA-512" hashValue="ON39YdpmFHfN9f47KpiRvqrKx0V9+erV1CNkpWzYhW/Qyc6aT8rEyCrvauWSYGZK2ia3o7vd3akF07acHAFpOA==" saltValue="yVW9XmDwTqEnmpSGai0KYg==" spinCount="100000" sqref="D7" name="Range1_1_12"/>
    <protectedRange algorithmName="SHA-512" hashValue="ON39YdpmFHfN9f47KpiRvqrKx0V9+erV1CNkpWzYhW/Qyc6aT8rEyCrvauWSYGZK2ia3o7vd3akF07acHAFpOA==" saltValue="yVW9XmDwTqEnmpSGai0KYg==" spinCount="100000" sqref="B41:C41 E41:J41" name="Range1_12"/>
    <protectedRange algorithmName="SHA-512" hashValue="ON39YdpmFHfN9f47KpiRvqrKx0V9+erV1CNkpWzYhW/Qyc6aT8rEyCrvauWSYGZK2ia3o7vd3akF07acHAFpOA==" saltValue="yVW9XmDwTqEnmpSGai0KYg==" spinCount="100000" sqref="D41" name="Range1_1_13"/>
    <protectedRange algorithmName="SHA-512" hashValue="ON39YdpmFHfN9f47KpiRvqrKx0V9+erV1CNkpWzYhW/Qyc6aT8rEyCrvauWSYGZK2ia3o7vd3akF07acHAFpOA==" saltValue="yVW9XmDwTqEnmpSGai0KYg==" spinCount="100000" sqref="E8:J8 B8:C8" name="Range1_13_1"/>
    <protectedRange algorithmName="SHA-512" hashValue="ON39YdpmFHfN9f47KpiRvqrKx0V9+erV1CNkpWzYhW/Qyc6aT8rEyCrvauWSYGZK2ia3o7vd3akF07acHAFpOA==" saltValue="yVW9XmDwTqEnmpSGai0KYg==" spinCount="100000" sqref="D8" name="Range1_1_9_2"/>
    <protectedRange algorithmName="SHA-512" hashValue="ON39YdpmFHfN9f47KpiRvqrKx0V9+erV1CNkpWzYhW/Qyc6aT8rEyCrvauWSYGZK2ia3o7vd3akF07acHAFpOA==" saltValue="yVW9XmDwTqEnmpSGai0KYg==" spinCount="100000" sqref="E42:J42 B42:C42" name="Range1_14_1"/>
    <protectedRange algorithmName="SHA-512" hashValue="ON39YdpmFHfN9f47KpiRvqrKx0V9+erV1CNkpWzYhW/Qyc6aT8rEyCrvauWSYGZK2ia3o7vd3akF07acHAFpOA==" saltValue="yVW9XmDwTqEnmpSGai0KYg==" spinCount="100000" sqref="D42" name="Range1_1_10_1"/>
    <protectedRange algorithmName="SHA-512" hashValue="ON39YdpmFHfN9f47KpiRvqrKx0V9+erV1CNkpWzYhW/Qyc6aT8rEyCrvauWSYGZK2ia3o7vd3akF07acHAFpOA==" saltValue="yVW9XmDwTqEnmpSGai0KYg==" spinCount="100000" sqref="C9 I9:J9" name="Range1_8_3"/>
    <protectedRange algorithmName="SHA-512" hashValue="ON39YdpmFHfN9f47KpiRvqrKx0V9+erV1CNkpWzYhW/Qyc6aT8rEyCrvauWSYGZK2ia3o7vd3akF07acHAFpOA==" saltValue="yVW9XmDwTqEnmpSGai0KYg==" spinCount="100000" sqref="D9" name="Range1_1_4_3"/>
    <protectedRange algorithmName="SHA-512" hashValue="ON39YdpmFHfN9f47KpiRvqrKx0V9+erV1CNkpWzYhW/Qyc6aT8rEyCrvauWSYGZK2ia3o7vd3akF07acHAFpOA==" saltValue="yVW9XmDwTqEnmpSGai0KYg==" spinCount="100000" sqref="B9" name="Range1_5_1_2"/>
    <protectedRange algorithmName="SHA-512" hashValue="ON39YdpmFHfN9f47KpiRvqrKx0V9+erV1CNkpWzYhW/Qyc6aT8rEyCrvauWSYGZK2ia3o7vd3akF07acHAFpOA==" saltValue="yVW9XmDwTqEnmpSGai0KYg==" spinCount="100000" sqref="E9:H9" name="Range1_7_1_2"/>
    <protectedRange algorithmName="SHA-512" hashValue="ON39YdpmFHfN9f47KpiRvqrKx0V9+erV1CNkpWzYhW/Qyc6aT8rEyCrvauWSYGZK2ia3o7vd3akF07acHAFpOA==" saltValue="yVW9XmDwTqEnmpSGai0KYg==" spinCount="100000" sqref="C43 I43:J43" name="Range1_11_3"/>
    <protectedRange algorithmName="SHA-512" hashValue="ON39YdpmFHfN9f47KpiRvqrKx0V9+erV1CNkpWzYhW/Qyc6aT8rEyCrvauWSYGZK2ia3o7vd3akF07acHAFpOA==" saltValue="yVW9XmDwTqEnmpSGai0KYg==" spinCount="100000" sqref="D43" name="Range1_1_5_3"/>
    <protectedRange algorithmName="SHA-512" hashValue="ON39YdpmFHfN9f47KpiRvqrKx0V9+erV1CNkpWzYhW/Qyc6aT8rEyCrvauWSYGZK2ia3o7vd3akF07acHAFpOA==" saltValue="yVW9XmDwTqEnmpSGai0KYg==" spinCount="100000" sqref="B43" name="Range1_9_1_2"/>
    <protectedRange algorithmName="SHA-512" hashValue="ON39YdpmFHfN9f47KpiRvqrKx0V9+erV1CNkpWzYhW/Qyc6aT8rEyCrvauWSYGZK2ia3o7vd3akF07acHAFpOA==" saltValue="yVW9XmDwTqEnmpSGai0KYg==" spinCount="100000" sqref="E43:H43" name="Range1_10_1_2"/>
    <protectedRange algorithmName="SHA-512" hashValue="ON39YdpmFHfN9f47KpiRvqrKx0V9+erV1CNkpWzYhW/Qyc6aT8rEyCrvauWSYGZK2ia3o7vd3akF07acHAFpOA==" saltValue="yVW9XmDwTqEnmpSGai0KYg==" spinCount="100000" sqref="E10:J10 B10:C10" name="Range1_15"/>
    <protectedRange algorithmName="SHA-512" hashValue="ON39YdpmFHfN9f47KpiRvqrKx0V9+erV1CNkpWzYhW/Qyc6aT8rEyCrvauWSYGZK2ia3o7vd3akF07acHAFpOA==" saltValue="yVW9XmDwTqEnmpSGai0KYg==" spinCount="100000" sqref="D10" name="Range1_1_10"/>
    <protectedRange algorithmName="SHA-512" hashValue="ON39YdpmFHfN9f47KpiRvqrKx0V9+erV1CNkpWzYhW/Qyc6aT8rEyCrvauWSYGZK2ia3o7vd3akF07acHAFpOA==" saltValue="yVW9XmDwTqEnmpSGai0KYg==" spinCount="100000" sqref="E44:J44 B44:C44" name="Range1_16_1"/>
    <protectedRange algorithmName="SHA-512" hashValue="ON39YdpmFHfN9f47KpiRvqrKx0V9+erV1CNkpWzYhW/Qyc6aT8rEyCrvauWSYGZK2ia3o7vd3akF07acHAFpOA==" saltValue="yVW9XmDwTqEnmpSGai0KYg==" spinCount="100000" sqref="D44" name="Range1_1_11_1"/>
    <protectedRange algorithmName="SHA-512" hashValue="ON39YdpmFHfN9f47KpiRvqrKx0V9+erV1CNkpWzYhW/Qyc6aT8rEyCrvauWSYGZK2ia3o7vd3akF07acHAFpOA==" saltValue="yVW9XmDwTqEnmpSGai0KYg==" spinCount="100000" sqref="B11:C11 E11:J11" name="Range1_26"/>
    <protectedRange algorithmName="SHA-512" hashValue="ON39YdpmFHfN9f47KpiRvqrKx0V9+erV1CNkpWzYhW/Qyc6aT8rEyCrvauWSYGZK2ia3o7vd3akF07acHAFpOA==" saltValue="yVW9XmDwTqEnmpSGai0KYg==" spinCount="100000" sqref="D11" name="Range1_1_17"/>
    <protectedRange algorithmName="SHA-512" hashValue="ON39YdpmFHfN9f47KpiRvqrKx0V9+erV1CNkpWzYhW/Qyc6aT8rEyCrvauWSYGZK2ia3o7vd3akF07acHAFpOA==" saltValue="yVW9XmDwTqEnmpSGai0KYg==" spinCount="100000" sqref="B45:C45 E45:J45" name="Range1_27"/>
    <protectedRange algorithmName="SHA-512" hashValue="ON39YdpmFHfN9f47KpiRvqrKx0V9+erV1CNkpWzYhW/Qyc6aT8rEyCrvauWSYGZK2ia3o7vd3akF07acHAFpOA==" saltValue="yVW9XmDwTqEnmpSGai0KYg==" spinCount="100000" sqref="D45" name="Range1_1_18"/>
    <protectedRange algorithmName="SHA-512" hashValue="ON39YdpmFHfN9f47KpiRvqrKx0V9+erV1CNkpWzYhW/Qyc6aT8rEyCrvauWSYGZK2ia3o7vd3akF07acHAFpOA==" saltValue="yVW9XmDwTqEnmpSGai0KYg==" spinCount="100000" sqref="E12:J12 B12:C12" name="Range1_4_3"/>
    <protectedRange algorithmName="SHA-512" hashValue="ON39YdpmFHfN9f47KpiRvqrKx0V9+erV1CNkpWzYhW/Qyc6aT8rEyCrvauWSYGZK2ia3o7vd3akF07acHAFpOA==" saltValue="yVW9XmDwTqEnmpSGai0KYg==" spinCount="100000" sqref="D12" name="Range1_1_2_6_1"/>
    <protectedRange algorithmName="SHA-512" hashValue="ON39YdpmFHfN9f47KpiRvqrKx0V9+erV1CNkpWzYhW/Qyc6aT8rEyCrvauWSYGZK2ia3o7vd3akF07acHAFpOA==" saltValue="yVW9XmDwTqEnmpSGai0KYg==" spinCount="100000" sqref="E46:J46 B46:C46" name="Range1_5_2"/>
    <protectedRange algorithmName="SHA-512" hashValue="ON39YdpmFHfN9f47KpiRvqrKx0V9+erV1CNkpWzYhW/Qyc6aT8rEyCrvauWSYGZK2ia3o7vd3akF07acHAFpOA==" saltValue="yVW9XmDwTqEnmpSGai0KYg==" spinCount="100000" sqref="D46" name="Range1_1_3_2"/>
    <protectedRange algorithmName="SHA-512" hashValue="ON39YdpmFHfN9f47KpiRvqrKx0V9+erV1CNkpWzYhW/Qyc6aT8rEyCrvauWSYGZK2ia3o7vd3akF07acHAFpOA==" saltValue="yVW9XmDwTqEnmpSGai0KYg==" spinCount="100000" sqref="E13:J13 B13:C13" name="Range1_2_2"/>
    <protectedRange algorithmName="SHA-512" hashValue="ON39YdpmFHfN9f47KpiRvqrKx0V9+erV1CNkpWzYhW/Qyc6aT8rEyCrvauWSYGZK2ia3o7vd3akF07acHAFpOA==" saltValue="yVW9XmDwTqEnmpSGai0KYg==" spinCount="100000" sqref="D13" name="Range1_1_1"/>
    <protectedRange algorithmName="SHA-512" hashValue="ON39YdpmFHfN9f47KpiRvqrKx0V9+erV1CNkpWzYhW/Qyc6aT8rEyCrvauWSYGZK2ia3o7vd3akF07acHAFpOA==" saltValue="yVW9XmDwTqEnmpSGai0KYg==" spinCount="100000" sqref="E47:J47 B47:C47" name="Range1_4"/>
    <protectedRange algorithmName="SHA-512" hashValue="ON39YdpmFHfN9f47KpiRvqrKx0V9+erV1CNkpWzYhW/Qyc6aT8rEyCrvauWSYGZK2ia3o7vd3akF07acHAFpOA==" saltValue="yVW9XmDwTqEnmpSGai0KYg==" spinCount="100000" sqref="D47" name="Range1_1_2"/>
    <protectedRange algorithmName="SHA-512" hashValue="ON39YdpmFHfN9f47KpiRvqrKx0V9+erV1CNkpWzYhW/Qyc6aT8rEyCrvauWSYGZK2ia3o7vd3akF07acHAFpOA==" saltValue="yVW9XmDwTqEnmpSGai0KYg==" spinCount="100000" sqref="E14:J14 B14:C14" name="Range1_2_3"/>
    <protectedRange algorithmName="SHA-512" hashValue="ON39YdpmFHfN9f47KpiRvqrKx0V9+erV1CNkpWzYhW/Qyc6aT8rEyCrvauWSYGZK2ia3o7vd3akF07acHAFpOA==" saltValue="yVW9XmDwTqEnmpSGai0KYg==" spinCount="100000" sqref="D14" name="Range1_1_1_3"/>
    <protectedRange algorithmName="SHA-512" hashValue="ON39YdpmFHfN9f47KpiRvqrKx0V9+erV1CNkpWzYhW/Qyc6aT8rEyCrvauWSYGZK2ia3o7vd3akF07acHAFpOA==" saltValue="yVW9XmDwTqEnmpSGai0KYg==" spinCount="100000" sqref="C31" name="Range1_4_2"/>
    <protectedRange algorithmName="SHA-512" hashValue="ON39YdpmFHfN9f47KpiRvqrKx0V9+erV1CNkpWzYhW/Qyc6aT8rEyCrvauWSYGZK2ia3o7vd3akF07acHAFpOA==" saltValue="yVW9XmDwTqEnmpSGai0KYg==" spinCount="100000" sqref="D31" name="Range1_1_2_4"/>
    <protectedRange algorithmName="SHA-512" hashValue="ON39YdpmFHfN9f47KpiRvqrKx0V9+erV1CNkpWzYhW/Qyc6aT8rEyCrvauWSYGZK2ia3o7vd3akF07acHAFpOA==" saltValue="yVW9XmDwTqEnmpSGai0KYg==" spinCount="100000" sqref="E31:J31 B31" name="Range1_5_3"/>
    <protectedRange algorithmName="SHA-512" hashValue="ON39YdpmFHfN9f47KpiRvqrKx0V9+erV1CNkpWzYhW/Qyc6aT8rEyCrvauWSYGZK2ia3o7vd3akF07acHAFpOA==" saltValue="yVW9XmDwTqEnmpSGai0KYg==" spinCount="100000" sqref="D15" name="Range1_1_5_1"/>
    <protectedRange algorithmName="SHA-512" hashValue="ON39YdpmFHfN9f47KpiRvqrKx0V9+erV1CNkpWzYhW/Qyc6aT8rEyCrvauWSYGZK2ia3o7vd3akF07acHAFpOA==" saltValue="yVW9XmDwTqEnmpSGai0KYg==" spinCount="100000" sqref="E15:J15 B15:C15" name="Range1_21"/>
    <protectedRange algorithmName="SHA-512" hashValue="ON39YdpmFHfN9f47KpiRvqrKx0V9+erV1CNkpWzYhW/Qyc6aT8rEyCrvauWSYGZK2ia3o7vd3akF07acHAFpOA==" saltValue="yVW9XmDwTqEnmpSGai0KYg==" spinCount="100000" sqref="D32" name="Range1_1_5_1_1"/>
    <protectedRange algorithmName="SHA-512" hashValue="ON39YdpmFHfN9f47KpiRvqrKx0V9+erV1CNkpWzYhW/Qyc6aT8rEyCrvauWSYGZK2ia3o7vd3akF07acHAFpOA==" saltValue="yVW9XmDwTqEnmpSGai0KYg==" spinCount="100000" sqref="E32:J32 B32:C32" name="Range1_21_1"/>
    <protectedRange algorithmName="SHA-512" hashValue="ON39YdpmFHfN9f47KpiRvqrKx0V9+erV1CNkpWzYhW/Qyc6aT8rEyCrvauWSYGZK2ia3o7vd3akF07acHAFpOA==" saltValue="yVW9XmDwTqEnmpSGai0KYg==" spinCount="100000" sqref="C16" name="Range1_22"/>
    <protectedRange algorithmName="SHA-512" hashValue="ON39YdpmFHfN9f47KpiRvqrKx0V9+erV1CNkpWzYhW/Qyc6aT8rEyCrvauWSYGZK2ia3o7vd3akF07acHAFpOA==" saltValue="yVW9XmDwTqEnmpSGai0KYg==" spinCount="100000" sqref="E16:J16 B16" name="Range1_23"/>
    <protectedRange algorithmName="SHA-512" hashValue="ON39YdpmFHfN9f47KpiRvqrKx0V9+erV1CNkpWzYhW/Qyc6aT8rEyCrvauWSYGZK2ia3o7vd3akF07acHAFpOA==" saltValue="yVW9XmDwTqEnmpSGai0KYg==" spinCount="100000" sqref="D16" name="Range1_1_21"/>
    <protectedRange algorithmName="SHA-512" hashValue="ON39YdpmFHfN9f47KpiRvqrKx0V9+erV1CNkpWzYhW/Qyc6aT8rEyCrvauWSYGZK2ia3o7vd3akF07acHAFpOA==" saltValue="yVW9XmDwTqEnmpSGai0KYg==" spinCount="100000" sqref="C33" name="Range1_22_1"/>
    <protectedRange algorithmName="SHA-512" hashValue="ON39YdpmFHfN9f47KpiRvqrKx0V9+erV1CNkpWzYhW/Qyc6aT8rEyCrvauWSYGZK2ia3o7vd3akF07acHAFpOA==" saltValue="yVW9XmDwTqEnmpSGai0KYg==" spinCount="100000" sqref="E33:J33 B33" name="Range1_30"/>
    <protectedRange algorithmName="SHA-512" hashValue="ON39YdpmFHfN9f47KpiRvqrKx0V9+erV1CNkpWzYhW/Qyc6aT8rEyCrvauWSYGZK2ia3o7vd3akF07acHAFpOA==" saltValue="yVW9XmDwTqEnmpSGai0KYg==" spinCount="100000" sqref="D33" name="Range1_1_23"/>
    <protectedRange algorithmName="SHA-512" hashValue="ON39YdpmFHfN9f47KpiRvqrKx0V9+erV1CNkpWzYhW/Qyc6aT8rEyCrvauWSYGZK2ia3o7vd3akF07acHAFpOA==" saltValue="yVW9XmDwTqEnmpSGai0KYg==" spinCount="100000" sqref="E17:J17 B17:C17" name="Range1_2_4_2_1"/>
    <protectedRange algorithmName="SHA-512" hashValue="ON39YdpmFHfN9f47KpiRvqrKx0V9+erV1CNkpWzYhW/Qyc6aT8rEyCrvauWSYGZK2ia3o7vd3akF07acHAFpOA==" saltValue="yVW9XmDwTqEnmpSGai0KYg==" spinCount="100000" sqref="D17" name="Range1_1_1_5_2_1"/>
    <protectedRange algorithmName="SHA-512" hashValue="ON39YdpmFHfN9f47KpiRvqrKx0V9+erV1CNkpWzYhW/Qyc6aT8rEyCrvauWSYGZK2ia3o7vd3akF07acHAFpOA==" saltValue="yVW9XmDwTqEnmpSGai0KYg==" spinCount="100000" sqref="E48:J48 B48:C48" name="Range1_4_5_2_1"/>
    <protectedRange algorithmName="SHA-512" hashValue="ON39YdpmFHfN9f47KpiRvqrKx0V9+erV1CNkpWzYhW/Qyc6aT8rEyCrvauWSYGZK2ia3o7vd3akF07acHAFpOA==" saltValue="yVW9XmDwTqEnmpSGai0KYg==" spinCount="100000" sqref="D48" name="Range1_1_2_7_2_1"/>
    <protectedRange algorithmName="SHA-512" hashValue="ON39YdpmFHfN9f47KpiRvqrKx0V9+erV1CNkpWzYhW/Qyc6aT8rEyCrvauWSYGZK2ia3o7vd3akF07acHAFpOA==" saltValue="yVW9XmDwTqEnmpSGai0KYg==" spinCount="100000" sqref="E49:J49 B49:C49" name="Range1_31"/>
    <protectedRange algorithmName="SHA-512" hashValue="ON39YdpmFHfN9f47KpiRvqrKx0V9+erV1CNkpWzYhW/Qyc6aT8rEyCrvauWSYGZK2ia3o7vd3akF07acHAFpOA==" saltValue="yVW9XmDwTqEnmpSGai0KYg==" spinCount="100000" sqref="D49" name="Range1_1_25"/>
  </protectedRanges>
  <conditionalFormatting sqref="J2">
    <cfRule type="top10" dxfId="1559" priority="241" rank="1"/>
  </conditionalFormatting>
  <conditionalFormatting sqref="I2">
    <cfRule type="top10" dxfId="1558" priority="242" rank="1"/>
  </conditionalFormatting>
  <conditionalFormatting sqref="H2">
    <cfRule type="top10" dxfId="1557" priority="243" rank="1"/>
  </conditionalFormatting>
  <conditionalFormatting sqref="G2">
    <cfRule type="top10" dxfId="1556" priority="244" rank="1"/>
  </conditionalFormatting>
  <conditionalFormatting sqref="F2">
    <cfRule type="top10" dxfId="1555" priority="245" rank="1"/>
  </conditionalFormatting>
  <conditionalFormatting sqref="E2">
    <cfRule type="top10" dxfId="1554" priority="246" rank="1"/>
  </conditionalFormatting>
  <conditionalFormatting sqref="I27">
    <cfRule type="top10" dxfId="1553" priority="234" rank="1"/>
  </conditionalFormatting>
  <conditionalFormatting sqref="H27">
    <cfRule type="top10" dxfId="1552" priority="230" rank="1"/>
  </conditionalFormatting>
  <conditionalFormatting sqref="J27">
    <cfRule type="top10" dxfId="1551" priority="231" rank="1"/>
  </conditionalFormatting>
  <conditionalFormatting sqref="G27">
    <cfRule type="top10" dxfId="1550" priority="233" rank="1"/>
  </conditionalFormatting>
  <conditionalFormatting sqref="F27">
    <cfRule type="top10" dxfId="1549" priority="232" rank="1"/>
  </conditionalFormatting>
  <conditionalFormatting sqref="E27">
    <cfRule type="top10" dxfId="1548" priority="229" rank="1"/>
  </conditionalFormatting>
  <conditionalFormatting sqref="J3">
    <cfRule type="top10" dxfId="1547" priority="223" rank="1"/>
  </conditionalFormatting>
  <conditionalFormatting sqref="I3">
    <cfRule type="top10" dxfId="1546" priority="224" rank="1"/>
  </conditionalFormatting>
  <conditionalFormatting sqref="H3">
    <cfRule type="top10" dxfId="1545" priority="225" rank="1"/>
  </conditionalFormatting>
  <conditionalFormatting sqref="G3">
    <cfRule type="top10" dxfId="1544" priority="226" rank="1"/>
  </conditionalFormatting>
  <conditionalFormatting sqref="F3">
    <cfRule type="top10" dxfId="1543" priority="227" rank="1"/>
  </conditionalFormatting>
  <conditionalFormatting sqref="E3">
    <cfRule type="top10" dxfId="1542" priority="228" rank="1"/>
  </conditionalFormatting>
  <conditionalFormatting sqref="I28">
    <cfRule type="top10" dxfId="1541" priority="222" rank="1"/>
  </conditionalFormatting>
  <conditionalFormatting sqref="H28">
    <cfRule type="top10" dxfId="1540" priority="218" rank="1"/>
  </conditionalFormatting>
  <conditionalFormatting sqref="J28">
    <cfRule type="top10" dxfId="1539" priority="219" rank="1"/>
  </conditionalFormatting>
  <conditionalFormatting sqref="G28">
    <cfRule type="top10" dxfId="1538" priority="221" rank="1"/>
  </conditionalFormatting>
  <conditionalFormatting sqref="F28">
    <cfRule type="top10" dxfId="1537" priority="220" rank="1"/>
  </conditionalFormatting>
  <conditionalFormatting sqref="E28">
    <cfRule type="top10" dxfId="1536" priority="217" rank="1"/>
  </conditionalFormatting>
  <conditionalFormatting sqref="J4">
    <cfRule type="top10" dxfId="1535" priority="211" rank="1"/>
  </conditionalFormatting>
  <conditionalFormatting sqref="I4">
    <cfRule type="top10" dxfId="1534" priority="212" rank="1"/>
  </conditionalFormatting>
  <conditionalFormatting sqref="H4">
    <cfRule type="top10" dxfId="1533" priority="213" rank="1"/>
  </conditionalFormatting>
  <conditionalFormatting sqref="G4">
    <cfRule type="top10" dxfId="1532" priority="214" rank="1"/>
  </conditionalFormatting>
  <conditionalFormatting sqref="F4">
    <cfRule type="top10" dxfId="1531" priority="215" rank="1"/>
  </conditionalFormatting>
  <conditionalFormatting sqref="E4">
    <cfRule type="top10" dxfId="1530" priority="216" rank="1"/>
  </conditionalFormatting>
  <conditionalFormatting sqref="I29">
    <cfRule type="top10" dxfId="1529" priority="210" rank="1"/>
  </conditionalFormatting>
  <conditionalFormatting sqref="H29">
    <cfRule type="top10" dxfId="1528" priority="206" rank="1"/>
  </conditionalFormatting>
  <conditionalFormatting sqref="J29">
    <cfRule type="top10" dxfId="1527" priority="207" rank="1"/>
  </conditionalFormatting>
  <conditionalFormatting sqref="G29">
    <cfRule type="top10" dxfId="1526" priority="209" rank="1"/>
  </conditionalFormatting>
  <conditionalFormatting sqref="F29">
    <cfRule type="top10" dxfId="1525" priority="208" rank="1"/>
  </conditionalFormatting>
  <conditionalFormatting sqref="E29">
    <cfRule type="top10" dxfId="1524" priority="205" rank="1"/>
  </conditionalFormatting>
  <conditionalFormatting sqref="J5">
    <cfRule type="top10" dxfId="1523" priority="199" rank="1"/>
  </conditionalFormatting>
  <conditionalFormatting sqref="I5">
    <cfRule type="top10" dxfId="1522" priority="200" rank="1"/>
  </conditionalFormatting>
  <conditionalFormatting sqref="H5">
    <cfRule type="top10" dxfId="1521" priority="201" rank="1"/>
  </conditionalFormatting>
  <conditionalFormatting sqref="G5">
    <cfRule type="top10" dxfId="1520" priority="202" rank="1"/>
  </conditionalFormatting>
  <conditionalFormatting sqref="F5">
    <cfRule type="top10" dxfId="1519" priority="203" rank="1"/>
  </conditionalFormatting>
  <conditionalFormatting sqref="E5">
    <cfRule type="top10" dxfId="1518" priority="204" rank="1"/>
  </conditionalFormatting>
  <conditionalFormatting sqref="I30">
    <cfRule type="top10" dxfId="1517" priority="198" rank="1"/>
  </conditionalFormatting>
  <conditionalFormatting sqref="H30">
    <cfRule type="top10" dxfId="1516" priority="194" rank="1"/>
  </conditionalFormatting>
  <conditionalFormatting sqref="J30">
    <cfRule type="top10" dxfId="1515" priority="195" rank="1"/>
  </conditionalFormatting>
  <conditionalFormatting sqref="G30">
    <cfRule type="top10" dxfId="1514" priority="197" rank="1"/>
  </conditionalFormatting>
  <conditionalFormatting sqref="F30">
    <cfRule type="top10" dxfId="1513" priority="196" rank="1"/>
  </conditionalFormatting>
  <conditionalFormatting sqref="E30">
    <cfRule type="top10" dxfId="1512" priority="193" rank="1"/>
  </conditionalFormatting>
  <conditionalFormatting sqref="J6">
    <cfRule type="top10" dxfId="1511" priority="187" rank="1"/>
  </conditionalFormatting>
  <conditionalFormatting sqref="I6">
    <cfRule type="top10" dxfId="1510" priority="188" rank="1"/>
  </conditionalFormatting>
  <conditionalFormatting sqref="H6">
    <cfRule type="top10" dxfId="1509" priority="189" rank="1"/>
  </conditionalFormatting>
  <conditionalFormatting sqref="G6">
    <cfRule type="top10" dxfId="1508" priority="190" rank="1"/>
  </conditionalFormatting>
  <conditionalFormatting sqref="F6">
    <cfRule type="top10" dxfId="1507" priority="191" rank="1"/>
  </conditionalFormatting>
  <conditionalFormatting sqref="E6">
    <cfRule type="top10" dxfId="1506" priority="192" rank="1"/>
  </conditionalFormatting>
  <conditionalFormatting sqref="E40">
    <cfRule type="top10" dxfId="1505" priority="162" rank="1"/>
  </conditionalFormatting>
  <conditionalFormatting sqref="F40">
    <cfRule type="top10" dxfId="1504" priority="161" rank="1"/>
  </conditionalFormatting>
  <conditionalFormatting sqref="G40">
    <cfRule type="top10" dxfId="1503" priority="160" rank="1"/>
  </conditionalFormatting>
  <conditionalFormatting sqref="H40">
    <cfRule type="top10" dxfId="1502" priority="159" rank="1"/>
  </conditionalFormatting>
  <conditionalFormatting sqref="I40">
    <cfRule type="top10" dxfId="1501" priority="158" rank="1"/>
  </conditionalFormatting>
  <conditionalFormatting sqref="J40">
    <cfRule type="top10" dxfId="1500" priority="157" rank="1"/>
  </conditionalFormatting>
  <conditionalFormatting sqref="I7">
    <cfRule type="top10" dxfId="1499" priority="151" rank="1"/>
  </conditionalFormatting>
  <conditionalFormatting sqref="H7">
    <cfRule type="top10" dxfId="1498" priority="152" rank="1"/>
  </conditionalFormatting>
  <conditionalFormatting sqref="G7">
    <cfRule type="top10" dxfId="1497" priority="153" rank="1"/>
  </conditionalFormatting>
  <conditionalFormatting sqref="F7">
    <cfRule type="top10" dxfId="1496" priority="154" rank="1"/>
  </conditionalFormatting>
  <conditionalFormatting sqref="E7">
    <cfRule type="top10" dxfId="1495" priority="155" rank="1"/>
  </conditionalFormatting>
  <conditionalFormatting sqref="J7">
    <cfRule type="top10" dxfId="1494" priority="156" rank="1"/>
  </conditionalFormatting>
  <conditionalFormatting sqref="E7:J7">
    <cfRule type="cellIs" dxfId="1493" priority="150" operator="equal">
      <formula>200</formula>
    </cfRule>
  </conditionalFormatting>
  <conditionalFormatting sqref="E41:J41">
    <cfRule type="cellIs" dxfId="1492" priority="149" operator="equal">
      <formula>200</formula>
    </cfRule>
  </conditionalFormatting>
  <conditionalFormatting sqref="F41">
    <cfRule type="top10" dxfId="1491" priority="143" rank="1"/>
  </conditionalFormatting>
  <conditionalFormatting sqref="G41">
    <cfRule type="top10" dxfId="1490" priority="144" rank="1"/>
  </conditionalFormatting>
  <conditionalFormatting sqref="H41">
    <cfRule type="top10" dxfId="1489" priority="145" rank="1"/>
  </conditionalFormatting>
  <conditionalFormatting sqref="I41">
    <cfRule type="top10" dxfId="1488" priority="146" rank="1"/>
  </conditionalFormatting>
  <conditionalFormatting sqref="J41">
    <cfRule type="top10" dxfId="1487" priority="147" rank="1"/>
  </conditionalFormatting>
  <conditionalFormatting sqref="E41">
    <cfRule type="top10" dxfId="1486" priority="148" rank="1"/>
  </conditionalFormatting>
  <conditionalFormatting sqref="J8">
    <cfRule type="top10" dxfId="1485" priority="137" rank="1"/>
  </conditionalFormatting>
  <conditionalFormatting sqref="I8">
    <cfRule type="top10" dxfId="1484" priority="138" rank="1"/>
  </conditionalFormatting>
  <conditionalFormatting sqref="H8">
    <cfRule type="top10" dxfId="1483" priority="139" rank="1"/>
  </conditionalFormatting>
  <conditionalFormatting sqref="G8">
    <cfRule type="top10" dxfId="1482" priority="140" rank="1"/>
  </conditionalFormatting>
  <conditionalFormatting sqref="F8">
    <cfRule type="top10" dxfId="1481" priority="141" rank="1"/>
  </conditionalFormatting>
  <conditionalFormatting sqref="E8">
    <cfRule type="top10" dxfId="1480" priority="142" rank="1"/>
  </conditionalFormatting>
  <conditionalFormatting sqref="E42">
    <cfRule type="top10" dxfId="1479" priority="136" rank="1"/>
  </conditionalFormatting>
  <conditionalFormatting sqref="F42">
    <cfRule type="top10" dxfId="1478" priority="135" rank="1"/>
  </conditionalFormatting>
  <conditionalFormatting sqref="G42">
    <cfRule type="top10" dxfId="1477" priority="134" rank="1"/>
  </conditionalFormatting>
  <conditionalFormatting sqref="H42">
    <cfRule type="top10" dxfId="1476" priority="133" rank="1"/>
  </conditionalFormatting>
  <conditionalFormatting sqref="I42">
    <cfRule type="top10" dxfId="1475" priority="132" rank="1"/>
  </conditionalFormatting>
  <conditionalFormatting sqref="J42">
    <cfRule type="top10" dxfId="1474" priority="131" rank="1"/>
  </conditionalFormatting>
  <conditionalFormatting sqref="J9">
    <cfRule type="top10" dxfId="1473" priority="129" rank="1"/>
  </conditionalFormatting>
  <conditionalFormatting sqref="I9">
    <cfRule type="top10" dxfId="1472" priority="130" rank="1"/>
  </conditionalFormatting>
  <conditionalFormatting sqref="H9">
    <cfRule type="top10" dxfId="1471" priority="125" rank="1"/>
  </conditionalFormatting>
  <conditionalFormatting sqref="G9">
    <cfRule type="top10" dxfId="1470" priority="126" rank="1"/>
  </conditionalFormatting>
  <conditionalFormatting sqref="F9">
    <cfRule type="top10" dxfId="1469" priority="127" rank="1"/>
  </conditionalFormatting>
  <conditionalFormatting sqref="E9">
    <cfRule type="top10" dxfId="1468" priority="128" rank="1"/>
  </conditionalFormatting>
  <conditionalFormatting sqref="I43">
    <cfRule type="top10" dxfId="1467" priority="124" rank="1"/>
  </conditionalFormatting>
  <conditionalFormatting sqref="J43">
    <cfRule type="top10" dxfId="1466" priority="123" rank="1"/>
  </conditionalFormatting>
  <conditionalFormatting sqref="E43">
    <cfRule type="top10" dxfId="1465" priority="122" rank="1"/>
  </conditionalFormatting>
  <conditionalFormatting sqref="F43">
    <cfRule type="top10" dxfId="1464" priority="121" rank="1"/>
  </conditionalFormatting>
  <conditionalFormatting sqref="G43">
    <cfRule type="top10" dxfId="1463" priority="120" rank="1"/>
  </conditionalFormatting>
  <conditionalFormatting sqref="H43">
    <cfRule type="top10" dxfId="1462" priority="119" rank="1"/>
  </conditionalFormatting>
  <conditionalFormatting sqref="J10">
    <cfRule type="top10" dxfId="1461" priority="113" rank="1"/>
  </conditionalFormatting>
  <conditionalFormatting sqref="I10">
    <cfRule type="top10" dxfId="1460" priority="114" rank="1"/>
  </conditionalFormatting>
  <conditionalFormatting sqref="H10">
    <cfRule type="top10" dxfId="1459" priority="115" rank="1"/>
  </conditionalFormatting>
  <conditionalFormatting sqref="G10">
    <cfRule type="top10" dxfId="1458" priority="116" rank="1"/>
  </conditionalFormatting>
  <conditionalFormatting sqref="F10">
    <cfRule type="top10" dxfId="1457" priority="117" rank="1"/>
  </conditionalFormatting>
  <conditionalFormatting sqref="E10">
    <cfRule type="top10" dxfId="1456" priority="118" rank="1"/>
  </conditionalFormatting>
  <conditionalFormatting sqref="E44">
    <cfRule type="top10" dxfId="1455" priority="112" rank="1"/>
  </conditionalFormatting>
  <conditionalFormatting sqref="F44">
    <cfRule type="top10" dxfId="1454" priority="111" rank="1"/>
  </conditionalFormatting>
  <conditionalFormatting sqref="G44">
    <cfRule type="top10" dxfId="1453" priority="110" rank="1"/>
  </conditionalFormatting>
  <conditionalFormatting sqref="H44">
    <cfRule type="top10" dxfId="1452" priority="109" rank="1"/>
  </conditionalFormatting>
  <conditionalFormatting sqref="I44">
    <cfRule type="top10" dxfId="1451" priority="108" rank="1"/>
  </conditionalFormatting>
  <conditionalFormatting sqref="J44">
    <cfRule type="top10" dxfId="1450" priority="107" rank="1"/>
  </conditionalFormatting>
  <conditionalFormatting sqref="I11">
    <cfRule type="top10" dxfId="1449" priority="101" rank="1"/>
  </conditionalFormatting>
  <conditionalFormatting sqref="H11">
    <cfRule type="top10" dxfId="1448" priority="102" rank="1"/>
  </conditionalFormatting>
  <conditionalFormatting sqref="G11">
    <cfRule type="top10" dxfId="1447" priority="103" rank="1"/>
  </conditionalFormatting>
  <conditionalFormatting sqref="F11">
    <cfRule type="top10" dxfId="1446" priority="104" rank="1"/>
  </conditionalFormatting>
  <conditionalFormatting sqref="E11">
    <cfRule type="top10" dxfId="1445" priority="105" rank="1"/>
  </conditionalFormatting>
  <conditionalFormatting sqref="J11">
    <cfRule type="top10" dxfId="1444" priority="106" rank="1"/>
  </conditionalFormatting>
  <conditionalFormatting sqref="E11:J11">
    <cfRule type="cellIs" dxfId="1443" priority="100" operator="equal">
      <formula>200</formula>
    </cfRule>
  </conditionalFormatting>
  <conditionalFormatting sqref="E45:J45">
    <cfRule type="cellIs" dxfId="1442" priority="99" operator="equal">
      <formula>200</formula>
    </cfRule>
  </conditionalFormatting>
  <conditionalFormatting sqref="F45">
    <cfRule type="top10" dxfId="1441" priority="93" rank="1"/>
  </conditionalFormatting>
  <conditionalFormatting sqref="G45">
    <cfRule type="top10" dxfId="1440" priority="94" rank="1"/>
  </conditionalFormatting>
  <conditionalFormatting sqref="H45">
    <cfRule type="top10" dxfId="1439" priority="95" rank="1"/>
  </conditionalFormatting>
  <conditionalFormatting sqref="I45">
    <cfRule type="top10" dxfId="1438" priority="96" rank="1"/>
  </conditionalFormatting>
  <conditionalFormatting sqref="J45">
    <cfRule type="top10" dxfId="1437" priority="97" rank="1"/>
  </conditionalFormatting>
  <conditionalFormatting sqref="E45">
    <cfRule type="top10" dxfId="1436" priority="98" rank="1"/>
  </conditionalFormatting>
  <conditionalFormatting sqref="J12">
    <cfRule type="top10" dxfId="1435" priority="87" rank="1"/>
  </conditionalFormatting>
  <conditionalFormatting sqref="I12">
    <cfRule type="top10" dxfId="1434" priority="88" rank="1"/>
  </conditionalFormatting>
  <conditionalFormatting sqref="H12">
    <cfRule type="top10" dxfId="1433" priority="89" rank="1"/>
  </conditionalFormatting>
  <conditionalFormatting sqref="G12">
    <cfRule type="top10" dxfId="1432" priority="90" rank="1"/>
  </conditionalFormatting>
  <conditionalFormatting sqref="F12">
    <cfRule type="top10" dxfId="1431" priority="91" rank="1"/>
  </conditionalFormatting>
  <conditionalFormatting sqref="E12">
    <cfRule type="top10" dxfId="1430" priority="92" rank="1"/>
  </conditionalFormatting>
  <conditionalFormatting sqref="E46">
    <cfRule type="top10" dxfId="1429" priority="86" rank="1"/>
  </conditionalFormatting>
  <conditionalFormatting sqref="F46">
    <cfRule type="top10" dxfId="1428" priority="85" rank="1"/>
  </conditionalFormatting>
  <conditionalFormatting sqref="G46">
    <cfRule type="top10" dxfId="1427" priority="84" rank="1"/>
  </conditionalFormatting>
  <conditionalFormatting sqref="H46">
    <cfRule type="top10" dxfId="1426" priority="83" rank="1"/>
  </conditionalFormatting>
  <conditionalFormatting sqref="I46">
    <cfRule type="top10" dxfId="1425" priority="82" rank="1"/>
  </conditionalFormatting>
  <conditionalFormatting sqref="J46">
    <cfRule type="top10" dxfId="1424" priority="81" rank="1"/>
  </conditionalFormatting>
  <conditionalFormatting sqref="J13">
    <cfRule type="top10" dxfId="1423" priority="75" rank="1"/>
  </conditionalFormatting>
  <conditionalFormatting sqref="I13">
    <cfRule type="top10" dxfId="1422" priority="76" rank="1"/>
  </conditionalFormatting>
  <conditionalFormatting sqref="H13">
    <cfRule type="top10" dxfId="1421" priority="77" rank="1"/>
  </conditionalFormatting>
  <conditionalFormatting sqref="G13">
    <cfRule type="top10" dxfId="1420" priority="78" rank="1"/>
  </conditionalFormatting>
  <conditionalFormatting sqref="F13">
    <cfRule type="top10" dxfId="1419" priority="79" rank="1"/>
  </conditionalFormatting>
  <conditionalFormatting sqref="E13">
    <cfRule type="top10" dxfId="1418" priority="80" rank="1"/>
  </conditionalFormatting>
  <conditionalFormatting sqref="E47">
    <cfRule type="top10" dxfId="1417" priority="74" rank="1"/>
  </conditionalFormatting>
  <conditionalFormatting sqref="F47">
    <cfRule type="top10" dxfId="1416" priority="73" rank="1"/>
  </conditionalFormatting>
  <conditionalFormatting sqref="G47">
    <cfRule type="top10" dxfId="1415" priority="72" rank="1"/>
  </conditionalFormatting>
  <conditionalFormatting sqref="H47">
    <cfRule type="top10" dxfId="1414" priority="71" rank="1"/>
  </conditionalFormatting>
  <conditionalFormatting sqref="I47">
    <cfRule type="top10" dxfId="1413" priority="70" rank="1"/>
  </conditionalFormatting>
  <conditionalFormatting sqref="J47">
    <cfRule type="top10" dxfId="1412" priority="69" rank="1"/>
  </conditionalFormatting>
  <conditionalFormatting sqref="J14">
    <cfRule type="top10" dxfId="1411" priority="63" rank="1"/>
  </conditionalFormatting>
  <conditionalFormatting sqref="I14">
    <cfRule type="top10" dxfId="1410" priority="64" rank="1"/>
  </conditionalFormatting>
  <conditionalFormatting sqref="H14">
    <cfRule type="top10" dxfId="1409" priority="65" rank="1"/>
  </conditionalFormatting>
  <conditionalFormatting sqref="G14">
    <cfRule type="top10" dxfId="1408" priority="66" rank="1"/>
  </conditionalFormatting>
  <conditionalFormatting sqref="F14">
    <cfRule type="top10" dxfId="1407" priority="67" rank="1"/>
  </conditionalFormatting>
  <conditionalFormatting sqref="E14">
    <cfRule type="top10" dxfId="1406" priority="68" rank="1"/>
  </conditionalFormatting>
  <conditionalFormatting sqref="I31">
    <cfRule type="top10" dxfId="1405" priority="62" rank="1"/>
  </conditionalFormatting>
  <conditionalFormatting sqref="H31">
    <cfRule type="top10" dxfId="1404" priority="58" rank="1"/>
  </conditionalFormatting>
  <conditionalFormatting sqref="J31">
    <cfRule type="top10" dxfId="1403" priority="59" rank="1"/>
  </conditionalFormatting>
  <conditionalFormatting sqref="G31">
    <cfRule type="top10" dxfId="1402" priority="61" rank="1"/>
  </conditionalFormatting>
  <conditionalFormatting sqref="F31">
    <cfRule type="top10" dxfId="1401" priority="60" rank="1"/>
  </conditionalFormatting>
  <conditionalFormatting sqref="E31">
    <cfRule type="top10" dxfId="1400" priority="57" rank="1"/>
  </conditionalFormatting>
  <conditionalFormatting sqref="E15:J15">
    <cfRule type="cellIs" dxfId="1399" priority="50" operator="equal">
      <formula>200</formula>
    </cfRule>
  </conditionalFormatting>
  <conditionalFormatting sqref="I15">
    <cfRule type="top10" dxfId="1398" priority="51" rank="1"/>
  </conditionalFormatting>
  <conditionalFormatting sqref="H15">
    <cfRule type="top10" dxfId="1397" priority="52" rank="1"/>
  </conditionalFormatting>
  <conditionalFormatting sqref="G15">
    <cfRule type="top10" dxfId="1396" priority="53" rank="1"/>
  </conditionalFormatting>
  <conditionalFormatting sqref="F15">
    <cfRule type="top10" dxfId="1395" priority="54" rank="1"/>
  </conditionalFormatting>
  <conditionalFormatting sqref="E15">
    <cfRule type="top10" dxfId="1394" priority="55" rank="1"/>
  </conditionalFormatting>
  <conditionalFormatting sqref="J15">
    <cfRule type="top10" dxfId="1393" priority="56" rank="1"/>
  </conditionalFormatting>
  <conditionalFormatting sqref="E32:J32">
    <cfRule type="cellIs" dxfId="1392" priority="43" operator="equal">
      <formula>200</formula>
    </cfRule>
  </conditionalFormatting>
  <conditionalFormatting sqref="F32">
    <cfRule type="top10" dxfId="1391" priority="44" rank="1"/>
  </conditionalFormatting>
  <conditionalFormatting sqref="G32">
    <cfRule type="top10" dxfId="1390" priority="45" rank="1"/>
  </conditionalFormatting>
  <conditionalFormatting sqref="H32">
    <cfRule type="top10" dxfId="1389" priority="46" rank="1"/>
  </conditionalFormatting>
  <conditionalFormatting sqref="I32">
    <cfRule type="top10" dxfId="1388" priority="47" rank="1"/>
  </conditionalFormatting>
  <conditionalFormatting sqref="J32">
    <cfRule type="top10" dxfId="1387" priority="48" rank="1"/>
  </conditionalFormatting>
  <conditionalFormatting sqref="E32">
    <cfRule type="top10" dxfId="1386" priority="49" rank="1"/>
  </conditionalFormatting>
  <conditionalFormatting sqref="J16">
    <cfRule type="top10" dxfId="1385" priority="37" rank="1"/>
  </conditionalFormatting>
  <conditionalFormatting sqref="I16">
    <cfRule type="top10" dxfId="1384" priority="38" rank="1"/>
  </conditionalFormatting>
  <conditionalFormatting sqref="H16">
    <cfRule type="top10" dxfId="1383" priority="39" rank="1"/>
  </conditionalFormatting>
  <conditionalFormatting sqref="G16">
    <cfRule type="top10" dxfId="1382" priority="40" rank="1"/>
  </conditionalFormatting>
  <conditionalFormatting sqref="F16">
    <cfRule type="top10" dxfId="1381" priority="41" rank="1"/>
  </conditionalFormatting>
  <conditionalFormatting sqref="E16">
    <cfRule type="top10" dxfId="1380" priority="42" rank="1"/>
  </conditionalFormatting>
  <conditionalFormatting sqref="I33">
    <cfRule type="top10" dxfId="1379" priority="36" rank="1"/>
  </conditionalFormatting>
  <conditionalFormatting sqref="H33">
    <cfRule type="top10" dxfId="1378" priority="32" rank="1"/>
  </conditionalFormatting>
  <conditionalFormatting sqref="J33">
    <cfRule type="top10" dxfId="1377" priority="33" rank="1"/>
  </conditionalFormatting>
  <conditionalFormatting sqref="G33">
    <cfRule type="top10" dxfId="1376" priority="35" rank="1"/>
  </conditionalFormatting>
  <conditionalFormatting sqref="F33">
    <cfRule type="top10" dxfId="1375" priority="34" rank="1"/>
  </conditionalFormatting>
  <conditionalFormatting sqref="E33">
    <cfRule type="top10" dxfId="1374" priority="31" rank="1"/>
  </conditionalFormatting>
  <conditionalFormatting sqref="J17">
    <cfRule type="top10" dxfId="1373" priority="13" rank="1"/>
  </conditionalFormatting>
  <conditionalFormatting sqref="I17">
    <cfRule type="top10" dxfId="1372" priority="14" rank="1"/>
  </conditionalFormatting>
  <conditionalFormatting sqref="H17">
    <cfRule type="top10" dxfId="1371" priority="15" rank="1"/>
  </conditionalFormatting>
  <conditionalFormatting sqref="G17">
    <cfRule type="top10" dxfId="1370" priority="16" rank="1"/>
  </conditionalFormatting>
  <conditionalFormatting sqref="F17">
    <cfRule type="top10" dxfId="1369" priority="17" rank="1"/>
  </conditionalFormatting>
  <conditionalFormatting sqref="E17">
    <cfRule type="top10" dxfId="1368" priority="18" rank="1"/>
  </conditionalFormatting>
  <conditionalFormatting sqref="E48">
    <cfRule type="top10" dxfId="1367" priority="12" rank="1"/>
  </conditionalFormatting>
  <conditionalFormatting sqref="F48">
    <cfRule type="top10" dxfId="1366" priority="11" rank="1"/>
  </conditionalFormatting>
  <conditionalFormatting sqref="G48">
    <cfRule type="top10" dxfId="1365" priority="10" rank="1"/>
  </conditionalFormatting>
  <conditionalFormatting sqref="H48">
    <cfRule type="top10" dxfId="1364" priority="9" rank="1"/>
  </conditionalFormatting>
  <conditionalFormatting sqref="I48">
    <cfRule type="top10" dxfId="1363" priority="8" rank="1"/>
  </conditionalFormatting>
  <conditionalFormatting sqref="J48">
    <cfRule type="top10" dxfId="1362" priority="7" rank="1"/>
  </conditionalFormatting>
  <conditionalFormatting sqref="E49">
    <cfRule type="top10" dxfId="1361" priority="6" rank="1"/>
  </conditionalFormatting>
  <conditionalFormatting sqref="F49">
    <cfRule type="top10" dxfId="1360" priority="5" rank="1"/>
  </conditionalFormatting>
  <conditionalFormatting sqref="G49">
    <cfRule type="top10" dxfId="1359" priority="4" rank="1"/>
  </conditionalFormatting>
  <conditionalFormatting sqref="H49">
    <cfRule type="top10" dxfId="1358" priority="3" rank="1"/>
  </conditionalFormatting>
  <conditionalFormatting sqref="I49">
    <cfRule type="top10" dxfId="1357" priority="2" rank="1"/>
  </conditionalFormatting>
  <conditionalFormatting sqref="J49">
    <cfRule type="top10" dxfId="1356" priority="1" rank="1"/>
  </conditionalFormatting>
  <hyperlinks>
    <hyperlink ref="Q1" location="'Ohio 2022 Rankings'!A1" display="Back to Ranking" xr:uid="{3F34830A-B2E2-4268-9665-D891300859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D4E9EC-F3DB-44C4-89F6-91A70766EA61}">
          <x14:formula1>
            <xm:f>'C:\Users\abra2\Desktop\ABRA Files and More\AUTO BENCH REST ASSOCIATION FILE\ABRA 2019\Georgia\[Georgia Results 01 19 20.xlsm]DATA SHEET'!#REF!</xm:f>
          </x14:formula1>
          <xm:sqref>B1 B26 B39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98062-0300-4941-835C-BA7D2052A02D}">
  <dimension ref="A1:Q4"/>
  <sheetViews>
    <sheetView workbookViewId="0">
      <selection activeCell="C31" sqref="C3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79</v>
      </c>
      <c r="C2" s="17">
        <v>44689</v>
      </c>
      <c r="D2" s="18" t="s">
        <v>62</v>
      </c>
      <c r="E2" s="19">
        <v>180</v>
      </c>
      <c r="F2" s="19">
        <v>174</v>
      </c>
      <c r="G2" s="19">
        <v>184</v>
      </c>
      <c r="H2" s="19">
        <v>186</v>
      </c>
      <c r="I2" s="19"/>
      <c r="J2" s="19"/>
      <c r="K2" s="20">
        <v>4</v>
      </c>
      <c r="L2" s="20">
        <v>724</v>
      </c>
      <c r="M2" s="21">
        <v>181</v>
      </c>
      <c r="N2" s="22">
        <v>2</v>
      </c>
      <c r="O2" s="23">
        <v>183</v>
      </c>
    </row>
    <row r="4" spans="1:17" x14ac:dyDescent="0.3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2</v>
      </c>
      <c r="O4" s="13">
        <f>SUM(M4+N4)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9"/>
  </protectedRanges>
  <conditionalFormatting sqref="J2">
    <cfRule type="top10" dxfId="1355" priority="1" rank="1"/>
  </conditionalFormatting>
  <conditionalFormatting sqref="I2">
    <cfRule type="top10" dxfId="1354" priority="2" rank="1"/>
  </conditionalFormatting>
  <conditionalFormatting sqref="H2">
    <cfRule type="top10" dxfId="1353" priority="3" rank="1"/>
  </conditionalFormatting>
  <conditionalFormatting sqref="G2">
    <cfRule type="top10" dxfId="1352" priority="4" rank="1"/>
  </conditionalFormatting>
  <conditionalFormatting sqref="F2">
    <cfRule type="top10" dxfId="1351" priority="5" rank="1"/>
  </conditionalFormatting>
  <conditionalFormatting sqref="E2">
    <cfRule type="top10" dxfId="1350" priority="6" rank="1"/>
  </conditionalFormatting>
  <hyperlinks>
    <hyperlink ref="Q1" location="'Ohio 2022 Rankings'!A1" display="Back to Ranking" xr:uid="{4AE0C4DB-4CC7-4CA9-B380-A4630B00E2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DFC44D-9E81-4A2A-BC51-01E7D332CF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52CF-2645-4B87-98DC-DFA028A2F9D2}">
  <dimension ref="A1:Q4"/>
  <sheetViews>
    <sheetView workbookViewId="0">
      <selection activeCell="B23" sqref="B2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124</v>
      </c>
      <c r="C2" s="17">
        <v>44786</v>
      </c>
      <c r="D2" s="18" t="s">
        <v>110</v>
      </c>
      <c r="E2" s="19">
        <v>180.00030000000001</v>
      </c>
      <c r="F2" s="19">
        <v>179.00020000000001</v>
      </c>
      <c r="G2" s="19">
        <v>182.0001</v>
      </c>
      <c r="H2" s="19"/>
      <c r="I2" s="19"/>
      <c r="J2" s="19"/>
      <c r="K2" s="20">
        <v>3</v>
      </c>
      <c r="L2" s="20">
        <v>541.00059999999996</v>
      </c>
      <c r="M2" s="21">
        <v>180.33353333333332</v>
      </c>
      <c r="N2" s="22">
        <v>2</v>
      </c>
      <c r="O2" s="23">
        <v>182.33353333333332</v>
      </c>
    </row>
    <row r="4" spans="1:17" x14ac:dyDescent="0.3">
      <c r="K4" s="8">
        <f>SUM(K2:K3)</f>
        <v>3</v>
      </c>
      <c r="L4" s="8">
        <f>SUM(L2:L3)</f>
        <v>541.00059999999996</v>
      </c>
      <c r="M4" s="7">
        <f>SUM(L4/K4)</f>
        <v>180.33353333333332</v>
      </c>
      <c r="N4" s="8">
        <f>SUM(N2:N3)</f>
        <v>2</v>
      </c>
      <c r="O4" s="13">
        <f>SUM(M4+N4)</f>
        <v>182.33353333333332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6_1"/>
    <protectedRange algorithmName="SHA-512" hashValue="ON39YdpmFHfN9f47KpiRvqrKx0V9+erV1CNkpWzYhW/Qyc6aT8rEyCrvauWSYGZK2ia3o7vd3akF07acHAFpOA==" saltValue="yVW9XmDwTqEnmpSGai0KYg==" spinCount="100000" sqref="D2" name="Range1_1_17_1"/>
  </protectedRanges>
  <conditionalFormatting sqref="I2">
    <cfRule type="top10" dxfId="1349" priority="2" rank="1"/>
  </conditionalFormatting>
  <conditionalFormatting sqref="H2">
    <cfRule type="top10" dxfId="1348" priority="3" rank="1"/>
  </conditionalFormatting>
  <conditionalFormatting sqref="G2">
    <cfRule type="top10" dxfId="1347" priority="4" rank="1"/>
  </conditionalFormatting>
  <conditionalFormatting sqref="F2">
    <cfRule type="top10" dxfId="1346" priority="5" rank="1"/>
  </conditionalFormatting>
  <conditionalFormatting sqref="E2">
    <cfRule type="top10" dxfId="1345" priority="6" rank="1"/>
  </conditionalFormatting>
  <conditionalFormatting sqref="J2">
    <cfRule type="top10" dxfId="1344" priority="7" rank="1"/>
  </conditionalFormatting>
  <conditionalFormatting sqref="E2:J2">
    <cfRule type="cellIs" dxfId="1343" priority="1" operator="equal">
      <formula>200</formula>
    </cfRule>
  </conditionalFormatting>
  <hyperlinks>
    <hyperlink ref="Q1" location="'Ohio 2022 Rankings'!A1" display="Back to Ranking" xr:uid="{F41841A6-26AA-4949-858B-562CDCFB1E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865F37-FB85-4427-A02F-08BD53FA17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BC7F-C7F2-477D-B764-4813175A4765}">
  <dimension ref="A1:Q20"/>
  <sheetViews>
    <sheetView topLeftCell="A6" workbookViewId="0">
      <selection activeCell="A18" sqref="A18:O1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51</v>
      </c>
      <c r="B2" s="16" t="s">
        <v>85</v>
      </c>
      <c r="C2" s="17">
        <v>44689</v>
      </c>
      <c r="D2" s="18" t="s">
        <v>62</v>
      </c>
      <c r="E2" s="19">
        <v>158</v>
      </c>
      <c r="F2" s="19">
        <v>171</v>
      </c>
      <c r="G2" s="19">
        <v>164</v>
      </c>
      <c r="H2" s="19">
        <v>138</v>
      </c>
      <c r="I2" s="19"/>
      <c r="J2" s="19"/>
      <c r="K2" s="20">
        <v>4</v>
      </c>
      <c r="L2" s="20">
        <v>631</v>
      </c>
      <c r="M2" s="21">
        <v>157.75</v>
      </c>
      <c r="N2" s="22">
        <v>2</v>
      </c>
      <c r="O2" s="23">
        <v>159.75</v>
      </c>
    </row>
    <row r="3" spans="1:17" x14ac:dyDescent="0.3">
      <c r="A3" s="15" t="s">
        <v>51</v>
      </c>
      <c r="B3" s="16" t="s">
        <v>85</v>
      </c>
      <c r="C3" s="17">
        <v>44703</v>
      </c>
      <c r="D3" s="18" t="s">
        <v>89</v>
      </c>
      <c r="E3" s="19">
        <v>170</v>
      </c>
      <c r="F3" s="19">
        <v>172</v>
      </c>
      <c r="G3" s="19">
        <v>167</v>
      </c>
      <c r="H3" s="19">
        <v>158</v>
      </c>
      <c r="I3" s="19"/>
      <c r="J3" s="19"/>
      <c r="K3" s="20">
        <v>4</v>
      </c>
      <c r="L3" s="20">
        <v>667</v>
      </c>
      <c r="M3" s="21">
        <v>166.75</v>
      </c>
      <c r="N3" s="22">
        <v>3</v>
      </c>
      <c r="O3" s="23">
        <v>169.75</v>
      </c>
    </row>
    <row r="4" spans="1:17" x14ac:dyDescent="0.3">
      <c r="A4" s="15" t="s">
        <v>51</v>
      </c>
      <c r="B4" s="16" t="s">
        <v>85</v>
      </c>
      <c r="C4" s="17">
        <v>44738</v>
      </c>
      <c r="D4" s="18" t="s">
        <v>89</v>
      </c>
      <c r="E4" s="19">
        <v>182</v>
      </c>
      <c r="F4" s="19">
        <v>174</v>
      </c>
      <c r="G4" s="19">
        <v>181</v>
      </c>
      <c r="H4" s="19">
        <v>182</v>
      </c>
      <c r="I4" s="19"/>
      <c r="J4" s="19"/>
      <c r="K4" s="20">
        <v>4</v>
      </c>
      <c r="L4" s="20">
        <v>719</v>
      </c>
      <c r="M4" s="21">
        <v>179.75</v>
      </c>
      <c r="N4" s="22">
        <v>4</v>
      </c>
      <c r="O4" s="23">
        <v>183.75</v>
      </c>
    </row>
    <row r="5" spans="1:17" x14ac:dyDescent="0.3">
      <c r="A5" s="15" t="s">
        <v>51</v>
      </c>
      <c r="B5" s="16" t="s">
        <v>85</v>
      </c>
      <c r="C5" s="17">
        <v>44752</v>
      </c>
      <c r="D5" s="18" t="s">
        <v>62</v>
      </c>
      <c r="E5" s="19">
        <v>180</v>
      </c>
      <c r="F5" s="19">
        <v>179</v>
      </c>
      <c r="G5" s="19">
        <v>183</v>
      </c>
      <c r="H5" s="19">
        <v>188</v>
      </c>
      <c r="I5" s="19"/>
      <c r="J5" s="19"/>
      <c r="K5" s="20">
        <v>4</v>
      </c>
      <c r="L5" s="20">
        <v>730</v>
      </c>
      <c r="M5" s="21">
        <v>182.5</v>
      </c>
      <c r="N5" s="22">
        <v>4</v>
      </c>
      <c r="O5" s="23">
        <v>186.5</v>
      </c>
    </row>
    <row r="6" spans="1:17" x14ac:dyDescent="0.3">
      <c r="A6" s="34" t="s">
        <v>51</v>
      </c>
      <c r="B6" s="35" t="s">
        <v>85</v>
      </c>
      <c r="C6" s="36">
        <v>44766</v>
      </c>
      <c r="D6" s="66" t="s">
        <v>89</v>
      </c>
      <c r="E6" s="37">
        <v>176</v>
      </c>
      <c r="F6" s="37">
        <v>173</v>
      </c>
      <c r="G6" s="37">
        <v>180</v>
      </c>
      <c r="H6" s="37">
        <v>184</v>
      </c>
      <c r="I6" s="37"/>
      <c r="J6" s="37"/>
      <c r="K6" s="38">
        <v>4</v>
      </c>
      <c r="L6" s="38">
        <v>713</v>
      </c>
      <c r="M6" s="39">
        <v>178.25</v>
      </c>
      <c r="N6" s="40">
        <v>3</v>
      </c>
      <c r="O6" s="41">
        <v>181.25</v>
      </c>
    </row>
    <row r="8" spans="1:17" x14ac:dyDescent="0.3">
      <c r="K8" s="8">
        <f>SUM(K2:K7)</f>
        <v>20</v>
      </c>
      <c r="L8" s="8">
        <f>SUM(L2:L7)</f>
        <v>3460</v>
      </c>
      <c r="M8" s="7">
        <f>SUM(L8/K8)</f>
        <v>173</v>
      </c>
      <c r="N8" s="8">
        <f>SUM(N2:N7)</f>
        <v>16</v>
      </c>
      <c r="O8" s="13">
        <f>SUM(M8+N8)</f>
        <v>189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15" t="s">
        <v>23</v>
      </c>
      <c r="B14" s="16" t="s">
        <v>85</v>
      </c>
      <c r="C14" s="17">
        <v>44787</v>
      </c>
      <c r="D14" s="18" t="s">
        <v>62</v>
      </c>
      <c r="E14" s="19">
        <v>176</v>
      </c>
      <c r="F14" s="19">
        <v>191</v>
      </c>
      <c r="G14" s="19">
        <v>198</v>
      </c>
      <c r="H14" s="19">
        <v>195</v>
      </c>
      <c r="I14" s="19"/>
      <c r="J14" s="19"/>
      <c r="K14" s="20">
        <v>4</v>
      </c>
      <c r="L14" s="20">
        <v>760</v>
      </c>
      <c r="M14" s="21">
        <v>190</v>
      </c>
      <c r="N14" s="22">
        <v>10</v>
      </c>
      <c r="O14" s="23">
        <v>200</v>
      </c>
    </row>
    <row r="15" spans="1:17" x14ac:dyDescent="0.3">
      <c r="A15" s="15" t="s">
        <v>111</v>
      </c>
      <c r="B15" s="16" t="s">
        <v>85</v>
      </c>
      <c r="C15" s="17">
        <v>44801</v>
      </c>
      <c r="D15" s="18" t="s">
        <v>89</v>
      </c>
      <c r="E15" s="19">
        <v>182</v>
      </c>
      <c r="F15" s="19">
        <v>183</v>
      </c>
      <c r="G15" s="19">
        <v>191</v>
      </c>
      <c r="H15" s="19">
        <v>188</v>
      </c>
      <c r="I15" s="19">
        <v>189</v>
      </c>
      <c r="J15" s="19">
        <v>187</v>
      </c>
      <c r="K15" s="20">
        <v>6</v>
      </c>
      <c r="L15" s="20">
        <v>1120</v>
      </c>
      <c r="M15" s="21">
        <v>186.66666666666666</v>
      </c>
      <c r="N15" s="22">
        <v>6</v>
      </c>
      <c r="O15" s="23">
        <f t="shared" ref="O15" si="0">SUM(M15+N15)</f>
        <v>192.66666666666666</v>
      </c>
    </row>
    <row r="16" spans="1:17" x14ac:dyDescent="0.3">
      <c r="A16" s="15" t="s">
        <v>23</v>
      </c>
      <c r="B16" s="16" t="s">
        <v>85</v>
      </c>
      <c r="C16" s="17">
        <v>44815</v>
      </c>
      <c r="D16" s="18" t="s">
        <v>62</v>
      </c>
      <c r="E16" s="19">
        <v>189</v>
      </c>
      <c r="F16" s="19">
        <v>189</v>
      </c>
      <c r="G16" s="19">
        <v>192</v>
      </c>
      <c r="H16" s="19">
        <v>190</v>
      </c>
      <c r="I16" s="19">
        <v>188</v>
      </c>
      <c r="J16" s="19">
        <v>198</v>
      </c>
      <c r="K16" s="20">
        <v>6</v>
      </c>
      <c r="L16" s="20">
        <v>1146</v>
      </c>
      <c r="M16" s="21">
        <v>191</v>
      </c>
      <c r="N16" s="22">
        <v>12</v>
      </c>
      <c r="O16" s="23">
        <v>203</v>
      </c>
    </row>
    <row r="17" spans="1:15" x14ac:dyDescent="0.3">
      <c r="A17" s="15" t="s">
        <v>23</v>
      </c>
      <c r="B17" s="16" t="s">
        <v>85</v>
      </c>
      <c r="C17" s="17">
        <v>44843</v>
      </c>
      <c r="D17" s="18" t="s">
        <v>62</v>
      </c>
      <c r="E17" s="19">
        <v>183</v>
      </c>
      <c r="F17" s="19">
        <v>186</v>
      </c>
      <c r="G17" s="19">
        <v>186</v>
      </c>
      <c r="H17" s="19">
        <v>183</v>
      </c>
      <c r="I17" s="19"/>
      <c r="J17" s="19"/>
      <c r="K17" s="20">
        <v>4</v>
      </c>
      <c r="L17" s="20">
        <v>738</v>
      </c>
      <c r="M17" s="21">
        <v>184.5</v>
      </c>
      <c r="N17" s="22">
        <v>3</v>
      </c>
      <c r="O17" s="23">
        <v>187.5</v>
      </c>
    </row>
    <row r="18" spans="1:15" x14ac:dyDescent="0.3">
      <c r="A18" s="15" t="s">
        <v>23</v>
      </c>
      <c r="B18" s="16" t="s">
        <v>85</v>
      </c>
      <c r="C18" s="17">
        <v>44864</v>
      </c>
      <c r="D18" s="18" t="s">
        <v>89</v>
      </c>
      <c r="E18" s="19">
        <v>191</v>
      </c>
      <c r="F18" s="19">
        <v>190</v>
      </c>
      <c r="G18" s="19">
        <v>195</v>
      </c>
      <c r="H18" s="19">
        <v>193</v>
      </c>
      <c r="I18" s="19">
        <v>190</v>
      </c>
      <c r="J18" s="19">
        <v>195</v>
      </c>
      <c r="K18" s="20">
        <v>6</v>
      </c>
      <c r="L18" s="20">
        <v>1154</v>
      </c>
      <c r="M18" s="21">
        <v>192.33333333333334</v>
      </c>
      <c r="N18" s="22">
        <v>6</v>
      </c>
      <c r="O18" s="23">
        <f t="shared" ref="O18" si="1">SUM(N18+M18)</f>
        <v>198.33333333333334</v>
      </c>
    </row>
    <row r="20" spans="1:15" x14ac:dyDescent="0.3">
      <c r="K20" s="8">
        <f>SUM(K10:K19)</f>
        <v>26</v>
      </c>
      <c r="L20" s="8">
        <f>SUM(L10:L19)</f>
        <v>4918</v>
      </c>
      <c r="M20" s="7">
        <f>SUM(L20/K20)</f>
        <v>189.15384615384616</v>
      </c>
      <c r="N20" s="8">
        <f>SUM(N10:N19)</f>
        <v>37</v>
      </c>
      <c r="O20" s="13">
        <f>SUM(M20+N20)</f>
        <v>226.15384615384616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16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B4:C4 E4:J4" name="Range1_11"/>
    <protectedRange algorithmName="SHA-512" hashValue="ON39YdpmFHfN9f47KpiRvqrKx0V9+erV1CNkpWzYhW/Qyc6aT8rEyCrvauWSYGZK2ia3o7vd3akF07acHAFpOA==" saltValue="yVW9XmDwTqEnmpSGai0KYg==" spinCount="100000" sqref="D4" name="Range1_1_9_1"/>
    <protectedRange algorithmName="SHA-512" hashValue="ON39YdpmFHfN9f47KpiRvqrKx0V9+erV1CNkpWzYhW/Qyc6aT8rEyCrvauWSYGZK2ia3o7vd3akF07acHAFpOA==" saltValue="yVW9XmDwTqEnmpSGai0KYg==" spinCount="100000" sqref="E5:J5 B5:C5" name="Range1_15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C6" name="Range1_8_3"/>
    <protectedRange algorithmName="SHA-512" hashValue="ON39YdpmFHfN9f47KpiRvqrKx0V9+erV1CNkpWzYhW/Qyc6aT8rEyCrvauWSYGZK2ia3o7vd3akF07acHAFpOA==" saltValue="yVW9XmDwTqEnmpSGai0KYg==" spinCount="100000" sqref="D6" name="Range1_1_4_3"/>
    <protectedRange algorithmName="SHA-512" hashValue="ON39YdpmFHfN9f47KpiRvqrKx0V9+erV1CNkpWzYhW/Qyc6aT8rEyCrvauWSYGZK2ia3o7vd3akF07acHAFpOA==" saltValue="yVW9XmDwTqEnmpSGai0KYg==" spinCount="100000" sqref="I6:J6" name="Range1_12_4"/>
    <protectedRange algorithmName="SHA-512" hashValue="ON39YdpmFHfN9f47KpiRvqrKx0V9+erV1CNkpWzYhW/Qyc6aT8rEyCrvauWSYGZK2ia3o7vd3akF07acHAFpOA==" saltValue="yVW9XmDwTqEnmpSGai0KYg==" spinCount="100000" sqref="B6" name="Range1_12_1_3"/>
    <protectedRange algorithmName="SHA-512" hashValue="ON39YdpmFHfN9f47KpiRvqrKx0V9+erV1CNkpWzYhW/Qyc6aT8rEyCrvauWSYGZK2ia3o7vd3akF07acHAFpOA==" saltValue="yVW9XmDwTqEnmpSGai0KYg==" spinCount="100000" sqref="E6:H6" name="Range1_14_4"/>
    <protectedRange algorithmName="SHA-512" hashValue="ON39YdpmFHfN9f47KpiRvqrKx0V9+erV1CNkpWzYhW/Qyc6aT8rEyCrvauWSYGZK2ia3o7vd3akF07acHAFpOA==" saltValue="yVW9XmDwTqEnmpSGai0KYg==" spinCount="100000" sqref="E14:J14 B14:C14" name="Range1_16_2"/>
    <protectedRange algorithmName="SHA-512" hashValue="ON39YdpmFHfN9f47KpiRvqrKx0V9+erV1CNkpWzYhW/Qyc6aT8rEyCrvauWSYGZK2ia3o7vd3akF07acHAFpOA==" saltValue="yVW9XmDwTqEnmpSGai0KYg==" spinCount="100000" sqref="D14" name="Range1_1_11_3"/>
    <protectedRange algorithmName="SHA-512" hashValue="ON39YdpmFHfN9f47KpiRvqrKx0V9+erV1CNkpWzYhW/Qyc6aT8rEyCrvauWSYGZK2ia3o7vd3akF07acHAFpOA==" saltValue="yVW9XmDwTqEnmpSGai0KYg==" spinCount="100000" sqref="E15:J15 B15:C15" name="Range1_5_2"/>
    <protectedRange algorithmName="SHA-512" hashValue="ON39YdpmFHfN9f47KpiRvqrKx0V9+erV1CNkpWzYhW/Qyc6aT8rEyCrvauWSYGZK2ia3o7vd3akF07acHAFpOA==" saltValue="yVW9XmDwTqEnmpSGai0KYg==" spinCount="100000" sqref="D15" name="Range1_1_3_2"/>
    <protectedRange algorithmName="SHA-512" hashValue="ON39YdpmFHfN9f47KpiRvqrKx0V9+erV1CNkpWzYhW/Qyc6aT8rEyCrvauWSYGZK2ia3o7vd3akF07acHAFpOA==" saltValue="yVW9XmDwTqEnmpSGai0KYg==" spinCount="100000" sqref="E16:J16 B16:C16" name="Range1_4"/>
    <protectedRange algorithmName="SHA-512" hashValue="ON39YdpmFHfN9f47KpiRvqrKx0V9+erV1CNkpWzYhW/Qyc6aT8rEyCrvauWSYGZK2ia3o7vd3akF07acHAFpOA==" saltValue="yVW9XmDwTqEnmpSGai0KYg==" spinCount="100000" sqref="D16" name="Range1_1_2"/>
    <protectedRange algorithmName="SHA-512" hashValue="ON39YdpmFHfN9f47KpiRvqrKx0V9+erV1CNkpWzYhW/Qyc6aT8rEyCrvauWSYGZK2ia3o7vd3akF07acHAFpOA==" saltValue="yVW9XmDwTqEnmpSGai0KYg==" spinCount="100000" sqref="C17" name="Range1_22"/>
    <protectedRange algorithmName="SHA-512" hashValue="ON39YdpmFHfN9f47KpiRvqrKx0V9+erV1CNkpWzYhW/Qyc6aT8rEyCrvauWSYGZK2ia3o7vd3akF07acHAFpOA==" saltValue="yVW9XmDwTqEnmpSGai0KYg==" spinCount="100000" sqref="E17:J17 B17" name="Range1_28"/>
    <protectedRange algorithmName="SHA-512" hashValue="ON39YdpmFHfN9f47KpiRvqrKx0V9+erV1CNkpWzYhW/Qyc6aT8rEyCrvauWSYGZK2ia3o7vd3akF07acHAFpOA==" saltValue="yVW9XmDwTqEnmpSGai0KYg==" spinCount="100000" sqref="D17" name="Range1_1_22"/>
    <protectedRange algorithmName="SHA-512" hashValue="ON39YdpmFHfN9f47KpiRvqrKx0V9+erV1CNkpWzYhW/Qyc6aT8rEyCrvauWSYGZK2ia3o7vd3akF07acHAFpOA==" saltValue="yVW9XmDwTqEnmpSGai0KYg==" spinCount="100000" sqref="E18:J18 B18:C18" name="Range1_4_5_2"/>
    <protectedRange algorithmName="SHA-512" hashValue="ON39YdpmFHfN9f47KpiRvqrKx0V9+erV1CNkpWzYhW/Qyc6aT8rEyCrvauWSYGZK2ia3o7vd3akF07acHAFpOA==" saltValue="yVW9XmDwTqEnmpSGai0KYg==" spinCount="100000" sqref="D18" name="Range1_1_2_7_2"/>
  </protectedRanges>
  <conditionalFormatting sqref="I2">
    <cfRule type="top10" dxfId="2392" priority="66" rank="1"/>
  </conditionalFormatting>
  <conditionalFormatting sqref="H2">
    <cfRule type="top10" dxfId="2391" priority="62" rank="1"/>
  </conditionalFormatting>
  <conditionalFormatting sqref="J2">
    <cfRule type="top10" dxfId="2390" priority="63" rank="1"/>
  </conditionalFormatting>
  <conditionalFormatting sqref="G2">
    <cfRule type="top10" dxfId="2389" priority="65" rank="1"/>
  </conditionalFormatting>
  <conditionalFormatting sqref="F2">
    <cfRule type="top10" dxfId="2388" priority="64" rank="1"/>
  </conditionalFormatting>
  <conditionalFormatting sqref="E2">
    <cfRule type="top10" dxfId="2387" priority="61" rank="1"/>
  </conditionalFormatting>
  <conditionalFormatting sqref="I3">
    <cfRule type="top10" dxfId="2386" priority="60" rank="1"/>
  </conditionalFormatting>
  <conditionalFormatting sqref="H3">
    <cfRule type="top10" dxfId="2385" priority="56" rank="1"/>
  </conditionalFormatting>
  <conditionalFormatting sqref="J3">
    <cfRule type="top10" dxfId="2384" priority="57" rank="1"/>
  </conditionalFormatting>
  <conditionalFormatting sqref="G3">
    <cfRule type="top10" dxfId="2383" priority="59" rank="1"/>
  </conditionalFormatting>
  <conditionalFormatting sqref="F3">
    <cfRule type="top10" dxfId="2382" priority="58" rank="1"/>
  </conditionalFormatting>
  <conditionalFormatting sqref="E3">
    <cfRule type="top10" dxfId="2381" priority="55" rank="1"/>
  </conditionalFormatting>
  <conditionalFormatting sqref="I4">
    <cfRule type="top10" dxfId="2380" priority="54" rank="1"/>
  </conditionalFormatting>
  <conditionalFormatting sqref="H4">
    <cfRule type="top10" dxfId="2379" priority="50" rank="1"/>
  </conditionalFormatting>
  <conditionalFormatting sqref="J4">
    <cfRule type="top10" dxfId="2378" priority="51" rank="1"/>
  </conditionalFormatting>
  <conditionalFormatting sqref="G4">
    <cfRule type="top10" dxfId="2377" priority="53" rank="1"/>
  </conditionalFormatting>
  <conditionalFormatting sqref="F4">
    <cfRule type="top10" dxfId="2376" priority="52" rank="1"/>
  </conditionalFormatting>
  <conditionalFormatting sqref="E4">
    <cfRule type="top10" dxfId="2375" priority="49" rank="1"/>
  </conditionalFormatting>
  <conditionalFormatting sqref="I5">
    <cfRule type="top10" dxfId="2374" priority="48" rank="1"/>
  </conditionalFormatting>
  <conditionalFormatting sqref="H5">
    <cfRule type="top10" dxfId="2373" priority="44" rank="1"/>
  </conditionalFormatting>
  <conditionalFormatting sqref="J5">
    <cfRule type="top10" dxfId="2372" priority="45" rank="1"/>
  </conditionalFormatting>
  <conditionalFormatting sqref="G5">
    <cfRule type="top10" dxfId="2371" priority="47" rank="1"/>
  </conditionalFormatting>
  <conditionalFormatting sqref="F5">
    <cfRule type="top10" dxfId="2370" priority="46" rank="1"/>
  </conditionalFormatting>
  <conditionalFormatting sqref="E5">
    <cfRule type="top10" dxfId="2369" priority="43" rank="1"/>
  </conditionalFormatting>
  <conditionalFormatting sqref="I6">
    <cfRule type="top10" dxfId="2368" priority="42" rank="1"/>
  </conditionalFormatting>
  <conditionalFormatting sqref="J6">
    <cfRule type="top10" dxfId="2367" priority="41" rank="1"/>
  </conditionalFormatting>
  <conditionalFormatting sqref="H6">
    <cfRule type="top10" dxfId="2366" priority="38" rank="1"/>
  </conditionalFormatting>
  <conditionalFormatting sqref="G6">
    <cfRule type="top10" dxfId="2365" priority="40" rank="1"/>
  </conditionalFormatting>
  <conditionalFormatting sqref="F6">
    <cfRule type="top10" dxfId="2364" priority="39" rank="1"/>
  </conditionalFormatting>
  <conditionalFormatting sqref="E6">
    <cfRule type="top10" dxfId="2363" priority="37" rank="1"/>
  </conditionalFormatting>
  <conditionalFormatting sqref="E14">
    <cfRule type="top10" dxfId="2362" priority="36" rank="1"/>
  </conditionalFormatting>
  <conditionalFormatting sqref="F14">
    <cfRule type="top10" dxfId="2361" priority="35" rank="1"/>
  </conditionalFormatting>
  <conditionalFormatting sqref="G14">
    <cfRule type="top10" dxfId="2360" priority="34" rank="1"/>
  </conditionalFormatting>
  <conditionalFormatting sqref="H14">
    <cfRule type="top10" dxfId="2359" priority="33" rank="1"/>
  </conditionalFormatting>
  <conditionalFormatting sqref="I14">
    <cfRule type="top10" dxfId="2358" priority="32" rank="1"/>
  </conditionalFormatting>
  <conditionalFormatting sqref="J14">
    <cfRule type="top10" dxfId="2357" priority="31" rank="1"/>
  </conditionalFormatting>
  <conditionalFormatting sqref="E15">
    <cfRule type="top10" dxfId="2356" priority="30" rank="1"/>
  </conditionalFormatting>
  <conditionalFormatting sqref="F15">
    <cfRule type="top10" dxfId="2355" priority="29" rank="1"/>
  </conditionalFormatting>
  <conditionalFormatting sqref="G15">
    <cfRule type="top10" dxfId="2354" priority="28" rank="1"/>
  </conditionalFormatting>
  <conditionalFormatting sqref="H15">
    <cfRule type="top10" dxfId="2353" priority="27" rank="1"/>
  </conditionalFormatting>
  <conditionalFormatting sqref="I15">
    <cfRule type="top10" dxfId="2352" priority="26" rank="1"/>
  </conditionalFormatting>
  <conditionalFormatting sqref="J15">
    <cfRule type="top10" dxfId="2351" priority="25" rank="1"/>
  </conditionalFormatting>
  <conditionalFormatting sqref="E16">
    <cfRule type="top10" dxfId="2350" priority="24" rank="1"/>
  </conditionalFormatting>
  <conditionalFormatting sqref="F16">
    <cfRule type="top10" dxfId="2349" priority="23" rank="1"/>
  </conditionalFormatting>
  <conditionalFormatting sqref="G16">
    <cfRule type="top10" dxfId="2348" priority="22" rank="1"/>
  </conditionalFormatting>
  <conditionalFormatting sqref="H16">
    <cfRule type="top10" dxfId="2347" priority="21" rank="1"/>
  </conditionalFormatting>
  <conditionalFormatting sqref="I16">
    <cfRule type="top10" dxfId="2346" priority="20" rank="1"/>
  </conditionalFormatting>
  <conditionalFormatting sqref="J16">
    <cfRule type="top10" dxfId="2345" priority="19" rank="1"/>
  </conditionalFormatting>
  <conditionalFormatting sqref="E17">
    <cfRule type="top10" dxfId="2344" priority="18" rank="1"/>
  </conditionalFormatting>
  <conditionalFormatting sqref="F17">
    <cfRule type="top10" dxfId="2343" priority="17" rank="1"/>
  </conditionalFormatting>
  <conditionalFormatting sqref="G17">
    <cfRule type="top10" dxfId="2342" priority="16" rank="1"/>
  </conditionalFormatting>
  <conditionalFormatting sqref="H17">
    <cfRule type="top10" dxfId="2341" priority="15" rank="1"/>
  </conditionalFormatting>
  <conditionalFormatting sqref="I17">
    <cfRule type="top10" dxfId="2340" priority="14" rank="1"/>
  </conditionalFormatting>
  <conditionalFormatting sqref="J17">
    <cfRule type="top10" dxfId="2339" priority="13" rank="1"/>
  </conditionalFormatting>
  <conditionalFormatting sqref="E18">
    <cfRule type="top10" dxfId="2338" priority="6" rank="1"/>
  </conditionalFormatting>
  <conditionalFormatting sqref="F18">
    <cfRule type="top10" dxfId="2337" priority="5" rank="1"/>
  </conditionalFormatting>
  <conditionalFormatting sqref="G18">
    <cfRule type="top10" dxfId="2336" priority="4" rank="1"/>
  </conditionalFormatting>
  <conditionalFormatting sqref="H18">
    <cfRule type="top10" dxfId="2335" priority="3" rank="1"/>
  </conditionalFormatting>
  <conditionalFormatting sqref="I18">
    <cfRule type="top10" dxfId="2334" priority="2" rank="1"/>
  </conditionalFormatting>
  <conditionalFormatting sqref="J18">
    <cfRule type="top10" dxfId="2333" priority="1" rank="1"/>
  </conditionalFormatting>
  <hyperlinks>
    <hyperlink ref="Q1" location="'Ohio 2022 Rankings'!A1" display="Back to Ranking" xr:uid="{36AA5C1B-92FF-4D9E-A223-45D7F3D8D6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6656BE-9BB1-443B-B468-D1B0F9D627E8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2E93-3C07-46DB-B6D4-322D21A33FEF}"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96</v>
      </c>
      <c r="C2" s="17">
        <v>44744</v>
      </c>
      <c r="D2" s="18" t="s">
        <v>110</v>
      </c>
      <c r="E2" s="19">
        <v>195.00059999999999</v>
      </c>
      <c r="F2" s="19">
        <v>197.00069999999999</v>
      </c>
      <c r="G2" s="19">
        <v>198.00139999999999</v>
      </c>
      <c r="H2" s="19"/>
      <c r="I2" s="19"/>
      <c r="J2" s="19"/>
      <c r="K2" s="20">
        <v>3</v>
      </c>
      <c r="L2" s="20">
        <v>590.0027</v>
      </c>
      <c r="M2" s="21">
        <v>196.66756666666666</v>
      </c>
      <c r="N2" s="22">
        <v>5</v>
      </c>
      <c r="O2" s="23">
        <v>201.66756666666666</v>
      </c>
    </row>
    <row r="4" spans="1:17" x14ac:dyDescent="0.3">
      <c r="K4" s="8">
        <f>SUM(K2:K3)</f>
        <v>3</v>
      </c>
      <c r="L4" s="8">
        <f>SUM(L2:L3)</f>
        <v>590.0027</v>
      </c>
      <c r="M4" s="7">
        <f>SUM(L4/K4)</f>
        <v>196.66756666666666</v>
      </c>
      <c r="N4" s="8">
        <f>SUM(N2:N3)</f>
        <v>5</v>
      </c>
      <c r="O4" s="13">
        <f>SUM(M4+N4)</f>
        <v>201.66756666666666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342" priority="6" rank="1"/>
  </conditionalFormatting>
  <conditionalFormatting sqref="I2">
    <cfRule type="top10" dxfId="1341" priority="3" rank="1"/>
    <cfRule type="top10" dxfId="1340" priority="8" rank="1"/>
  </conditionalFormatting>
  <conditionalFormatting sqref="E2">
    <cfRule type="top10" dxfId="1339" priority="7" rank="1"/>
  </conditionalFormatting>
  <conditionalFormatting sqref="G2">
    <cfRule type="top10" dxfId="1338" priority="5" rank="1"/>
  </conditionalFormatting>
  <conditionalFormatting sqref="H2">
    <cfRule type="top10" dxfId="1337" priority="4" rank="1"/>
  </conditionalFormatting>
  <conditionalFormatting sqref="J2">
    <cfRule type="top10" dxfId="1336" priority="2" rank="1"/>
  </conditionalFormatting>
  <conditionalFormatting sqref="E2:J2">
    <cfRule type="cellIs" dxfId="1335" priority="1" operator="greaterThanOrEqual">
      <formula>200</formula>
    </cfRule>
  </conditionalFormatting>
  <hyperlinks>
    <hyperlink ref="Q1" location="'Ohio 2022 Rankings'!A1" display="Back to Ranking" xr:uid="{7AEBACC9-B035-4336-9867-4BA44B7312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9395B4-7603-4B6D-B29F-46BE42EF47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82FB-C3C6-4A62-9C22-1F455577DDC6}">
  <dimension ref="A1:Q13"/>
  <sheetViews>
    <sheetView workbookViewId="0">
      <selection activeCell="A11" sqref="A11:O1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102</v>
      </c>
      <c r="C2" s="17">
        <v>44744</v>
      </c>
      <c r="D2" s="18" t="s">
        <v>110</v>
      </c>
      <c r="E2" s="19">
        <v>197.00139999999999</v>
      </c>
      <c r="F2" s="19">
        <v>195.00030000000001</v>
      </c>
      <c r="G2" s="19">
        <v>192.0001</v>
      </c>
      <c r="H2" s="19"/>
      <c r="I2" s="19"/>
      <c r="J2" s="19"/>
      <c r="K2" s="20">
        <v>3</v>
      </c>
      <c r="L2" s="20">
        <v>584.0018</v>
      </c>
      <c r="M2" s="21">
        <v>194.66726666666668</v>
      </c>
      <c r="N2" s="22">
        <v>2</v>
      </c>
      <c r="O2" s="23">
        <v>196.66726666666668</v>
      </c>
    </row>
    <row r="3" spans="1:17" x14ac:dyDescent="0.3">
      <c r="A3" s="15" t="s">
        <v>109</v>
      </c>
      <c r="B3" s="16" t="s">
        <v>102</v>
      </c>
      <c r="C3" s="17">
        <v>44786</v>
      </c>
      <c r="D3" s="18" t="s">
        <v>110</v>
      </c>
      <c r="E3" s="19">
        <v>197.0001</v>
      </c>
      <c r="F3" s="19">
        <v>189.0001</v>
      </c>
      <c r="G3" s="19">
        <v>197.0001</v>
      </c>
      <c r="H3" s="19"/>
      <c r="I3" s="19"/>
      <c r="J3" s="19"/>
      <c r="K3" s="20">
        <v>3</v>
      </c>
      <c r="L3" s="20">
        <v>583.00030000000004</v>
      </c>
      <c r="M3" s="21">
        <v>194.33343333333335</v>
      </c>
      <c r="N3" s="22">
        <v>2</v>
      </c>
      <c r="O3" s="23">
        <v>196.33343333333335</v>
      </c>
    </row>
    <row r="5" spans="1:17" x14ac:dyDescent="0.3">
      <c r="K5" s="8">
        <f>SUM(K2:K4)</f>
        <v>6</v>
      </c>
      <c r="L5" s="8">
        <f>SUM(L2:L4)</f>
        <v>1167.0021000000002</v>
      </c>
      <c r="M5" s="7">
        <f>SUM(L5/K5)</f>
        <v>194.50035000000003</v>
      </c>
      <c r="N5" s="8">
        <f>SUM(N2:N4)</f>
        <v>4</v>
      </c>
      <c r="O5" s="13">
        <f>SUM(M5+N5)</f>
        <v>198.50035000000003</v>
      </c>
    </row>
    <row r="9" spans="1:17" ht="28.8" x14ac:dyDescent="0.3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3">
      <c r="A10" s="15" t="s">
        <v>71</v>
      </c>
      <c r="B10" s="16" t="s">
        <v>102</v>
      </c>
      <c r="C10" s="17">
        <v>44814</v>
      </c>
      <c r="D10" s="18" t="s">
        <v>110</v>
      </c>
      <c r="E10" s="19">
        <v>193.00030000000001</v>
      </c>
      <c r="F10" s="19">
        <v>189.00020000000001</v>
      </c>
      <c r="G10" s="19">
        <v>194.0001</v>
      </c>
      <c r="H10" s="19"/>
      <c r="I10" s="19"/>
      <c r="J10" s="19"/>
      <c r="K10" s="20">
        <v>3</v>
      </c>
      <c r="L10" s="20">
        <v>576.00059999999996</v>
      </c>
      <c r="M10" s="21">
        <v>192.00019999999998</v>
      </c>
      <c r="N10" s="22">
        <v>3</v>
      </c>
      <c r="O10" s="23">
        <v>195.00019999999998</v>
      </c>
    </row>
    <row r="11" spans="1:17" x14ac:dyDescent="0.3">
      <c r="A11" s="15" t="s">
        <v>71</v>
      </c>
      <c r="B11" s="16" t="s">
        <v>102</v>
      </c>
      <c r="C11" s="17">
        <v>44842</v>
      </c>
      <c r="D11" s="18" t="s">
        <v>110</v>
      </c>
      <c r="E11" s="19">
        <v>190.00030000000001</v>
      </c>
      <c r="F11" s="19">
        <v>192.0001</v>
      </c>
      <c r="G11" s="19">
        <v>192.00030000000001</v>
      </c>
      <c r="H11" s="19"/>
      <c r="I11" s="19"/>
      <c r="J11" s="19"/>
      <c r="K11" s="20">
        <v>3</v>
      </c>
      <c r="L11" s="20">
        <v>574.00070000000005</v>
      </c>
      <c r="M11" s="21">
        <v>191.33356666666668</v>
      </c>
      <c r="N11" s="22">
        <v>7</v>
      </c>
      <c r="O11" s="23">
        <v>198.33356666666668</v>
      </c>
    </row>
    <row r="13" spans="1:17" x14ac:dyDescent="0.3">
      <c r="K13" s="8">
        <f>SUM(K9:K12)</f>
        <v>6</v>
      </c>
      <c r="L13" s="8">
        <f>SUM(L9:L12)</f>
        <v>1150.0012999999999</v>
      </c>
      <c r="M13" s="7">
        <f>SUM(L13/K13)</f>
        <v>191.66688333333332</v>
      </c>
      <c r="N13" s="8">
        <f>SUM(N9:N12)</f>
        <v>10</v>
      </c>
      <c r="O13" s="13">
        <f>SUM(M13+N13)</f>
        <v>201.66688333333332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 B9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B10:C10 E10:J10" name="Range1_11_1"/>
    <protectedRange algorithmName="SHA-512" hashValue="ON39YdpmFHfN9f47KpiRvqrKx0V9+erV1CNkpWzYhW/Qyc6aT8rEyCrvauWSYGZK2ia3o7vd3akF07acHAFpOA==" saltValue="yVW9XmDwTqEnmpSGai0KYg==" spinCount="100000" sqref="D10" name="Range1_1_5_2"/>
    <protectedRange algorithmName="SHA-512" hashValue="ON39YdpmFHfN9f47KpiRvqrKx0V9+erV1CNkpWzYhW/Qyc6aT8rEyCrvauWSYGZK2ia3o7vd3akF07acHAFpOA==" saltValue="yVW9XmDwTqEnmpSGai0KYg==" spinCount="100000" sqref="D11" name="Range1_1_5_1_1"/>
    <protectedRange algorithmName="SHA-512" hashValue="ON39YdpmFHfN9f47KpiRvqrKx0V9+erV1CNkpWzYhW/Qyc6aT8rEyCrvauWSYGZK2ia3o7vd3akF07acHAFpOA==" saltValue="yVW9XmDwTqEnmpSGai0KYg==" spinCount="100000" sqref="E11:J11 B11:C11" name="Range1_21"/>
  </protectedRanges>
  <conditionalFormatting sqref="F2">
    <cfRule type="top10" dxfId="1334" priority="28" rank="1"/>
  </conditionalFormatting>
  <conditionalFormatting sqref="I2">
    <cfRule type="top10" dxfId="1333" priority="25" rank="1"/>
    <cfRule type="top10" dxfId="1332" priority="30" rank="1"/>
  </conditionalFormatting>
  <conditionalFormatting sqref="E2">
    <cfRule type="top10" dxfId="1331" priority="29" rank="1"/>
  </conditionalFormatting>
  <conditionalFormatting sqref="G2">
    <cfRule type="top10" dxfId="1330" priority="27" rank="1"/>
  </conditionalFormatting>
  <conditionalFormatting sqref="H2">
    <cfRule type="top10" dxfId="1329" priority="26" rank="1"/>
  </conditionalFormatting>
  <conditionalFormatting sqref="J2">
    <cfRule type="top10" dxfId="1328" priority="24" rank="1"/>
  </conditionalFormatting>
  <conditionalFormatting sqref="E2:J2">
    <cfRule type="cellIs" dxfId="1327" priority="23" operator="greaterThanOrEqual">
      <formula>200</formula>
    </cfRule>
  </conditionalFormatting>
  <conditionalFormatting sqref="F3">
    <cfRule type="top10" dxfId="1326" priority="20" rank="1"/>
  </conditionalFormatting>
  <conditionalFormatting sqref="I3">
    <cfRule type="top10" dxfId="1325" priority="17" rank="1"/>
    <cfRule type="top10" dxfId="1324" priority="22" rank="1"/>
  </conditionalFormatting>
  <conditionalFormatting sqref="E3">
    <cfRule type="top10" dxfId="1323" priority="21" rank="1"/>
  </conditionalFormatting>
  <conditionalFormatting sqref="G3">
    <cfRule type="top10" dxfId="1322" priority="19" rank="1"/>
  </conditionalFormatting>
  <conditionalFormatting sqref="H3">
    <cfRule type="top10" dxfId="1321" priority="18" rank="1"/>
  </conditionalFormatting>
  <conditionalFormatting sqref="J3">
    <cfRule type="top10" dxfId="1320" priority="16" rank="1"/>
  </conditionalFormatting>
  <conditionalFormatting sqref="E3:J3">
    <cfRule type="cellIs" dxfId="1319" priority="15" operator="greaterThanOrEqual">
      <formula>200</formula>
    </cfRule>
  </conditionalFormatting>
  <conditionalFormatting sqref="I10">
    <cfRule type="top10" dxfId="1318" priority="9" rank="1"/>
  </conditionalFormatting>
  <conditionalFormatting sqref="H10">
    <cfRule type="top10" dxfId="1317" priority="10" rank="1"/>
  </conditionalFormatting>
  <conditionalFormatting sqref="G10">
    <cfRule type="top10" dxfId="1316" priority="11" rank="1"/>
  </conditionalFormatting>
  <conditionalFormatting sqref="F10">
    <cfRule type="top10" dxfId="1315" priority="12" rank="1"/>
  </conditionalFormatting>
  <conditionalFormatting sqref="E10">
    <cfRule type="top10" dxfId="1314" priority="13" rank="1"/>
  </conditionalFormatting>
  <conditionalFormatting sqref="J10">
    <cfRule type="top10" dxfId="1313" priority="14" rank="1"/>
  </conditionalFormatting>
  <conditionalFormatting sqref="E10:J10">
    <cfRule type="cellIs" dxfId="1312" priority="8" operator="equal">
      <formula>200</formula>
    </cfRule>
  </conditionalFormatting>
  <conditionalFormatting sqref="E11:J11">
    <cfRule type="cellIs" dxfId="1311" priority="1" operator="equal">
      <formula>200</formula>
    </cfRule>
  </conditionalFormatting>
  <conditionalFormatting sqref="I11">
    <cfRule type="top10" dxfId="1310" priority="2" rank="1"/>
  </conditionalFormatting>
  <conditionalFormatting sqref="H11">
    <cfRule type="top10" dxfId="1309" priority="3" rank="1"/>
  </conditionalFormatting>
  <conditionalFormatting sqref="G11">
    <cfRule type="top10" dxfId="1308" priority="4" rank="1"/>
  </conditionalFormatting>
  <conditionalFormatting sqref="F11">
    <cfRule type="top10" dxfId="1307" priority="5" rank="1"/>
  </conditionalFormatting>
  <conditionalFormatting sqref="E11">
    <cfRule type="top10" dxfId="1306" priority="6" rank="1"/>
  </conditionalFormatting>
  <conditionalFormatting sqref="J11">
    <cfRule type="top10" dxfId="1305" priority="7" rank="1"/>
  </conditionalFormatting>
  <hyperlinks>
    <hyperlink ref="Q1" location="'Ohio 2022 Rankings'!A1" display="Back to Ranking" xr:uid="{1A35FDEE-30B1-407F-A6C8-B210BB9F50A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455A5E-AC2A-42B0-925A-9770704A5EEB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F047-D2CB-4484-A193-D88CC8BEDFB8}"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67</v>
      </c>
      <c r="C2" s="17">
        <v>44661</v>
      </c>
      <c r="D2" s="18" t="s">
        <v>62</v>
      </c>
      <c r="E2" s="19">
        <v>179</v>
      </c>
      <c r="F2" s="19">
        <v>180</v>
      </c>
      <c r="G2" s="19">
        <v>185</v>
      </c>
      <c r="H2" s="19">
        <v>187</v>
      </c>
      <c r="I2" s="19"/>
      <c r="J2" s="19"/>
      <c r="K2" s="20">
        <v>4</v>
      </c>
      <c r="L2" s="20">
        <v>731</v>
      </c>
      <c r="M2" s="21">
        <v>182.75</v>
      </c>
      <c r="N2" s="22">
        <v>2</v>
      </c>
      <c r="O2" s="23">
        <v>184.75</v>
      </c>
    </row>
    <row r="3" spans="1:17" x14ac:dyDescent="0.3">
      <c r="A3" s="15" t="s">
        <v>71</v>
      </c>
      <c r="B3" s="16" t="s">
        <v>67</v>
      </c>
      <c r="C3" s="17">
        <v>44689</v>
      </c>
      <c r="D3" s="18" t="s">
        <v>62</v>
      </c>
      <c r="E3" s="19">
        <v>177</v>
      </c>
      <c r="F3" s="19">
        <v>176</v>
      </c>
      <c r="G3" s="19">
        <v>179</v>
      </c>
      <c r="H3" s="19">
        <v>178</v>
      </c>
      <c r="I3" s="19"/>
      <c r="J3" s="19"/>
      <c r="K3" s="20">
        <v>4</v>
      </c>
      <c r="L3" s="20">
        <v>710</v>
      </c>
      <c r="M3" s="21">
        <v>177.5</v>
      </c>
      <c r="N3" s="22">
        <v>2</v>
      </c>
      <c r="O3" s="23">
        <v>179.5</v>
      </c>
    </row>
    <row r="4" spans="1:17" x14ac:dyDescent="0.3">
      <c r="A4" s="15" t="s">
        <v>71</v>
      </c>
      <c r="B4" s="16" t="s">
        <v>67</v>
      </c>
      <c r="C4" s="17">
        <v>44724</v>
      </c>
      <c r="D4" s="18" t="s">
        <v>62</v>
      </c>
      <c r="E4" s="19">
        <v>191</v>
      </c>
      <c r="F4" s="19">
        <v>185</v>
      </c>
      <c r="G4" s="19">
        <v>188</v>
      </c>
      <c r="H4" s="19">
        <v>188</v>
      </c>
      <c r="I4" s="19"/>
      <c r="J4" s="19"/>
      <c r="K4" s="20">
        <v>4</v>
      </c>
      <c r="L4" s="20">
        <v>752</v>
      </c>
      <c r="M4" s="21">
        <v>188</v>
      </c>
      <c r="N4" s="22">
        <v>2</v>
      </c>
      <c r="O4" s="23">
        <v>190</v>
      </c>
    </row>
    <row r="5" spans="1:17" x14ac:dyDescent="0.3">
      <c r="A5" s="15" t="s">
        <v>71</v>
      </c>
      <c r="B5" s="16" t="s">
        <v>67</v>
      </c>
      <c r="C5" s="17">
        <v>44752</v>
      </c>
      <c r="D5" s="18" t="s">
        <v>62</v>
      </c>
      <c r="E5" s="19">
        <v>182</v>
      </c>
      <c r="F5" s="19">
        <v>177</v>
      </c>
      <c r="G5" s="19">
        <v>182</v>
      </c>
      <c r="H5" s="19">
        <v>181</v>
      </c>
      <c r="I5" s="19"/>
      <c r="J5" s="19"/>
      <c r="K5" s="20">
        <v>4</v>
      </c>
      <c r="L5" s="20">
        <v>722</v>
      </c>
      <c r="M5" s="21">
        <v>180.5</v>
      </c>
      <c r="N5" s="22">
        <v>2</v>
      </c>
      <c r="O5" s="23">
        <v>182.5</v>
      </c>
    </row>
    <row r="6" spans="1:17" x14ac:dyDescent="0.3">
      <c r="A6" s="15" t="s">
        <v>71</v>
      </c>
      <c r="B6" s="16" t="s">
        <v>67</v>
      </c>
      <c r="C6" s="17">
        <v>44787</v>
      </c>
      <c r="D6" s="18" t="s">
        <v>62</v>
      </c>
      <c r="E6" s="19">
        <v>179</v>
      </c>
      <c r="F6" s="19">
        <v>185</v>
      </c>
      <c r="G6" s="19">
        <v>188</v>
      </c>
      <c r="H6" s="19">
        <v>179</v>
      </c>
      <c r="I6" s="19"/>
      <c r="J6" s="19"/>
      <c r="K6" s="20">
        <v>4</v>
      </c>
      <c r="L6" s="20">
        <v>731</v>
      </c>
      <c r="M6" s="21">
        <v>182.75</v>
      </c>
      <c r="N6" s="22">
        <v>2</v>
      </c>
      <c r="O6" s="23">
        <v>184.75</v>
      </c>
    </row>
    <row r="7" spans="1:17" x14ac:dyDescent="0.3">
      <c r="A7" s="15" t="s">
        <v>71</v>
      </c>
      <c r="B7" s="16" t="s">
        <v>67</v>
      </c>
      <c r="C7" s="17">
        <v>44815</v>
      </c>
      <c r="D7" s="18" t="s">
        <v>62</v>
      </c>
      <c r="E7" s="19">
        <v>182</v>
      </c>
      <c r="F7" s="19">
        <v>178</v>
      </c>
      <c r="G7" s="19">
        <v>181</v>
      </c>
      <c r="H7" s="19">
        <v>187</v>
      </c>
      <c r="I7" s="19">
        <v>183</v>
      </c>
      <c r="J7" s="19">
        <v>180</v>
      </c>
      <c r="K7" s="20">
        <v>6</v>
      </c>
      <c r="L7" s="20">
        <v>1091</v>
      </c>
      <c r="M7" s="21">
        <v>181.83333333333334</v>
      </c>
      <c r="N7" s="22">
        <v>4</v>
      </c>
      <c r="O7" s="23">
        <v>185.83333333333334</v>
      </c>
    </row>
    <row r="8" spans="1:17" x14ac:dyDescent="0.3">
      <c r="A8" s="15" t="s">
        <v>71</v>
      </c>
      <c r="B8" s="16" t="s">
        <v>67</v>
      </c>
      <c r="C8" s="17">
        <v>44843</v>
      </c>
      <c r="D8" s="18" t="s">
        <v>62</v>
      </c>
      <c r="E8" s="19">
        <v>176</v>
      </c>
      <c r="F8" s="19">
        <v>182</v>
      </c>
      <c r="G8" s="19">
        <v>184</v>
      </c>
      <c r="H8" s="19">
        <v>175</v>
      </c>
      <c r="I8" s="19"/>
      <c r="J8" s="19"/>
      <c r="K8" s="20">
        <v>4</v>
      </c>
      <c r="L8" s="20">
        <v>717</v>
      </c>
      <c r="M8" s="21">
        <v>179.25</v>
      </c>
      <c r="N8" s="22">
        <v>2</v>
      </c>
      <c r="O8" s="23">
        <v>181.25</v>
      </c>
    </row>
    <row r="9" spans="1:17" x14ac:dyDescent="0.3">
      <c r="A9" s="15" t="s">
        <v>71</v>
      </c>
      <c r="B9" s="16" t="s">
        <v>67</v>
      </c>
      <c r="C9" s="17">
        <v>44868</v>
      </c>
      <c r="D9" s="18" t="s">
        <v>62</v>
      </c>
      <c r="E9" s="19">
        <v>184</v>
      </c>
      <c r="F9" s="19">
        <v>187</v>
      </c>
      <c r="G9" s="19">
        <v>182</v>
      </c>
      <c r="H9" s="19">
        <v>183</v>
      </c>
      <c r="I9" s="19"/>
      <c r="J9" s="19"/>
      <c r="K9" s="20">
        <v>4</v>
      </c>
      <c r="L9" s="20">
        <v>736</v>
      </c>
      <c r="M9" s="21">
        <v>184</v>
      </c>
      <c r="N9" s="22">
        <v>3</v>
      </c>
      <c r="O9" s="23">
        <v>187</v>
      </c>
    </row>
    <row r="11" spans="1:17" x14ac:dyDescent="0.3">
      <c r="K11" s="8">
        <f>SUM(K2:K10)</f>
        <v>34</v>
      </c>
      <c r="L11" s="8">
        <f>SUM(L2:L10)</f>
        <v>6190</v>
      </c>
      <c r="M11" s="7">
        <f>SUM(L11/K11)</f>
        <v>182.05882352941177</v>
      </c>
      <c r="N11" s="8">
        <f>SUM(N2:N10)</f>
        <v>19</v>
      </c>
      <c r="O11" s="13">
        <f>SUM(M11+N11)</f>
        <v>201.05882352941177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_1"/>
    <protectedRange algorithmName="SHA-512" hashValue="ON39YdpmFHfN9f47KpiRvqrKx0V9+erV1CNkpWzYhW/Qyc6aT8rEyCrvauWSYGZK2ia3o7vd3akF07acHAFpOA==" saltValue="yVW9XmDwTqEnmpSGai0KYg==" spinCount="100000" sqref="D2" name="Range1_1_1_4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B4:C4 E4:J4" name="Range1_82"/>
    <protectedRange algorithmName="SHA-512" hashValue="ON39YdpmFHfN9f47KpiRvqrKx0V9+erV1CNkpWzYhW/Qyc6aT8rEyCrvauWSYGZK2ia3o7vd3akF07acHAFpOA==" saltValue="yVW9XmDwTqEnmpSGai0KYg==" spinCount="100000" sqref="D4" name="Range1_1_73"/>
    <protectedRange algorithmName="SHA-512" hashValue="ON39YdpmFHfN9f47KpiRvqrKx0V9+erV1CNkpWzYhW/Qyc6aT8rEyCrvauWSYGZK2ia3o7vd3akF07acHAFpOA==" saltValue="yVW9XmDwTqEnmpSGai0KYg==" spinCount="100000" sqref="E5:J5 B5:C5" name="Range1_13_1"/>
    <protectedRange algorithmName="SHA-512" hashValue="ON39YdpmFHfN9f47KpiRvqrKx0V9+erV1CNkpWzYhW/Qyc6aT8rEyCrvauWSYGZK2ia3o7vd3akF07acHAFpOA==" saltValue="yVW9XmDwTqEnmpSGai0KYg==" spinCount="100000" sqref="D5" name="Range1_1_9_2"/>
    <protectedRange algorithmName="SHA-512" hashValue="ON39YdpmFHfN9f47KpiRvqrKx0V9+erV1CNkpWzYhW/Qyc6aT8rEyCrvauWSYGZK2ia3o7vd3akF07acHAFpOA==" saltValue="yVW9XmDwTqEnmpSGai0KYg==" spinCount="100000" sqref="E6:J6 B6:C6" name="Range1_15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2_1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C8" name="Range1_22"/>
    <protectedRange algorithmName="SHA-512" hashValue="ON39YdpmFHfN9f47KpiRvqrKx0V9+erV1CNkpWzYhW/Qyc6aT8rEyCrvauWSYGZK2ia3o7vd3akF07acHAFpOA==" saltValue="yVW9XmDwTqEnmpSGai0KYg==" spinCount="100000" sqref="E8:J8 B8" name="Range1_23"/>
    <protectedRange algorithmName="SHA-512" hashValue="ON39YdpmFHfN9f47KpiRvqrKx0V9+erV1CNkpWzYhW/Qyc6aT8rEyCrvauWSYGZK2ia3o7vd3akF07acHAFpOA==" saltValue="yVW9XmDwTqEnmpSGai0KYg==" spinCount="100000" sqref="D8" name="Range1_1_21"/>
    <protectedRange algorithmName="SHA-512" hashValue="ON39YdpmFHfN9f47KpiRvqrKx0V9+erV1CNkpWzYhW/Qyc6aT8rEyCrvauWSYGZK2ia3o7vd3akF07acHAFpOA==" saltValue="yVW9XmDwTqEnmpSGai0KYg==" spinCount="100000" sqref="E9:J9 B9:C9" name="Range1_11"/>
    <protectedRange algorithmName="SHA-512" hashValue="ON39YdpmFHfN9f47KpiRvqrKx0V9+erV1CNkpWzYhW/Qyc6aT8rEyCrvauWSYGZK2ia3o7vd3akF07acHAFpOA==" saltValue="yVW9XmDwTqEnmpSGai0KYg==" spinCount="100000" sqref="D9" name="Range1_1_24"/>
  </protectedRanges>
  <conditionalFormatting sqref="J2">
    <cfRule type="top10" dxfId="1304" priority="43" rank="1"/>
  </conditionalFormatting>
  <conditionalFormatting sqref="I2">
    <cfRule type="top10" dxfId="1303" priority="44" rank="1"/>
  </conditionalFormatting>
  <conditionalFormatting sqref="H2">
    <cfRule type="top10" dxfId="1302" priority="45" rank="1"/>
  </conditionalFormatting>
  <conditionalFormatting sqref="G2">
    <cfRule type="top10" dxfId="1301" priority="46" rank="1"/>
  </conditionalFormatting>
  <conditionalFormatting sqref="F2">
    <cfRule type="top10" dxfId="1300" priority="47" rank="1"/>
  </conditionalFormatting>
  <conditionalFormatting sqref="E2">
    <cfRule type="top10" dxfId="1299" priority="48" rank="1"/>
  </conditionalFormatting>
  <conditionalFormatting sqref="J3">
    <cfRule type="top10" dxfId="1298" priority="37" rank="1"/>
  </conditionalFormatting>
  <conditionalFormatting sqref="I3">
    <cfRule type="top10" dxfId="1297" priority="38" rank="1"/>
  </conditionalFormatting>
  <conditionalFormatting sqref="H3">
    <cfRule type="top10" dxfId="1296" priority="39" rank="1"/>
  </conditionalFormatting>
  <conditionalFormatting sqref="G3">
    <cfRule type="top10" dxfId="1295" priority="40" rank="1"/>
  </conditionalFormatting>
  <conditionalFormatting sqref="F3">
    <cfRule type="top10" dxfId="1294" priority="41" rank="1"/>
  </conditionalFormatting>
  <conditionalFormatting sqref="E3">
    <cfRule type="top10" dxfId="1293" priority="42" rank="1"/>
  </conditionalFormatting>
  <conditionalFormatting sqref="J4">
    <cfRule type="top10" dxfId="1292" priority="31" rank="1"/>
  </conditionalFormatting>
  <conditionalFormatting sqref="I4">
    <cfRule type="top10" dxfId="1291" priority="32" rank="1"/>
  </conditionalFormatting>
  <conditionalFormatting sqref="H4">
    <cfRule type="top10" dxfId="1290" priority="33" rank="1"/>
  </conditionalFormatting>
  <conditionalFormatting sqref="G4">
    <cfRule type="top10" dxfId="1289" priority="34" rank="1"/>
  </conditionalFormatting>
  <conditionalFormatting sqref="F4">
    <cfRule type="top10" dxfId="1288" priority="35" rank="1"/>
  </conditionalFormatting>
  <conditionalFormatting sqref="E4">
    <cfRule type="top10" dxfId="1287" priority="36" rank="1"/>
  </conditionalFormatting>
  <conditionalFormatting sqref="J5">
    <cfRule type="top10" dxfId="1286" priority="25" rank="1"/>
  </conditionalFormatting>
  <conditionalFormatting sqref="I5">
    <cfRule type="top10" dxfId="1285" priority="26" rank="1"/>
  </conditionalFormatting>
  <conditionalFormatting sqref="H5">
    <cfRule type="top10" dxfId="1284" priority="27" rank="1"/>
  </conditionalFormatting>
  <conditionalFormatting sqref="G5">
    <cfRule type="top10" dxfId="1283" priority="28" rank="1"/>
  </conditionalFormatting>
  <conditionalFormatting sqref="F5">
    <cfRule type="top10" dxfId="1282" priority="29" rank="1"/>
  </conditionalFormatting>
  <conditionalFormatting sqref="E5">
    <cfRule type="top10" dxfId="1281" priority="30" rank="1"/>
  </conditionalFormatting>
  <conditionalFormatting sqref="J6">
    <cfRule type="top10" dxfId="1280" priority="19" rank="1"/>
  </conditionalFormatting>
  <conditionalFormatting sqref="I6">
    <cfRule type="top10" dxfId="1279" priority="20" rank="1"/>
  </conditionalFormatting>
  <conditionalFormatting sqref="H6">
    <cfRule type="top10" dxfId="1278" priority="21" rank="1"/>
  </conditionalFormatting>
  <conditionalFormatting sqref="G6">
    <cfRule type="top10" dxfId="1277" priority="22" rank="1"/>
  </conditionalFormatting>
  <conditionalFormatting sqref="F6">
    <cfRule type="top10" dxfId="1276" priority="23" rank="1"/>
  </conditionalFormatting>
  <conditionalFormatting sqref="E6">
    <cfRule type="top10" dxfId="1275" priority="24" rank="1"/>
  </conditionalFormatting>
  <conditionalFormatting sqref="J7">
    <cfRule type="top10" dxfId="1274" priority="13" rank="1"/>
  </conditionalFormatting>
  <conditionalFormatting sqref="I7">
    <cfRule type="top10" dxfId="1273" priority="14" rank="1"/>
  </conditionalFormatting>
  <conditionalFormatting sqref="H7">
    <cfRule type="top10" dxfId="1272" priority="15" rank="1"/>
  </conditionalFormatting>
  <conditionalFormatting sqref="G7">
    <cfRule type="top10" dxfId="1271" priority="16" rank="1"/>
  </conditionalFormatting>
  <conditionalFormatting sqref="F7">
    <cfRule type="top10" dxfId="1270" priority="17" rank="1"/>
  </conditionalFormatting>
  <conditionalFormatting sqref="E7">
    <cfRule type="top10" dxfId="1269" priority="18" rank="1"/>
  </conditionalFormatting>
  <conditionalFormatting sqref="J8">
    <cfRule type="top10" dxfId="1268" priority="7" rank="1"/>
  </conditionalFormatting>
  <conditionalFormatting sqref="I8">
    <cfRule type="top10" dxfId="1267" priority="8" rank="1"/>
  </conditionalFormatting>
  <conditionalFormatting sqref="H8">
    <cfRule type="top10" dxfId="1266" priority="9" rank="1"/>
  </conditionalFormatting>
  <conditionalFormatting sqref="G8">
    <cfRule type="top10" dxfId="1265" priority="10" rank="1"/>
  </conditionalFormatting>
  <conditionalFormatting sqref="F8">
    <cfRule type="top10" dxfId="1264" priority="11" rank="1"/>
  </conditionalFormatting>
  <conditionalFormatting sqref="E8">
    <cfRule type="top10" dxfId="1263" priority="12" rank="1"/>
  </conditionalFormatting>
  <conditionalFormatting sqref="J9">
    <cfRule type="top10" dxfId="1262" priority="1" rank="1"/>
  </conditionalFormatting>
  <conditionalFormatting sqref="I9">
    <cfRule type="top10" dxfId="1261" priority="2" rank="1"/>
  </conditionalFormatting>
  <conditionalFormatting sqref="H9">
    <cfRule type="top10" dxfId="1260" priority="3" rank="1"/>
  </conditionalFormatting>
  <conditionalFormatting sqref="G9">
    <cfRule type="top10" dxfId="1259" priority="4" rank="1"/>
  </conditionalFormatting>
  <conditionalFormatting sqref="F9">
    <cfRule type="top10" dxfId="1258" priority="5" rank="1"/>
  </conditionalFormatting>
  <conditionalFormatting sqref="E9">
    <cfRule type="top10" dxfId="1257" priority="6" rank="1"/>
  </conditionalFormatting>
  <hyperlinks>
    <hyperlink ref="Q1" location="'Ohio 2022 Rankings'!A1" display="Back to Ranking" xr:uid="{C67D732E-A62C-4118-8EAB-F75A38C83A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69CF94-AB2F-4E5F-A4B9-C825CF33BEA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C3AFD-5C20-4C81-8245-6EC5A1561613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107</v>
      </c>
      <c r="C2" s="17">
        <v>44744</v>
      </c>
      <c r="D2" s="18" t="s">
        <v>110</v>
      </c>
      <c r="E2" s="19">
        <v>194.0001</v>
      </c>
      <c r="F2" s="19">
        <v>193.00030000000001</v>
      </c>
      <c r="G2" s="19">
        <v>188.00030000000001</v>
      </c>
      <c r="H2" s="19"/>
      <c r="I2" s="19"/>
      <c r="J2" s="19"/>
      <c r="K2" s="20">
        <v>3</v>
      </c>
      <c r="L2" s="20">
        <v>575.00070000000005</v>
      </c>
      <c r="M2" s="21">
        <v>191.66690000000003</v>
      </c>
      <c r="N2" s="22">
        <v>2</v>
      </c>
      <c r="O2" s="23">
        <v>193.66690000000003</v>
      </c>
    </row>
    <row r="3" spans="1:17" x14ac:dyDescent="0.3">
      <c r="A3" s="15" t="s">
        <v>109</v>
      </c>
      <c r="B3" s="16" t="s">
        <v>107</v>
      </c>
      <c r="C3" s="17">
        <v>44786</v>
      </c>
      <c r="D3" s="18" t="s">
        <v>110</v>
      </c>
      <c r="E3" s="19">
        <v>196.00049999999999</v>
      </c>
      <c r="F3" s="19">
        <v>192.00040000000001</v>
      </c>
      <c r="G3" s="19">
        <v>186.00040000000001</v>
      </c>
      <c r="H3" s="19"/>
      <c r="I3" s="19"/>
      <c r="J3" s="19"/>
      <c r="K3" s="20">
        <v>3</v>
      </c>
      <c r="L3" s="20">
        <v>574.00130000000001</v>
      </c>
      <c r="M3" s="21">
        <v>191.33376666666666</v>
      </c>
      <c r="N3" s="22">
        <v>2</v>
      </c>
      <c r="O3" s="23">
        <v>193.33376666666666</v>
      </c>
    </row>
    <row r="4" spans="1:17" x14ac:dyDescent="0.3">
      <c r="A4" s="15" t="s">
        <v>109</v>
      </c>
      <c r="B4" s="16" t="s">
        <v>107</v>
      </c>
      <c r="C4" s="17">
        <v>44814</v>
      </c>
      <c r="D4" s="18" t="s">
        <v>110</v>
      </c>
      <c r="E4" s="19">
        <v>184.0001</v>
      </c>
      <c r="F4" s="19">
        <v>183.00030000000001</v>
      </c>
      <c r="G4" s="19">
        <v>187.0001</v>
      </c>
      <c r="H4" s="19"/>
      <c r="I4" s="19"/>
      <c r="J4" s="19"/>
      <c r="K4" s="20">
        <v>3</v>
      </c>
      <c r="L4" s="20">
        <v>554.00049999999999</v>
      </c>
      <c r="M4" s="21">
        <v>184.66683333333333</v>
      </c>
      <c r="N4" s="22">
        <v>2</v>
      </c>
      <c r="O4" s="23">
        <v>186.66683333333333</v>
      </c>
    </row>
    <row r="5" spans="1:17" x14ac:dyDescent="0.3">
      <c r="A5" s="15" t="s">
        <v>109</v>
      </c>
      <c r="B5" s="16" t="s">
        <v>107</v>
      </c>
      <c r="C5" s="17">
        <v>44842</v>
      </c>
      <c r="D5" s="18" t="s">
        <v>110</v>
      </c>
      <c r="E5" s="19">
        <v>191.0001</v>
      </c>
      <c r="F5" s="19">
        <v>186.0001</v>
      </c>
      <c r="G5" s="19">
        <v>192.0001</v>
      </c>
      <c r="H5" s="19"/>
      <c r="I5" s="19"/>
      <c r="J5" s="19"/>
      <c r="K5" s="20">
        <v>3</v>
      </c>
      <c r="L5" s="20">
        <v>569.00030000000004</v>
      </c>
      <c r="M5" s="21">
        <v>189.66676666666669</v>
      </c>
      <c r="N5" s="22">
        <v>2</v>
      </c>
      <c r="O5" s="23">
        <v>191.66676666666669</v>
      </c>
    </row>
    <row r="7" spans="1:17" x14ac:dyDescent="0.3">
      <c r="K7" s="8">
        <f>SUM(K2:K6)</f>
        <v>12</v>
      </c>
      <c r="L7" s="8">
        <f>SUM(L2:L6)</f>
        <v>2272.0028000000002</v>
      </c>
      <c r="M7" s="7">
        <f>SUM(L7/K7)</f>
        <v>189.33356666666668</v>
      </c>
      <c r="N7" s="8">
        <f>SUM(N2:N6)</f>
        <v>8</v>
      </c>
      <c r="O7" s="13">
        <f>SUM(M7+N7)</f>
        <v>197.33356666666668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25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D5" name="Range1_1_5_1"/>
    <protectedRange algorithmName="SHA-512" hashValue="ON39YdpmFHfN9f47KpiRvqrKx0V9+erV1CNkpWzYhW/Qyc6aT8rEyCrvauWSYGZK2ia3o7vd3akF07acHAFpOA==" saltValue="yVW9XmDwTqEnmpSGai0KYg==" spinCount="100000" sqref="I5:J5 B5:C5" name="Range1_21"/>
    <protectedRange algorithmName="SHA-512" hashValue="ON39YdpmFHfN9f47KpiRvqrKx0V9+erV1CNkpWzYhW/Qyc6aT8rEyCrvauWSYGZK2ia3o7vd3akF07acHAFpOA==" saltValue="yVW9XmDwTqEnmpSGai0KYg==" spinCount="100000" sqref="E5:H5" name="Range1_3_8"/>
  </protectedRanges>
  <conditionalFormatting sqref="F2">
    <cfRule type="top10" dxfId="1256" priority="30" rank="1"/>
  </conditionalFormatting>
  <conditionalFormatting sqref="I2">
    <cfRule type="top10" dxfId="1255" priority="27" rank="1"/>
    <cfRule type="top10" dxfId="1254" priority="32" rank="1"/>
  </conditionalFormatting>
  <conditionalFormatting sqref="E2">
    <cfRule type="top10" dxfId="1253" priority="31" rank="1"/>
  </conditionalFormatting>
  <conditionalFormatting sqref="G2">
    <cfRule type="top10" dxfId="1252" priority="29" rank="1"/>
  </conditionalFormatting>
  <conditionalFormatting sqref="H2">
    <cfRule type="top10" dxfId="1251" priority="28" rank="1"/>
  </conditionalFormatting>
  <conditionalFormatting sqref="J2">
    <cfRule type="top10" dxfId="1250" priority="26" rank="1"/>
  </conditionalFormatting>
  <conditionalFormatting sqref="E2:J2">
    <cfRule type="cellIs" dxfId="1249" priority="25" operator="greaterThanOrEqual">
      <formula>200</formula>
    </cfRule>
  </conditionalFormatting>
  <conditionalFormatting sqref="F3">
    <cfRule type="top10" dxfId="1248" priority="22" rank="1"/>
  </conditionalFormatting>
  <conditionalFormatting sqref="I3">
    <cfRule type="top10" dxfId="1247" priority="19" rank="1"/>
    <cfRule type="top10" dxfId="1246" priority="24" rank="1"/>
  </conditionalFormatting>
  <conditionalFormatting sqref="E3">
    <cfRule type="top10" dxfId="1245" priority="23" rank="1"/>
  </conditionalFormatting>
  <conditionalFormatting sqref="G3">
    <cfRule type="top10" dxfId="1244" priority="21" rank="1"/>
  </conditionalFormatting>
  <conditionalFormatting sqref="H3">
    <cfRule type="top10" dxfId="1243" priority="20" rank="1"/>
  </conditionalFormatting>
  <conditionalFormatting sqref="J3">
    <cfRule type="top10" dxfId="1242" priority="18" rank="1"/>
  </conditionalFormatting>
  <conditionalFormatting sqref="E3:J3">
    <cfRule type="cellIs" dxfId="1241" priority="17" operator="greaterThanOrEqual">
      <formula>200</formula>
    </cfRule>
  </conditionalFormatting>
  <conditionalFormatting sqref="F4">
    <cfRule type="top10" dxfId="1240" priority="14" rank="1"/>
  </conditionalFormatting>
  <conditionalFormatting sqref="I4">
    <cfRule type="top10" dxfId="1239" priority="11" rank="1"/>
    <cfRule type="top10" dxfId="1238" priority="16" rank="1"/>
  </conditionalFormatting>
  <conditionalFormatting sqref="E4">
    <cfRule type="top10" dxfId="1237" priority="15" rank="1"/>
  </conditionalFormatting>
  <conditionalFormatting sqref="G4">
    <cfRule type="top10" dxfId="1236" priority="13" rank="1"/>
  </conditionalFormatting>
  <conditionalFormatting sqref="H4">
    <cfRule type="top10" dxfId="1235" priority="12" rank="1"/>
  </conditionalFormatting>
  <conditionalFormatting sqref="J4">
    <cfRule type="top10" dxfId="1234" priority="10" rank="1"/>
  </conditionalFormatting>
  <conditionalFormatting sqref="E4:J4">
    <cfRule type="cellIs" dxfId="1233" priority="9" operator="greaterThanOrEqual">
      <formula>200</formula>
    </cfRule>
  </conditionalFormatting>
  <conditionalFormatting sqref="E5:J5">
    <cfRule type="cellIs" dxfId="1232" priority="1" operator="greaterThanOrEqual">
      <formula>200</formula>
    </cfRule>
  </conditionalFormatting>
  <conditionalFormatting sqref="F5">
    <cfRule type="top10" dxfId="1231" priority="2" rank="1"/>
  </conditionalFormatting>
  <conditionalFormatting sqref="I5">
    <cfRule type="top10" dxfId="1230" priority="3" rank="1"/>
    <cfRule type="top10" dxfId="1229" priority="4" rank="1"/>
  </conditionalFormatting>
  <conditionalFormatting sqref="E5">
    <cfRule type="top10" dxfId="1228" priority="5" rank="1"/>
  </conditionalFormatting>
  <conditionalFormatting sqref="G5">
    <cfRule type="top10" dxfId="1227" priority="6" rank="1"/>
  </conditionalFormatting>
  <conditionalFormatting sqref="H5">
    <cfRule type="top10" dxfId="1226" priority="7" rank="1"/>
  </conditionalFormatting>
  <conditionalFormatting sqref="J5">
    <cfRule type="top10" dxfId="1225" priority="8" rank="1"/>
  </conditionalFormatting>
  <hyperlinks>
    <hyperlink ref="Q1" location="'Ohio 2022 Rankings'!A1" display="Back to Ranking" xr:uid="{D196A279-4B1C-4B3B-BADA-B528051D09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2399FE-7239-4F85-BD44-544F0B589A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902D0-4FA2-4CBD-815D-29C93345E2C9}">
  <dimension ref="A1:Q9"/>
  <sheetViews>
    <sheetView workbookViewId="0">
      <selection activeCell="A7" sqref="A7:O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77</v>
      </c>
      <c r="C2" s="17">
        <v>44689</v>
      </c>
      <c r="D2" s="18" t="s">
        <v>62</v>
      </c>
      <c r="E2" s="19">
        <v>174</v>
      </c>
      <c r="F2" s="19">
        <v>181</v>
      </c>
      <c r="G2" s="19">
        <v>176</v>
      </c>
      <c r="H2" s="19">
        <v>188</v>
      </c>
      <c r="I2" s="19"/>
      <c r="J2" s="19"/>
      <c r="K2" s="20">
        <v>4</v>
      </c>
      <c r="L2" s="20">
        <v>719</v>
      </c>
      <c r="M2" s="21">
        <v>179.75</v>
      </c>
      <c r="N2" s="22">
        <v>2</v>
      </c>
      <c r="O2" s="23">
        <v>181.75</v>
      </c>
    </row>
    <row r="3" spans="1:17" x14ac:dyDescent="0.3">
      <c r="A3" s="15" t="s">
        <v>61</v>
      </c>
      <c r="B3" s="16" t="s">
        <v>77</v>
      </c>
      <c r="C3" s="17">
        <v>44724</v>
      </c>
      <c r="D3" s="18" t="s">
        <v>62</v>
      </c>
      <c r="E3" s="19">
        <v>185</v>
      </c>
      <c r="F3" s="19">
        <v>188</v>
      </c>
      <c r="G3" s="19">
        <v>181</v>
      </c>
      <c r="H3" s="19">
        <v>185</v>
      </c>
      <c r="I3" s="19"/>
      <c r="J3" s="19"/>
      <c r="K3" s="20">
        <v>4</v>
      </c>
      <c r="L3" s="20">
        <v>739</v>
      </c>
      <c r="M3" s="21">
        <v>184.75</v>
      </c>
      <c r="N3" s="22">
        <v>2</v>
      </c>
      <c r="O3" s="23">
        <v>186.75</v>
      </c>
    </row>
    <row r="4" spans="1:17" x14ac:dyDescent="0.3">
      <c r="A4" s="15" t="s">
        <v>61</v>
      </c>
      <c r="B4" s="16" t="s">
        <v>77</v>
      </c>
      <c r="C4" s="17">
        <v>44752</v>
      </c>
      <c r="D4" s="18" t="s">
        <v>62</v>
      </c>
      <c r="E4" s="19">
        <v>170</v>
      </c>
      <c r="F4" s="19">
        <v>182</v>
      </c>
      <c r="G4" s="19">
        <v>187</v>
      </c>
      <c r="H4" s="19">
        <v>178</v>
      </c>
      <c r="I4" s="19"/>
      <c r="J4" s="19"/>
      <c r="K4" s="20">
        <v>4</v>
      </c>
      <c r="L4" s="20">
        <v>717</v>
      </c>
      <c r="M4" s="21">
        <v>179.25</v>
      </c>
      <c r="N4" s="22">
        <v>2</v>
      </c>
      <c r="O4" s="23">
        <v>181.25</v>
      </c>
    </row>
    <row r="5" spans="1:17" x14ac:dyDescent="0.3">
      <c r="A5" s="15" t="s">
        <v>61</v>
      </c>
      <c r="B5" s="16" t="s">
        <v>77</v>
      </c>
      <c r="C5" s="17">
        <v>44787</v>
      </c>
      <c r="D5" s="18" t="s">
        <v>62</v>
      </c>
      <c r="E5" s="19">
        <v>182</v>
      </c>
      <c r="F5" s="19">
        <v>172</v>
      </c>
      <c r="G5" s="19">
        <v>183</v>
      </c>
      <c r="H5" s="19">
        <v>185</v>
      </c>
      <c r="I5" s="19"/>
      <c r="J5" s="19"/>
      <c r="K5" s="20">
        <v>4</v>
      </c>
      <c r="L5" s="20">
        <v>722</v>
      </c>
      <c r="M5" s="21">
        <v>180.5</v>
      </c>
      <c r="N5" s="22">
        <v>2</v>
      </c>
      <c r="O5" s="23">
        <v>182.5</v>
      </c>
    </row>
    <row r="6" spans="1:17" x14ac:dyDescent="0.3">
      <c r="A6" s="15" t="s">
        <v>61</v>
      </c>
      <c r="B6" s="16" t="s">
        <v>77</v>
      </c>
      <c r="C6" s="17">
        <v>44815</v>
      </c>
      <c r="D6" s="18" t="s">
        <v>62</v>
      </c>
      <c r="E6" s="19">
        <v>182</v>
      </c>
      <c r="F6" s="19">
        <v>178</v>
      </c>
      <c r="G6" s="19">
        <v>178</v>
      </c>
      <c r="H6" s="19">
        <v>182</v>
      </c>
      <c r="I6" s="19">
        <v>191</v>
      </c>
      <c r="J6" s="19">
        <v>171</v>
      </c>
      <c r="K6" s="20">
        <v>6</v>
      </c>
      <c r="L6" s="20">
        <v>1082</v>
      </c>
      <c r="M6" s="21">
        <v>180.33333333333334</v>
      </c>
      <c r="N6" s="22">
        <v>6</v>
      </c>
      <c r="O6" s="23">
        <v>186.33333333333334</v>
      </c>
    </row>
    <row r="7" spans="1:17" x14ac:dyDescent="0.3">
      <c r="A7" s="15" t="s">
        <v>61</v>
      </c>
      <c r="B7" s="16" t="s">
        <v>77</v>
      </c>
      <c r="C7" s="17">
        <v>44843</v>
      </c>
      <c r="D7" s="18" t="s">
        <v>62</v>
      </c>
      <c r="E7" s="19">
        <v>182</v>
      </c>
      <c r="F7" s="19">
        <v>182</v>
      </c>
      <c r="G7" s="19">
        <v>184</v>
      </c>
      <c r="H7" s="19">
        <v>186</v>
      </c>
      <c r="I7" s="19"/>
      <c r="J7" s="19"/>
      <c r="K7" s="20">
        <v>4</v>
      </c>
      <c r="L7" s="20">
        <v>734</v>
      </c>
      <c r="M7" s="21">
        <v>183.5</v>
      </c>
      <c r="N7" s="22">
        <v>2</v>
      </c>
      <c r="O7" s="23">
        <v>185.5</v>
      </c>
    </row>
    <row r="9" spans="1:17" x14ac:dyDescent="0.3">
      <c r="K9" s="8">
        <f>SUM(K2:K8)</f>
        <v>26</v>
      </c>
      <c r="L9" s="8">
        <f>SUM(L2:L8)</f>
        <v>4713</v>
      </c>
      <c r="M9" s="7">
        <f>SUM(L9/K9)</f>
        <v>181.26923076923077</v>
      </c>
      <c r="N9" s="8">
        <f>SUM(N2:N8)</f>
        <v>16</v>
      </c>
      <c r="O9" s="13">
        <f>SUM(M9+N9)</f>
        <v>197.26923076923077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81"/>
    <protectedRange algorithmName="SHA-512" hashValue="ON39YdpmFHfN9f47KpiRvqrKx0V9+erV1CNkpWzYhW/Qyc6aT8rEyCrvauWSYGZK2ia3o7vd3akF07acHAFpOA==" saltValue="yVW9XmDwTqEnmpSGai0KYg==" spinCount="100000" sqref="D3" name="Range1_1_72"/>
    <protectedRange algorithmName="SHA-512" hashValue="ON39YdpmFHfN9f47KpiRvqrKx0V9+erV1CNkpWzYhW/Qyc6aT8rEyCrvauWSYGZK2ia3o7vd3akF07acHAFpOA==" saltValue="yVW9XmDwTqEnmpSGai0KYg==" spinCount="100000" sqref="E3:H3" name="Range1_3_29"/>
    <protectedRange algorithmName="SHA-512" hashValue="ON39YdpmFHfN9f47KpiRvqrKx0V9+erV1CNkpWzYhW/Qyc6aT8rEyCrvauWSYGZK2ia3o7vd3akF07acHAFpOA==" saltValue="yVW9XmDwTqEnmpSGai0KYg==" spinCount="100000" sqref="B4:C4" name="Range1_12_1"/>
    <protectedRange algorithmName="SHA-512" hashValue="ON39YdpmFHfN9f47KpiRvqrKx0V9+erV1CNkpWzYhW/Qyc6aT8rEyCrvauWSYGZK2ia3o7vd3akF07acHAFpOA==" saltValue="yVW9XmDwTqEnmpSGai0KYg==" spinCount="100000" sqref="D4" name="Range1_1_8_2"/>
    <protectedRange algorithmName="SHA-512" hashValue="ON39YdpmFHfN9f47KpiRvqrKx0V9+erV1CNkpWzYhW/Qyc6aT8rEyCrvauWSYGZK2ia3o7vd3akF07acHAFpOA==" saltValue="yVW9XmDwTqEnmpSGai0KYg==" spinCount="100000" sqref="E4:J4" name="Range1_3_3_1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7:J7 B7:C7" name="Range1_22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E7:H7" name="Range1_3_9"/>
  </protectedRanges>
  <conditionalFormatting sqref="F2">
    <cfRule type="top10" dxfId="1224" priority="31" rank="1"/>
  </conditionalFormatting>
  <conditionalFormatting sqref="G2">
    <cfRule type="top10" dxfId="1223" priority="32" rank="1"/>
  </conditionalFormatting>
  <conditionalFormatting sqref="H2">
    <cfRule type="top10" dxfId="1222" priority="33" rank="1"/>
  </conditionalFormatting>
  <conditionalFormatting sqref="I2">
    <cfRule type="top10" dxfId="1221" priority="34" rank="1"/>
  </conditionalFormatting>
  <conditionalFormatting sqref="J2">
    <cfRule type="top10" dxfId="1220" priority="35" rank="1"/>
  </conditionalFormatting>
  <conditionalFormatting sqref="E2">
    <cfRule type="top10" dxfId="1219" priority="36" rank="1"/>
  </conditionalFormatting>
  <conditionalFormatting sqref="F3">
    <cfRule type="top10" dxfId="1218" priority="25" rank="1"/>
  </conditionalFormatting>
  <conditionalFormatting sqref="G3">
    <cfRule type="top10" dxfId="1217" priority="26" rank="1"/>
  </conditionalFormatting>
  <conditionalFormatting sqref="H3">
    <cfRule type="top10" dxfId="1216" priority="27" rank="1"/>
  </conditionalFormatting>
  <conditionalFormatting sqref="I3">
    <cfRule type="top10" dxfId="1215" priority="28" rank="1"/>
  </conditionalFormatting>
  <conditionalFormatting sqref="J3">
    <cfRule type="top10" dxfId="1214" priority="29" rank="1"/>
  </conditionalFormatting>
  <conditionalFormatting sqref="E3">
    <cfRule type="top10" dxfId="1213" priority="30" rank="1"/>
  </conditionalFormatting>
  <conditionalFormatting sqref="F4">
    <cfRule type="top10" dxfId="1212" priority="19" rank="1"/>
  </conditionalFormatting>
  <conditionalFormatting sqref="G4">
    <cfRule type="top10" dxfId="1211" priority="20" rank="1"/>
  </conditionalFormatting>
  <conditionalFormatting sqref="H4">
    <cfRule type="top10" dxfId="1210" priority="21" rank="1"/>
  </conditionalFormatting>
  <conditionalFormatting sqref="I4">
    <cfRule type="top10" dxfId="1209" priority="22" rank="1"/>
  </conditionalFormatting>
  <conditionalFormatting sqref="J4">
    <cfRule type="top10" dxfId="1208" priority="23" rank="1"/>
  </conditionalFormatting>
  <conditionalFormatting sqref="E4">
    <cfRule type="top10" dxfId="1207" priority="24" rank="1"/>
  </conditionalFormatting>
  <conditionalFormatting sqref="F5">
    <cfRule type="top10" dxfId="1206" priority="13" rank="1"/>
  </conditionalFormatting>
  <conditionalFormatting sqref="G5">
    <cfRule type="top10" dxfId="1205" priority="14" rank="1"/>
  </conditionalFormatting>
  <conditionalFormatting sqref="H5">
    <cfRule type="top10" dxfId="1204" priority="15" rank="1"/>
  </conditionalFormatting>
  <conditionalFormatting sqref="I5">
    <cfRule type="top10" dxfId="1203" priority="16" rank="1"/>
  </conditionalFormatting>
  <conditionalFormatting sqref="J5">
    <cfRule type="top10" dxfId="1202" priority="17" rank="1"/>
  </conditionalFormatting>
  <conditionalFormatting sqref="E5">
    <cfRule type="top10" dxfId="1201" priority="18" rank="1"/>
  </conditionalFormatting>
  <conditionalFormatting sqref="F6">
    <cfRule type="top10" dxfId="1200" priority="7" rank="1"/>
  </conditionalFormatting>
  <conditionalFormatting sqref="G6">
    <cfRule type="top10" dxfId="1199" priority="8" rank="1"/>
  </conditionalFormatting>
  <conditionalFormatting sqref="H6">
    <cfRule type="top10" dxfId="1198" priority="9" rank="1"/>
  </conditionalFormatting>
  <conditionalFormatting sqref="I6">
    <cfRule type="top10" dxfId="1197" priority="10" rank="1"/>
  </conditionalFormatting>
  <conditionalFormatting sqref="J6">
    <cfRule type="top10" dxfId="1196" priority="11" rank="1"/>
  </conditionalFormatting>
  <conditionalFormatting sqref="E6">
    <cfRule type="top10" dxfId="1195" priority="12" rank="1"/>
  </conditionalFormatting>
  <conditionalFormatting sqref="F7">
    <cfRule type="top10" dxfId="1194" priority="1" rank="1"/>
  </conditionalFormatting>
  <conditionalFormatting sqref="G7">
    <cfRule type="top10" dxfId="1193" priority="2" rank="1"/>
  </conditionalFormatting>
  <conditionalFormatting sqref="H7">
    <cfRule type="top10" dxfId="1192" priority="3" rank="1"/>
  </conditionalFormatting>
  <conditionalFormatting sqref="I7">
    <cfRule type="top10" dxfId="1191" priority="4" rank="1"/>
  </conditionalFormatting>
  <conditionalFormatting sqref="J7">
    <cfRule type="top10" dxfId="1190" priority="5" rank="1"/>
  </conditionalFormatting>
  <conditionalFormatting sqref="E7">
    <cfRule type="top10" dxfId="1189" priority="6" rank="1"/>
  </conditionalFormatting>
  <hyperlinks>
    <hyperlink ref="Q1" location="'Ohio 2022 Rankings'!A1" display="Back to Ranking" xr:uid="{8CFCB70C-2308-40F9-86E5-8F884DF304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7EAD42-8D67-443A-B7B9-58D2854413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AC55-94C9-4BDB-80E0-589733962401}">
  <dimension ref="A1:Q4"/>
  <sheetViews>
    <sheetView workbookViewId="0">
      <selection activeCell="C29" sqref="C2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123</v>
      </c>
      <c r="C2" s="17">
        <v>44786</v>
      </c>
      <c r="D2" s="18" t="s">
        <v>110</v>
      </c>
      <c r="E2" s="19">
        <v>191.00040000000001</v>
      </c>
      <c r="F2" s="19">
        <v>194.00049999999999</v>
      </c>
      <c r="G2" s="19">
        <v>191.00020000000001</v>
      </c>
      <c r="H2" s="19"/>
      <c r="I2" s="19"/>
      <c r="J2" s="19"/>
      <c r="K2" s="20">
        <v>3</v>
      </c>
      <c r="L2" s="20">
        <v>576.00109999999995</v>
      </c>
      <c r="M2" s="21">
        <v>192.00036666666665</v>
      </c>
      <c r="N2" s="22">
        <v>2</v>
      </c>
      <c r="O2" s="23">
        <v>194.00036666666665</v>
      </c>
    </row>
    <row r="4" spans="1:17" x14ac:dyDescent="0.3">
      <c r="K4" s="8">
        <f>SUM(K2:K3)</f>
        <v>3</v>
      </c>
      <c r="L4" s="8">
        <f>SUM(L2:L3)</f>
        <v>576.00109999999995</v>
      </c>
      <c r="M4" s="7">
        <f>SUM(L4/K4)</f>
        <v>192.00036666666665</v>
      </c>
      <c r="N4" s="8">
        <f>SUM(N2:N3)</f>
        <v>2</v>
      </c>
      <c r="O4" s="13">
        <f>SUM(M4+N4)</f>
        <v>194.00036666666665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5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1188" priority="6" rank="1"/>
  </conditionalFormatting>
  <conditionalFormatting sqref="I2">
    <cfRule type="top10" dxfId="1187" priority="3" rank="1"/>
    <cfRule type="top10" dxfId="1186" priority="8" rank="1"/>
  </conditionalFormatting>
  <conditionalFormatting sqref="E2">
    <cfRule type="top10" dxfId="1185" priority="7" rank="1"/>
  </conditionalFormatting>
  <conditionalFormatting sqref="G2">
    <cfRule type="top10" dxfId="1184" priority="5" rank="1"/>
  </conditionalFormatting>
  <conditionalFormatting sqref="H2">
    <cfRule type="top10" dxfId="1183" priority="4" rank="1"/>
  </conditionalFormatting>
  <conditionalFormatting sqref="J2">
    <cfRule type="top10" dxfId="1182" priority="2" rank="1"/>
  </conditionalFormatting>
  <conditionalFormatting sqref="E2:J2">
    <cfRule type="cellIs" dxfId="1181" priority="1" operator="greaterThanOrEqual">
      <formula>200</formula>
    </cfRule>
  </conditionalFormatting>
  <hyperlinks>
    <hyperlink ref="Q1" location="'Ohio 2022 Rankings'!A1" display="Back to Ranking" xr:uid="{A7E7F91A-0707-4DC9-8C25-9749A90413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1E76D7-AB4E-4546-933A-0F23AF0C00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E76A-0A58-4110-A8C3-93FC05810B1B}">
  <dimension ref="A1:Q1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105</v>
      </c>
      <c r="C2" s="17">
        <v>44744</v>
      </c>
      <c r="D2" s="18" t="s">
        <v>110</v>
      </c>
      <c r="E2" s="19">
        <v>193.00020000000001</v>
      </c>
      <c r="F2" s="19">
        <v>195.00020000000001</v>
      </c>
      <c r="G2" s="19">
        <v>193.00040000000001</v>
      </c>
      <c r="H2" s="19"/>
      <c r="I2" s="19"/>
      <c r="J2" s="19"/>
      <c r="K2" s="20">
        <v>3</v>
      </c>
      <c r="L2" s="20">
        <v>581.00080000000003</v>
      </c>
      <c r="M2" s="21">
        <v>193.66693333333333</v>
      </c>
      <c r="N2" s="22">
        <v>2</v>
      </c>
      <c r="O2" s="23">
        <v>195.66693333333333</v>
      </c>
    </row>
    <row r="4" spans="1:17" x14ac:dyDescent="0.3">
      <c r="K4" s="8">
        <f>SUM(K2:K3)</f>
        <v>3</v>
      </c>
      <c r="L4" s="8">
        <f>SUM(L2:L3)</f>
        <v>581.00080000000003</v>
      </c>
      <c r="M4" s="7">
        <f>SUM(L4/K4)</f>
        <v>193.66693333333333</v>
      </c>
      <c r="N4" s="8">
        <f>SUM(N2:N3)</f>
        <v>2</v>
      </c>
      <c r="O4" s="13">
        <f>SUM(M4+N4)</f>
        <v>195.66693333333333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5" t="s">
        <v>111</v>
      </c>
      <c r="B12" s="16" t="s">
        <v>105</v>
      </c>
      <c r="C12" s="17">
        <v>44744</v>
      </c>
      <c r="D12" s="18" t="s">
        <v>110</v>
      </c>
      <c r="E12" s="19">
        <v>195.0001</v>
      </c>
      <c r="F12" s="19">
        <v>184</v>
      </c>
      <c r="G12" s="19">
        <v>195.0001</v>
      </c>
      <c r="H12" s="19"/>
      <c r="I12" s="19"/>
      <c r="J12" s="19"/>
      <c r="K12" s="20">
        <v>3</v>
      </c>
      <c r="L12" s="20">
        <v>574.00019999999995</v>
      </c>
      <c r="M12" s="21">
        <v>191.33339999999998</v>
      </c>
      <c r="N12" s="22">
        <v>9</v>
      </c>
      <c r="O12" s="23">
        <v>200.33339999999998</v>
      </c>
    </row>
    <row r="14" spans="1:17" x14ac:dyDescent="0.3">
      <c r="K14" s="8">
        <f>SUM(K12:K13)</f>
        <v>3</v>
      </c>
      <c r="L14" s="8">
        <f>SUM(L12:L13)</f>
        <v>574.00019999999995</v>
      </c>
      <c r="M14" s="7">
        <f>SUM(L14/K14)</f>
        <v>191.33339999999998</v>
      </c>
      <c r="N14" s="8">
        <f>SUM(N12:N13)</f>
        <v>9</v>
      </c>
      <c r="O14" s="13">
        <f>SUM(M14+N14)</f>
        <v>200.33339999999998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B12:C12 E12:J12" name="Range1_12"/>
    <protectedRange algorithmName="SHA-512" hashValue="ON39YdpmFHfN9f47KpiRvqrKx0V9+erV1CNkpWzYhW/Qyc6aT8rEyCrvauWSYGZK2ia3o7vd3akF07acHAFpOA==" saltValue="yVW9XmDwTqEnmpSGai0KYg==" spinCount="100000" sqref="D12" name="Range1_1_13"/>
  </protectedRanges>
  <conditionalFormatting sqref="F2">
    <cfRule type="top10" dxfId="1180" priority="21" rank="1"/>
  </conditionalFormatting>
  <conditionalFormatting sqref="I2">
    <cfRule type="top10" dxfId="1179" priority="18" rank="1"/>
    <cfRule type="top10" dxfId="1178" priority="23" rank="1"/>
  </conditionalFormatting>
  <conditionalFormatting sqref="E2">
    <cfRule type="top10" dxfId="1177" priority="22" rank="1"/>
  </conditionalFormatting>
  <conditionalFormatting sqref="G2">
    <cfRule type="top10" dxfId="1176" priority="20" rank="1"/>
  </conditionalFormatting>
  <conditionalFormatting sqref="H2">
    <cfRule type="top10" dxfId="1175" priority="19" rank="1"/>
  </conditionalFormatting>
  <conditionalFormatting sqref="J2">
    <cfRule type="top10" dxfId="1174" priority="17" rank="1"/>
  </conditionalFormatting>
  <conditionalFormatting sqref="E2:J2">
    <cfRule type="cellIs" dxfId="1173" priority="16" operator="greaterThanOrEqual">
      <formula>200</formula>
    </cfRule>
  </conditionalFormatting>
  <conditionalFormatting sqref="E12:J12">
    <cfRule type="cellIs" dxfId="1172" priority="7" operator="equal">
      <formula>200</formula>
    </cfRule>
  </conditionalFormatting>
  <conditionalFormatting sqref="F12">
    <cfRule type="top10" dxfId="1171" priority="1" rank="1"/>
  </conditionalFormatting>
  <conditionalFormatting sqref="G12">
    <cfRule type="top10" dxfId="1170" priority="2" rank="1"/>
  </conditionalFormatting>
  <conditionalFormatting sqref="H12">
    <cfRule type="top10" dxfId="1169" priority="3" rank="1"/>
  </conditionalFormatting>
  <conditionalFormatting sqref="I12">
    <cfRule type="top10" dxfId="1168" priority="4" rank="1"/>
  </conditionalFormatting>
  <conditionalFormatting sqref="J12">
    <cfRule type="top10" dxfId="1167" priority="5" rank="1"/>
  </conditionalFormatting>
  <conditionalFormatting sqref="E12">
    <cfRule type="top10" dxfId="1166" priority="6" rank="1"/>
  </conditionalFormatting>
  <hyperlinks>
    <hyperlink ref="Q1" location="'Ohio 2022 Rankings'!A1" display="Back to Ranking" xr:uid="{3FFD9436-9100-40A5-BA74-53B39AF121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73BB6D-1CBD-4332-8D5D-414E6904DB1E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AB8A-4875-472D-BA9D-AE60A9C12115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99</v>
      </c>
      <c r="C2" s="17">
        <v>44744</v>
      </c>
      <c r="D2" s="18" t="s">
        <v>110</v>
      </c>
      <c r="E2" s="19">
        <v>198.00030000000001</v>
      </c>
      <c r="F2" s="19">
        <v>194.00020000000001</v>
      </c>
      <c r="G2" s="19">
        <v>196.00020000000001</v>
      </c>
      <c r="H2" s="19"/>
      <c r="I2" s="19"/>
      <c r="J2" s="19"/>
      <c r="K2" s="20">
        <v>3</v>
      </c>
      <c r="L2" s="20">
        <v>588.00070000000005</v>
      </c>
      <c r="M2" s="21">
        <v>196.00023333333334</v>
      </c>
      <c r="N2" s="22">
        <v>2</v>
      </c>
      <c r="O2" s="23">
        <v>198.00023333333334</v>
      </c>
    </row>
    <row r="3" spans="1:17" x14ac:dyDescent="0.3">
      <c r="A3" s="15" t="s">
        <v>109</v>
      </c>
      <c r="B3" s="16" t="s">
        <v>99</v>
      </c>
      <c r="C3" s="17">
        <v>44786</v>
      </c>
      <c r="D3" s="18" t="s">
        <v>110</v>
      </c>
      <c r="E3" s="19">
        <v>196.00030000000001</v>
      </c>
      <c r="F3" s="19">
        <v>192.0001</v>
      </c>
      <c r="G3" s="19">
        <v>0</v>
      </c>
      <c r="H3" s="19"/>
      <c r="I3" s="19"/>
      <c r="J3" s="19"/>
      <c r="K3" s="20">
        <v>3</v>
      </c>
      <c r="L3" s="20">
        <v>388.00040000000001</v>
      </c>
      <c r="M3" s="21">
        <v>129.33346666666668</v>
      </c>
      <c r="N3" s="22">
        <v>2</v>
      </c>
      <c r="O3" s="23">
        <v>131.33346666666668</v>
      </c>
    </row>
    <row r="4" spans="1:17" x14ac:dyDescent="0.3">
      <c r="A4" s="15" t="s">
        <v>109</v>
      </c>
      <c r="B4" s="16" t="s">
        <v>99</v>
      </c>
      <c r="C4" s="17">
        <v>44842</v>
      </c>
      <c r="D4" s="18" t="s">
        <v>110</v>
      </c>
      <c r="E4" s="19">
        <v>196.0001</v>
      </c>
      <c r="F4" s="19">
        <v>197.0001</v>
      </c>
      <c r="G4" s="19">
        <v>198.00020000000001</v>
      </c>
      <c r="H4" s="19"/>
      <c r="I4" s="19"/>
      <c r="J4" s="19"/>
      <c r="K4" s="20">
        <v>3</v>
      </c>
      <c r="L4" s="20">
        <v>591.00040000000001</v>
      </c>
      <c r="M4" s="21">
        <v>197.00013333333334</v>
      </c>
      <c r="N4" s="22">
        <v>4</v>
      </c>
      <c r="O4" s="23">
        <v>201.00013333333334</v>
      </c>
    </row>
    <row r="6" spans="1:17" x14ac:dyDescent="0.3">
      <c r="K6" s="8">
        <f>SUM(K2:K5)</f>
        <v>9</v>
      </c>
      <c r="L6" s="8">
        <f>SUM(L2:L5)</f>
        <v>1567.0015000000001</v>
      </c>
      <c r="M6" s="7">
        <f>SUM(L6/K6)</f>
        <v>174.11127777777779</v>
      </c>
      <c r="N6" s="8">
        <f>SUM(N2:N5)</f>
        <v>8</v>
      </c>
      <c r="O6" s="13">
        <f>SUM(M6+N6)</f>
        <v>182.11127777777779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2:H2" name="Range1_3_3_2"/>
    <protectedRange algorithmName="SHA-512" hashValue="ON39YdpmFHfN9f47KpiRvqrKx0V9+erV1CNkpWzYhW/Qyc6aT8rEyCrvauWSYGZK2ia3o7vd3akF07acHAFpOA==" saltValue="yVW9XmDwTqEnmpSGai0KYg==" spinCount="100000" sqref="I3:J3 B3:C3" name="Range1_25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I4:J4 B4:C4" name="Range1_21"/>
    <protectedRange algorithmName="SHA-512" hashValue="ON39YdpmFHfN9f47KpiRvqrKx0V9+erV1CNkpWzYhW/Qyc6aT8rEyCrvauWSYGZK2ia3o7vd3akF07acHAFpOA==" saltValue="yVW9XmDwTqEnmpSGai0KYg==" spinCount="100000" sqref="E4:H4" name="Range1_3_8"/>
  </protectedRanges>
  <conditionalFormatting sqref="F2">
    <cfRule type="top10" dxfId="1165" priority="22" rank="1"/>
  </conditionalFormatting>
  <conditionalFormatting sqref="I2">
    <cfRule type="top10" dxfId="1164" priority="19" rank="1"/>
    <cfRule type="top10" dxfId="1163" priority="24" rank="1"/>
  </conditionalFormatting>
  <conditionalFormatting sqref="E2">
    <cfRule type="top10" dxfId="1162" priority="23" rank="1"/>
  </conditionalFormatting>
  <conditionalFormatting sqref="G2">
    <cfRule type="top10" dxfId="1161" priority="21" rank="1"/>
  </conditionalFormatting>
  <conditionalFormatting sqref="H2">
    <cfRule type="top10" dxfId="1160" priority="20" rank="1"/>
  </conditionalFormatting>
  <conditionalFormatting sqref="J2">
    <cfRule type="top10" dxfId="1159" priority="18" rank="1"/>
  </conditionalFormatting>
  <conditionalFormatting sqref="E2:J2">
    <cfRule type="cellIs" dxfId="1158" priority="17" operator="greaterThanOrEqual">
      <formula>200</formula>
    </cfRule>
  </conditionalFormatting>
  <conditionalFormatting sqref="F3">
    <cfRule type="top10" dxfId="1157" priority="14" rank="1"/>
  </conditionalFormatting>
  <conditionalFormatting sqref="I3">
    <cfRule type="top10" dxfId="1156" priority="11" rank="1"/>
    <cfRule type="top10" dxfId="1155" priority="16" rank="1"/>
  </conditionalFormatting>
  <conditionalFormatting sqref="E3">
    <cfRule type="top10" dxfId="1154" priority="15" rank="1"/>
  </conditionalFormatting>
  <conditionalFormatting sqref="G3">
    <cfRule type="top10" dxfId="1153" priority="13" rank="1"/>
  </conditionalFormatting>
  <conditionalFormatting sqref="H3">
    <cfRule type="top10" dxfId="1152" priority="12" rank="1"/>
  </conditionalFormatting>
  <conditionalFormatting sqref="J3">
    <cfRule type="top10" dxfId="1151" priority="10" rank="1"/>
  </conditionalFormatting>
  <conditionalFormatting sqref="E3:J3">
    <cfRule type="cellIs" dxfId="1150" priority="9" operator="greaterThanOrEqual">
      <formula>200</formula>
    </cfRule>
  </conditionalFormatting>
  <conditionalFormatting sqref="E4:J4">
    <cfRule type="cellIs" dxfId="1149" priority="1" operator="greaterThanOrEqual">
      <formula>200</formula>
    </cfRule>
  </conditionalFormatting>
  <conditionalFormatting sqref="F4">
    <cfRule type="top10" dxfId="1148" priority="2" rank="1"/>
  </conditionalFormatting>
  <conditionalFormatting sqref="I4">
    <cfRule type="top10" dxfId="1147" priority="3" rank="1"/>
    <cfRule type="top10" dxfId="1146" priority="4" rank="1"/>
  </conditionalFormatting>
  <conditionalFormatting sqref="E4">
    <cfRule type="top10" dxfId="1145" priority="5" rank="1"/>
  </conditionalFormatting>
  <conditionalFormatting sqref="G4">
    <cfRule type="top10" dxfId="1144" priority="6" rank="1"/>
  </conditionalFormatting>
  <conditionalFormatting sqref="H4">
    <cfRule type="top10" dxfId="1143" priority="7" rank="1"/>
  </conditionalFormatting>
  <conditionalFormatting sqref="J4">
    <cfRule type="top10" dxfId="1142" priority="8" rank="1"/>
  </conditionalFormatting>
  <hyperlinks>
    <hyperlink ref="Q1" location="'Ohio 2022 Rankings'!A1" display="Back to Ranking" xr:uid="{953A4434-5505-4314-B29B-D8ED1BF269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304471-C1C6-4D70-969F-E3F8DA936C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897F-9026-4602-A533-180D78EF27C2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54</v>
      </c>
      <c r="C2" s="17">
        <v>44661</v>
      </c>
      <c r="D2" s="18" t="s">
        <v>62</v>
      </c>
      <c r="E2" s="19">
        <v>187</v>
      </c>
      <c r="F2" s="19">
        <v>191</v>
      </c>
      <c r="G2" s="19">
        <v>178</v>
      </c>
      <c r="H2" s="19">
        <v>170</v>
      </c>
      <c r="I2" s="19"/>
      <c r="J2" s="19"/>
      <c r="K2" s="20">
        <v>4</v>
      </c>
      <c r="L2" s="20">
        <v>726</v>
      </c>
      <c r="M2" s="21">
        <v>181.5</v>
      </c>
      <c r="N2" s="22">
        <v>2</v>
      </c>
      <c r="O2" s="23">
        <v>183.5</v>
      </c>
    </row>
    <row r="3" spans="1:17" x14ac:dyDescent="0.3">
      <c r="A3" s="15" t="s">
        <v>61</v>
      </c>
      <c r="B3" s="16" t="s">
        <v>54</v>
      </c>
      <c r="C3" s="17">
        <v>44752</v>
      </c>
      <c r="D3" s="18" t="s">
        <v>62</v>
      </c>
      <c r="E3" s="19">
        <v>180</v>
      </c>
      <c r="F3" s="19">
        <v>182</v>
      </c>
      <c r="G3" s="19">
        <v>191</v>
      </c>
      <c r="H3" s="19">
        <v>187</v>
      </c>
      <c r="I3" s="19"/>
      <c r="J3" s="19"/>
      <c r="K3" s="20">
        <v>4</v>
      </c>
      <c r="L3" s="20">
        <v>740</v>
      </c>
      <c r="M3" s="21">
        <v>185</v>
      </c>
      <c r="N3" s="22">
        <v>2</v>
      </c>
      <c r="O3" s="23">
        <v>187</v>
      </c>
    </row>
    <row r="5" spans="1:17" x14ac:dyDescent="0.3">
      <c r="K5" s="8">
        <f>SUM(K2:K4)</f>
        <v>8</v>
      </c>
      <c r="L5" s="8">
        <f>SUM(L2:L4)</f>
        <v>1466</v>
      </c>
      <c r="M5" s="7">
        <f>SUM(L5/K5)</f>
        <v>183.25</v>
      </c>
      <c r="N5" s="8">
        <f>SUM(N2:N4)</f>
        <v>4</v>
      </c>
      <c r="O5" s="13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12_1"/>
    <protectedRange algorithmName="SHA-512" hashValue="ON39YdpmFHfN9f47KpiRvqrKx0V9+erV1CNkpWzYhW/Qyc6aT8rEyCrvauWSYGZK2ia3o7vd3akF07acHAFpOA==" saltValue="yVW9XmDwTqEnmpSGai0KYg==" spinCount="100000" sqref="D3" name="Range1_1_8_2"/>
    <protectedRange algorithmName="SHA-512" hashValue="ON39YdpmFHfN9f47KpiRvqrKx0V9+erV1CNkpWzYhW/Qyc6aT8rEyCrvauWSYGZK2ia3o7vd3akF07acHAFpOA==" saltValue="yVW9XmDwTqEnmpSGai0KYg==" spinCount="100000" sqref="E3:H3" name="Range1_3_3_1"/>
  </protectedRanges>
  <conditionalFormatting sqref="F2">
    <cfRule type="top10" dxfId="1141" priority="7" rank="1"/>
  </conditionalFormatting>
  <conditionalFormatting sqref="G2">
    <cfRule type="top10" dxfId="1140" priority="8" rank="1"/>
  </conditionalFormatting>
  <conditionalFormatting sqref="H2">
    <cfRule type="top10" dxfId="1139" priority="9" rank="1"/>
  </conditionalFormatting>
  <conditionalFormatting sqref="I2">
    <cfRule type="top10" dxfId="1138" priority="10" rank="1"/>
  </conditionalFormatting>
  <conditionalFormatting sqref="J2">
    <cfRule type="top10" dxfId="1137" priority="11" rank="1"/>
  </conditionalFormatting>
  <conditionalFormatting sqref="E2">
    <cfRule type="top10" dxfId="1136" priority="12" rank="1"/>
  </conditionalFormatting>
  <conditionalFormatting sqref="F3">
    <cfRule type="top10" dxfId="1135" priority="1" rank="1"/>
  </conditionalFormatting>
  <conditionalFormatting sqref="G3">
    <cfRule type="top10" dxfId="1134" priority="2" rank="1"/>
  </conditionalFormatting>
  <conditionalFormatting sqref="H3">
    <cfRule type="top10" dxfId="1133" priority="3" rank="1"/>
  </conditionalFormatting>
  <conditionalFormatting sqref="I3">
    <cfRule type="top10" dxfId="1132" priority="4" rank="1"/>
  </conditionalFormatting>
  <conditionalFormatting sqref="J3">
    <cfRule type="top10" dxfId="1131" priority="5" rank="1"/>
  </conditionalFormatting>
  <conditionalFormatting sqref="E3">
    <cfRule type="top10" dxfId="1130" priority="6" rank="1"/>
  </conditionalFormatting>
  <hyperlinks>
    <hyperlink ref="Q1" location="'Ohio 2022 Rankings'!A1" display="Back to Ranking" xr:uid="{E0AA1D12-865D-4F20-AED9-1700FAD0B3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45BB37-770F-4ACD-88BE-BDC5B28B43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96E3-2D98-4431-9F9F-BE08CCABAE04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98</v>
      </c>
      <c r="C2" s="17">
        <v>44744</v>
      </c>
      <c r="D2" s="18" t="s">
        <v>110</v>
      </c>
      <c r="E2" s="19">
        <v>199.0018</v>
      </c>
      <c r="F2" s="19">
        <v>197.00040000000001</v>
      </c>
      <c r="G2" s="19">
        <v>193.0001</v>
      </c>
      <c r="H2" s="19"/>
      <c r="I2" s="19"/>
      <c r="J2" s="19"/>
      <c r="K2" s="20">
        <v>3</v>
      </c>
      <c r="L2" s="20">
        <v>589.00229999999999</v>
      </c>
      <c r="M2" s="21">
        <v>196.33410000000001</v>
      </c>
      <c r="N2" s="22">
        <v>4</v>
      </c>
      <c r="O2" s="23">
        <v>200.33410000000001</v>
      </c>
    </row>
    <row r="4" spans="1:17" x14ac:dyDescent="0.3">
      <c r="K4" s="8">
        <f>SUM(K2:K3)</f>
        <v>3</v>
      </c>
      <c r="L4" s="8">
        <f>SUM(L2:L3)</f>
        <v>589.00229999999999</v>
      </c>
      <c r="M4" s="7">
        <f>SUM(L4/K4)</f>
        <v>196.33410000000001</v>
      </c>
      <c r="N4" s="8">
        <f>SUM(N2:N3)</f>
        <v>4</v>
      </c>
      <c r="O4" s="13">
        <f>SUM(M4+N4)</f>
        <v>200.33410000000001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129" priority="6" rank="1"/>
  </conditionalFormatting>
  <conditionalFormatting sqref="I2">
    <cfRule type="top10" dxfId="1128" priority="3" rank="1"/>
    <cfRule type="top10" dxfId="1127" priority="8" rank="1"/>
  </conditionalFormatting>
  <conditionalFormatting sqref="E2">
    <cfRule type="top10" dxfId="1126" priority="7" rank="1"/>
  </conditionalFormatting>
  <conditionalFormatting sqref="G2">
    <cfRule type="top10" dxfId="1125" priority="5" rank="1"/>
  </conditionalFormatting>
  <conditionalFormatting sqref="H2">
    <cfRule type="top10" dxfId="1124" priority="4" rank="1"/>
  </conditionalFormatting>
  <conditionalFormatting sqref="J2">
    <cfRule type="top10" dxfId="1123" priority="2" rank="1"/>
  </conditionalFormatting>
  <conditionalFormatting sqref="E2:J2">
    <cfRule type="cellIs" dxfId="1122" priority="1" operator="greaterThanOrEqual">
      <formula>200</formula>
    </cfRule>
  </conditionalFormatting>
  <hyperlinks>
    <hyperlink ref="Q1" location="'Ohio 2022 Rankings'!A1" display="Back to Ranking" xr:uid="{B2E1FDD9-2EA1-41E2-A414-A2164CECFE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361398-BC61-4E73-BA7F-424BE25270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F620-198C-49B3-8911-A407D1FDAC55}"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88</v>
      </c>
      <c r="C2" s="17">
        <v>44703</v>
      </c>
      <c r="D2" s="18" t="s">
        <v>89</v>
      </c>
      <c r="E2" s="19">
        <v>178</v>
      </c>
      <c r="F2" s="19">
        <v>177</v>
      </c>
      <c r="G2" s="19">
        <v>177</v>
      </c>
      <c r="H2" s="19">
        <v>177</v>
      </c>
      <c r="I2" s="19"/>
      <c r="J2" s="19"/>
      <c r="K2" s="20">
        <v>4</v>
      </c>
      <c r="L2" s="20">
        <v>709</v>
      </c>
      <c r="M2" s="21">
        <v>177.25</v>
      </c>
      <c r="N2" s="22">
        <v>2</v>
      </c>
      <c r="O2" s="23">
        <v>179.25</v>
      </c>
    </row>
    <row r="3" spans="1:17" x14ac:dyDescent="0.3">
      <c r="A3" s="15" t="s">
        <v>61</v>
      </c>
      <c r="B3" s="16" t="s">
        <v>88</v>
      </c>
      <c r="C3" s="17">
        <v>44738</v>
      </c>
      <c r="D3" s="18" t="s">
        <v>89</v>
      </c>
      <c r="E3" s="19">
        <v>181</v>
      </c>
      <c r="F3" s="19">
        <v>180</v>
      </c>
      <c r="G3" s="19">
        <v>189</v>
      </c>
      <c r="H3" s="19">
        <v>177</v>
      </c>
      <c r="I3" s="19"/>
      <c r="J3" s="19"/>
      <c r="K3" s="20">
        <v>4</v>
      </c>
      <c r="L3" s="20">
        <v>727</v>
      </c>
      <c r="M3" s="21">
        <v>181.75</v>
      </c>
      <c r="N3" s="22">
        <v>2</v>
      </c>
      <c r="O3" s="23">
        <v>183.75</v>
      </c>
    </row>
    <row r="4" spans="1:17" x14ac:dyDescent="0.3">
      <c r="A4" s="15" t="s">
        <v>61</v>
      </c>
      <c r="B4" s="16" t="s">
        <v>88</v>
      </c>
      <c r="C4" s="17">
        <v>44752</v>
      </c>
      <c r="D4" s="18" t="s">
        <v>62</v>
      </c>
      <c r="E4" s="19">
        <v>181</v>
      </c>
      <c r="F4" s="19">
        <v>185</v>
      </c>
      <c r="G4" s="19">
        <v>184</v>
      </c>
      <c r="H4" s="19">
        <v>189</v>
      </c>
      <c r="I4" s="19"/>
      <c r="J4" s="19"/>
      <c r="K4" s="20">
        <v>4</v>
      </c>
      <c r="L4" s="20">
        <v>739</v>
      </c>
      <c r="M4" s="21">
        <v>184.75</v>
      </c>
      <c r="N4" s="22">
        <v>2</v>
      </c>
      <c r="O4" s="23">
        <v>186.75</v>
      </c>
    </row>
    <row r="5" spans="1:17" x14ac:dyDescent="0.3">
      <c r="A5" s="34" t="s">
        <v>61</v>
      </c>
      <c r="B5" s="35" t="s">
        <v>88</v>
      </c>
      <c r="C5" s="36">
        <v>44766</v>
      </c>
      <c r="D5" s="66" t="s">
        <v>89</v>
      </c>
      <c r="E5" s="37">
        <v>190</v>
      </c>
      <c r="F5" s="37">
        <v>192</v>
      </c>
      <c r="G5" s="37">
        <v>185</v>
      </c>
      <c r="H5" s="37">
        <v>188</v>
      </c>
      <c r="I5" s="37"/>
      <c r="J5" s="37"/>
      <c r="K5" s="38">
        <v>4</v>
      </c>
      <c r="L5" s="38">
        <v>755</v>
      </c>
      <c r="M5" s="39">
        <v>188.75</v>
      </c>
      <c r="N5" s="40">
        <v>4</v>
      </c>
      <c r="O5" s="41">
        <v>192.75</v>
      </c>
    </row>
    <row r="6" spans="1:17" x14ac:dyDescent="0.3">
      <c r="A6" s="15" t="s">
        <v>61</v>
      </c>
      <c r="B6" s="16" t="s">
        <v>88</v>
      </c>
      <c r="C6" s="17">
        <v>44787</v>
      </c>
      <c r="D6" s="18" t="s">
        <v>62</v>
      </c>
      <c r="E6" s="19">
        <v>188</v>
      </c>
      <c r="F6" s="19">
        <v>183</v>
      </c>
      <c r="G6" s="19">
        <v>188</v>
      </c>
      <c r="H6" s="19">
        <v>189</v>
      </c>
      <c r="I6" s="19"/>
      <c r="J6" s="19"/>
      <c r="K6" s="20">
        <v>4</v>
      </c>
      <c r="L6" s="20">
        <v>748</v>
      </c>
      <c r="M6" s="21">
        <v>187</v>
      </c>
      <c r="N6" s="22">
        <v>3</v>
      </c>
      <c r="O6" s="23">
        <v>190</v>
      </c>
    </row>
    <row r="7" spans="1:17" x14ac:dyDescent="0.3">
      <c r="A7" s="15" t="s">
        <v>109</v>
      </c>
      <c r="B7" s="16" t="s">
        <v>88</v>
      </c>
      <c r="C7" s="17">
        <v>44801</v>
      </c>
      <c r="D7" s="18" t="s">
        <v>89</v>
      </c>
      <c r="E7" s="19">
        <v>187</v>
      </c>
      <c r="F7" s="19">
        <v>189</v>
      </c>
      <c r="G7" s="19">
        <v>182</v>
      </c>
      <c r="H7" s="19">
        <v>191</v>
      </c>
      <c r="I7" s="19">
        <v>188</v>
      </c>
      <c r="J7" s="19">
        <v>184</v>
      </c>
      <c r="K7" s="20">
        <v>6</v>
      </c>
      <c r="L7" s="20">
        <v>1121</v>
      </c>
      <c r="M7" s="21">
        <v>186.83333333333334</v>
      </c>
      <c r="N7" s="22">
        <v>4</v>
      </c>
      <c r="O7" s="23">
        <f t="shared" ref="O7" si="0">SUM(M7+N7)</f>
        <v>190.83333333333334</v>
      </c>
    </row>
    <row r="8" spans="1:17" x14ac:dyDescent="0.3">
      <c r="A8" s="15" t="s">
        <v>61</v>
      </c>
      <c r="B8" s="16" t="s">
        <v>88</v>
      </c>
      <c r="C8" s="17">
        <v>44829</v>
      </c>
      <c r="D8" s="18" t="s">
        <v>89</v>
      </c>
      <c r="E8" s="19">
        <v>182</v>
      </c>
      <c r="F8" s="19">
        <v>193</v>
      </c>
      <c r="G8" s="19">
        <v>185</v>
      </c>
      <c r="H8" s="19">
        <v>189</v>
      </c>
      <c r="I8" s="19"/>
      <c r="J8" s="19"/>
      <c r="K8" s="20">
        <v>4</v>
      </c>
      <c r="L8" s="20">
        <v>749</v>
      </c>
      <c r="M8" s="21">
        <v>187.25</v>
      </c>
      <c r="N8" s="22">
        <v>2</v>
      </c>
      <c r="O8" s="23">
        <v>189.25</v>
      </c>
    </row>
    <row r="9" spans="1:17" x14ac:dyDescent="0.3">
      <c r="A9" s="15" t="s">
        <v>61</v>
      </c>
      <c r="B9" s="16" t="s">
        <v>88</v>
      </c>
      <c r="C9" s="17">
        <v>44864</v>
      </c>
      <c r="D9" s="18" t="s">
        <v>89</v>
      </c>
      <c r="E9" s="19">
        <v>186</v>
      </c>
      <c r="F9" s="19">
        <v>185</v>
      </c>
      <c r="G9" s="19">
        <v>194</v>
      </c>
      <c r="H9" s="19">
        <v>190</v>
      </c>
      <c r="I9" s="19">
        <v>193</v>
      </c>
      <c r="J9" s="19">
        <v>195</v>
      </c>
      <c r="K9" s="20">
        <v>6</v>
      </c>
      <c r="L9" s="20">
        <v>1143</v>
      </c>
      <c r="M9" s="21">
        <v>190.5</v>
      </c>
      <c r="N9" s="22">
        <v>4</v>
      </c>
      <c r="O9" s="23">
        <f t="shared" ref="O9" si="1">SUM(N9+M9)</f>
        <v>194.5</v>
      </c>
    </row>
    <row r="11" spans="1:17" x14ac:dyDescent="0.3">
      <c r="K11" s="8">
        <f>SUM(K2:K10)</f>
        <v>36</v>
      </c>
      <c r="L11" s="8">
        <f>SUM(L2:L10)</f>
        <v>6691</v>
      </c>
      <c r="M11" s="7">
        <f>SUM(L11/K11)</f>
        <v>185.86111111111111</v>
      </c>
      <c r="N11" s="8">
        <f>SUM(N2:N10)</f>
        <v>23</v>
      </c>
      <c r="O11" s="13">
        <f>SUM(M11+N11)</f>
        <v>208.86111111111111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6_1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" name="Range1_12_1"/>
    <protectedRange algorithmName="SHA-512" hashValue="ON39YdpmFHfN9f47KpiRvqrKx0V9+erV1CNkpWzYhW/Qyc6aT8rEyCrvauWSYGZK2ia3o7vd3akF07acHAFpOA==" saltValue="yVW9XmDwTqEnmpSGai0KYg==" spinCount="100000" sqref="D4" name="Range1_1_8_2"/>
    <protectedRange algorithmName="SHA-512" hashValue="ON39YdpmFHfN9f47KpiRvqrKx0V9+erV1CNkpWzYhW/Qyc6aT8rEyCrvauWSYGZK2ia3o7vd3akF07acHAFpOA==" saltValue="yVW9XmDwTqEnmpSGai0KYg==" spinCount="100000" sqref="E4:J4" name="Range1_3_3_1"/>
    <protectedRange algorithmName="SHA-512" hashValue="ON39YdpmFHfN9f47KpiRvqrKx0V9+erV1CNkpWzYhW/Qyc6aT8rEyCrvauWSYGZK2ia3o7vd3akF07acHAFpOA==" saltValue="yVW9XmDwTqEnmpSGai0KYg==" spinCount="100000" sqref="I5:J5 C5" name="Range1_6_4"/>
    <protectedRange algorithmName="SHA-512" hashValue="ON39YdpmFHfN9f47KpiRvqrKx0V9+erV1CNkpWzYhW/Qyc6aT8rEyCrvauWSYGZK2ia3o7vd3akF07acHAFpOA==" saltValue="yVW9XmDwTqEnmpSGai0KYg==" spinCount="100000" sqref="D5" name="Range1_1_3_3"/>
    <protectedRange algorithmName="SHA-512" hashValue="ON39YdpmFHfN9f47KpiRvqrKx0V9+erV1CNkpWzYhW/Qyc6aT8rEyCrvauWSYGZK2ia3o7vd3akF07acHAFpOA==" saltValue="yVW9XmDwTqEnmpSGai0KYg==" spinCount="100000" sqref="B5" name="Range1_2_1_2"/>
    <protectedRange algorithmName="SHA-512" hashValue="ON39YdpmFHfN9f47KpiRvqrKx0V9+erV1CNkpWzYhW/Qyc6aT8rEyCrvauWSYGZK2ia3o7vd3akF07acHAFpOA==" saltValue="yVW9XmDwTqEnmpSGai0KYg==" spinCount="100000" sqref="E5:H5" name="Range1_3_1_1_3"/>
    <protectedRange algorithmName="SHA-512" hashValue="ON39YdpmFHfN9f47KpiRvqrKx0V9+erV1CNkpWzYhW/Qyc6aT8rEyCrvauWSYGZK2ia3o7vd3akF07acHAFpOA==" saltValue="yVW9XmDwTqEnmpSGai0KYg==" spinCount="100000" sqref="I6:J6 B6:C6" name="Range1_6_2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_2"/>
    <protectedRange algorithmName="SHA-512" hashValue="ON39YdpmFHfN9f47KpiRvqrKx0V9+erV1CNkpWzYhW/Qyc6aT8rEyCrvauWSYGZK2ia3o7vd3akF07acHAFpOA==" saltValue="yVW9XmDwTqEnmpSGai0KYg==" spinCount="100000" sqref="B7:C7" name="Range1_2_2"/>
    <protectedRange algorithmName="SHA-512" hashValue="ON39YdpmFHfN9f47KpiRvqrKx0V9+erV1CNkpWzYhW/Qyc6aT8rEyCrvauWSYGZK2ia3o7vd3akF07acHAFpOA==" saltValue="yVW9XmDwTqEnmpSGai0KYg==" spinCount="100000" sqref="D7" name="Range1_1_1_4"/>
    <protectedRange algorithmName="SHA-512" hashValue="ON39YdpmFHfN9f47KpiRvqrKx0V9+erV1CNkpWzYhW/Qyc6aT8rEyCrvauWSYGZK2ia3o7vd3akF07acHAFpOA==" saltValue="yVW9XmDwTqEnmpSGai0KYg==" spinCount="100000" sqref="E7:J7" name="Range1_3_1_2_1"/>
    <protectedRange algorithmName="SHA-512" hashValue="ON39YdpmFHfN9f47KpiRvqrKx0V9+erV1CNkpWzYhW/Qyc6aT8rEyCrvauWSYGZK2ia3o7vd3akF07acHAFpOA==" saltValue="yVW9XmDwTqEnmpSGai0KYg==" spinCount="100000" sqref="I8:J8 B8:C8" name="Range1_20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I9:J9 B9:C9" name="Range1_18_2"/>
    <protectedRange algorithmName="SHA-512" hashValue="ON39YdpmFHfN9f47KpiRvqrKx0V9+erV1CNkpWzYhW/Qyc6aT8rEyCrvauWSYGZK2ia3o7vd3akF07acHAFpOA==" saltValue="yVW9XmDwTqEnmpSGai0KYg==" spinCount="100000" sqref="D9" name="Range1_1_10_3"/>
    <protectedRange algorithmName="SHA-512" hashValue="ON39YdpmFHfN9f47KpiRvqrKx0V9+erV1CNkpWzYhW/Qyc6aT8rEyCrvauWSYGZK2ia3o7vd3akF07acHAFpOA==" saltValue="yVW9XmDwTqEnmpSGai0KYg==" spinCount="100000" sqref="E9:H9" name="Range1_3_5_2"/>
  </protectedRanges>
  <conditionalFormatting sqref="F2">
    <cfRule type="top10" dxfId="2332" priority="49" rank="1"/>
  </conditionalFormatting>
  <conditionalFormatting sqref="G2">
    <cfRule type="top10" dxfId="2331" priority="50" rank="1"/>
  </conditionalFormatting>
  <conditionalFormatting sqref="H2">
    <cfRule type="top10" dxfId="2330" priority="51" rank="1"/>
  </conditionalFormatting>
  <conditionalFormatting sqref="I2">
    <cfRule type="top10" dxfId="2329" priority="52" rank="1"/>
  </conditionalFormatting>
  <conditionalFormatting sqref="J2">
    <cfRule type="top10" dxfId="2328" priority="53" rank="1"/>
  </conditionalFormatting>
  <conditionalFormatting sqref="E2">
    <cfRule type="top10" dxfId="2327" priority="54" rank="1"/>
  </conditionalFormatting>
  <conditionalFormatting sqref="F3">
    <cfRule type="top10" dxfId="2326" priority="43" rank="1"/>
  </conditionalFormatting>
  <conditionalFormatting sqref="G3">
    <cfRule type="top10" dxfId="2325" priority="44" rank="1"/>
  </conditionalFormatting>
  <conditionalFormatting sqref="H3">
    <cfRule type="top10" dxfId="2324" priority="45" rank="1"/>
  </conditionalFormatting>
  <conditionalFormatting sqref="I3">
    <cfRule type="top10" dxfId="2323" priority="46" rank="1"/>
  </conditionalFormatting>
  <conditionalFormatting sqref="J3">
    <cfRule type="top10" dxfId="2322" priority="47" rank="1"/>
  </conditionalFormatting>
  <conditionalFormatting sqref="E3">
    <cfRule type="top10" dxfId="2321" priority="48" rank="1"/>
  </conditionalFormatting>
  <conditionalFormatting sqref="F4">
    <cfRule type="top10" dxfId="2320" priority="37" rank="1"/>
  </conditionalFormatting>
  <conditionalFormatting sqref="G4">
    <cfRule type="top10" dxfId="2319" priority="38" rank="1"/>
  </conditionalFormatting>
  <conditionalFormatting sqref="H4">
    <cfRule type="top10" dxfId="2318" priority="39" rank="1"/>
  </conditionalFormatting>
  <conditionalFormatting sqref="I4">
    <cfRule type="top10" dxfId="2317" priority="40" rank="1"/>
  </conditionalFormatting>
  <conditionalFormatting sqref="J4">
    <cfRule type="top10" dxfId="2316" priority="41" rank="1"/>
  </conditionalFormatting>
  <conditionalFormatting sqref="E4">
    <cfRule type="top10" dxfId="2315" priority="42" rank="1"/>
  </conditionalFormatting>
  <conditionalFormatting sqref="I5">
    <cfRule type="top10" dxfId="2314" priority="35" rank="1"/>
  </conditionalFormatting>
  <conditionalFormatting sqref="J5">
    <cfRule type="top10" dxfId="2313" priority="36" rank="1"/>
  </conditionalFormatting>
  <conditionalFormatting sqref="F5">
    <cfRule type="top10" dxfId="2312" priority="31" rank="1"/>
  </conditionalFormatting>
  <conditionalFormatting sqref="G5">
    <cfRule type="top10" dxfId="2311" priority="32" rank="1"/>
  </conditionalFormatting>
  <conditionalFormatting sqref="H5">
    <cfRule type="top10" dxfId="2310" priority="33" rank="1"/>
  </conditionalFormatting>
  <conditionalFormatting sqref="E5">
    <cfRule type="top10" dxfId="2309" priority="34" rank="1"/>
  </conditionalFormatting>
  <conditionalFormatting sqref="F6">
    <cfRule type="top10" dxfId="2308" priority="25" rank="1"/>
  </conditionalFormatting>
  <conditionalFormatting sqref="G6">
    <cfRule type="top10" dxfId="2307" priority="26" rank="1"/>
  </conditionalFormatting>
  <conditionalFormatting sqref="H6">
    <cfRule type="top10" dxfId="2306" priority="27" rank="1"/>
  </conditionalFormatting>
  <conditionalFormatting sqref="I6">
    <cfRule type="top10" dxfId="2305" priority="28" rank="1"/>
  </conditionalFormatting>
  <conditionalFormatting sqref="J6">
    <cfRule type="top10" dxfId="2304" priority="29" rank="1"/>
  </conditionalFormatting>
  <conditionalFormatting sqref="E6">
    <cfRule type="top10" dxfId="2303" priority="30" rank="1"/>
  </conditionalFormatting>
  <conditionalFormatting sqref="F7">
    <cfRule type="top10" dxfId="2302" priority="19" rank="1"/>
  </conditionalFormatting>
  <conditionalFormatting sqref="G7">
    <cfRule type="top10" dxfId="2301" priority="20" rank="1"/>
  </conditionalFormatting>
  <conditionalFormatting sqref="H7">
    <cfRule type="top10" dxfId="2300" priority="21" rank="1"/>
  </conditionalFormatting>
  <conditionalFormatting sqref="I7">
    <cfRule type="top10" dxfId="2299" priority="22" rank="1"/>
  </conditionalFormatting>
  <conditionalFormatting sqref="J7">
    <cfRule type="top10" dxfId="2298" priority="23" rank="1"/>
  </conditionalFormatting>
  <conditionalFormatting sqref="E7">
    <cfRule type="top10" dxfId="2297" priority="24" rank="1"/>
  </conditionalFormatting>
  <conditionalFormatting sqref="F8">
    <cfRule type="top10" dxfId="2296" priority="13" rank="1"/>
  </conditionalFormatting>
  <conditionalFormatting sqref="G8">
    <cfRule type="top10" dxfId="2295" priority="14" rank="1"/>
  </conditionalFormatting>
  <conditionalFormatting sqref="H8">
    <cfRule type="top10" dxfId="2294" priority="15" rank="1"/>
  </conditionalFormatting>
  <conditionalFormatting sqref="I8">
    <cfRule type="top10" dxfId="2293" priority="16" rank="1"/>
  </conditionalFormatting>
  <conditionalFormatting sqref="J8">
    <cfRule type="top10" dxfId="2292" priority="17" rank="1"/>
  </conditionalFormatting>
  <conditionalFormatting sqref="E8">
    <cfRule type="top10" dxfId="2291" priority="18" rank="1"/>
  </conditionalFormatting>
  <conditionalFormatting sqref="F9">
    <cfRule type="top10" dxfId="2290" priority="1" rank="1"/>
  </conditionalFormatting>
  <conditionalFormatting sqref="G9">
    <cfRule type="top10" dxfId="2289" priority="2" rank="1"/>
  </conditionalFormatting>
  <conditionalFormatting sqref="H9">
    <cfRule type="top10" dxfId="2288" priority="3" rank="1"/>
  </conditionalFormatting>
  <conditionalFormatting sqref="I9">
    <cfRule type="top10" dxfId="2287" priority="4" rank="1"/>
  </conditionalFormatting>
  <conditionalFormatting sqref="J9">
    <cfRule type="top10" dxfId="2286" priority="5" rank="1"/>
  </conditionalFormatting>
  <conditionalFormatting sqref="E9">
    <cfRule type="top10" dxfId="2285" priority="6" rank="1"/>
  </conditionalFormatting>
  <hyperlinks>
    <hyperlink ref="Q1" location="'Ohio 2022 Rankings'!A1" display="Back to Ranking" xr:uid="{811B697F-F2A2-4C54-80D9-97233AE47D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FB497-4F74-4D9E-BF35-B5759E6028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2AF5-F9DB-4545-96D9-74912AFFDE19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97</v>
      </c>
      <c r="C2" s="17">
        <v>44744</v>
      </c>
      <c r="D2" s="18" t="s">
        <v>110</v>
      </c>
      <c r="E2" s="19">
        <v>199.00069999999999</v>
      </c>
      <c r="F2" s="19">
        <v>196.00069999999999</v>
      </c>
      <c r="G2" s="19">
        <v>195.0001</v>
      </c>
      <c r="H2" s="19"/>
      <c r="I2" s="19"/>
      <c r="J2" s="19"/>
      <c r="K2" s="20">
        <v>3</v>
      </c>
      <c r="L2" s="20">
        <v>590.00149999999996</v>
      </c>
      <c r="M2" s="21">
        <v>196.66716666666665</v>
      </c>
      <c r="N2" s="22">
        <v>2</v>
      </c>
      <c r="O2" s="23">
        <v>198.66716666666665</v>
      </c>
    </row>
    <row r="3" spans="1:17" x14ac:dyDescent="0.3">
      <c r="A3" s="15" t="s">
        <v>109</v>
      </c>
      <c r="B3" s="16" t="s">
        <v>97</v>
      </c>
      <c r="C3" s="17">
        <v>44786</v>
      </c>
      <c r="D3" s="18" t="s">
        <v>110</v>
      </c>
      <c r="E3" s="19">
        <v>197.00040000000001</v>
      </c>
      <c r="F3" s="19">
        <v>194.00020000000001</v>
      </c>
      <c r="G3" s="19">
        <v>197.00020000000001</v>
      </c>
      <c r="H3" s="19"/>
      <c r="I3" s="19"/>
      <c r="J3" s="19"/>
      <c r="K3" s="20">
        <v>3</v>
      </c>
      <c r="L3" s="20">
        <v>588.00080000000003</v>
      </c>
      <c r="M3" s="21">
        <v>196.00026666666668</v>
      </c>
      <c r="N3" s="22">
        <v>2</v>
      </c>
      <c r="O3" s="23">
        <v>198.00026666666668</v>
      </c>
    </row>
    <row r="4" spans="1:17" x14ac:dyDescent="0.3">
      <c r="A4" s="15" t="s">
        <v>109</v>
      </c>
      <c r="B4" s="16" t="s">
        <v>97</v>
      </c>
      <c r="C4" s="17">
        <v>44814</v>
      </c>
      <c r="D4" s="18" t="s">
        <v>110</v>
      </c>
      <c r="E4" s="19">
        <v>192.0001</v>
      </c>
      <c r="F4" s="19">
        <v>199.00200000000001</v>
      </c>
      <c r="G4" s="19">
        <v>191.00059999999999</v>
      </c>
      <c r="H4" s="19"/>
      <c r="I4" s="19"/>
      <c r="J4" s="19"/>
      <c r="K4" s="20">
        <v>3</v>
      </c>
      <c r="L4" s="20">
        <v>582.0027</v>
      </c>
      <c r="M4" s="21">
        <v>194.0009</v>
      </c>
      <c r="N4" s="22">
        <v>4</v>
      </c>
      <c r="O4" s="23">
        <v>198.0009</v>
      </c>
    </row>
    <row r="5" spans="1:17" x14ac:dyDescent="0.3">
      <c r="A5" s="15" t="s">
        <v>109</v>
      </c>
      <c r="B5" s="16" t="s">
        <v>97</v>
      </c>
      <c r="C5" s="17">
        <v>44842</v>
      </c>
      <c r="D5" s="18" t="s">
        <v>110</v>
      </c>
      <c r="E5" s="19">
        <v>198.00139999999999</v>
      </c>
      <c r="F5" s="19">
        <v>197.00020000000001</v>
      </c>
      <c r="G5" s="19">
        <v>198.00120000000001</v>
      </c>
      <c r="H5" s="19"/>
      <c r="I5" s="19"/>
      <c r="J5" s="19"/>
      <c r="K5" s="20">
        <v>3</v>
      </c>
      <c r="L5" s="20">
        <v>593.00279999999998</v>
      </c>
      <c r="M5" s="21">
        <v>197.66759999999999</v>
      </c>
      <c r="N5" s="22">
        <v>7</v>
      </c>
      <c r="O5" s="23">
        <v>204.66759999999999</v>
      </c>
    </row>
    <row r="7" spans="1:17" x14ac:dyDescent="0.3">
      <c r="K7" s="8">
        <f>SUM(K2:K6)</f>
        <v>12</v>
      </c>
      <c r="L7" s="8">
        <f>SUM(L2:L6)</f>
        <v>2353.0078000000003</v>
      </c>
      <c r="M7" s="7">
        <f>SUM(L7/K7)</f>
        <v>196.08398333333335</v>
      </c>
      <c r="N7" s="8">
        <f>SUM(N2:N6)</f>
        <v>15</v>
      </c>
      <c r="O7" s="13">
        <f>SUM(M7+N7)</f>
        <v>211.08398333333335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2:H2" name="Range1_3_3_2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D5" name="Range1_1_5_1"/>
    <protectedRange algorithmName="SHA-512" hashValue="ON39YdpmFHfN9f47KpiRvqrKx0V9+erV1CNkpWzYhW/Qyc6aT8rEyCrvauWSYGZK2ia3o7vd3akF07acHAFpOA==" saltValue="yVW9XmDwTqEnmpSGai0KYg==" spinCount="100000" sqref="I5:J5 B5:C5" name="Range1_21"/>
    <protectedRange algorithmName="SHA-512" hashValue="ON39YdpmFHfN9f47KpiRvqrKx0V9+erV1CNkpWzYhW/Qyc6aT8rEyCrvauWSYGZK2ia3o7vd3akF07acHAFpOA==" saltValue="yVW9XmDwTqEnmpSGai0KYg==" spinCount="100000" sqref="E5:H5" name="Range1_3_8"/>
  </protectedRanges>
  <conditionalFormatting sqref="F2">
    <cfRule type="top10" dxfId="1121" priority="30" rank="1"/>
  </conditionalFormatting>
  <conditionalFormatting sqref="I2">
    <cfRule type="top10" dxfId="1120" priority="27" rank="1"/>
    <cfRule type="top10" dxfId="1119" priority="32" rank="1"/>
  </conditionalFormatting>
  <conditionalFormatting sqref="E2">
    <cfRule type="top10" dxfId="1118" priority="31" rank="1"/>
  </conditionalFormatting>
  <conditionalFormatting sqref="G2">
    <cfRule type="top10" dxfId="1117" priority="29" rank="1"/>
  </conditionalFormatting>
  <conditionalFormatting sqref="H2">
    <cfRule type="top10" dxfId="1116" priority="28" rank="1"/>
  </conditionalFormatting>
  <conditionalFormatting sqref="J2">
    <cfRule type="top10" dxfId="1115" priority="26" rank="1"/>
  </conditionalFormatting>
  <conditionalFormatting sqref="E2:J2">
    <cfRule type="cellIs" dxfId="1114" priority="25" operator="greaterThanOrEqual">
      <formula>200</formula>
    </cfRule>
  </conditionalFormatting>
  <conditionalFormatting sqref="F3">
    <cfRule type="top10" dxfId="1113" priority="22" rank="1"/>
  </conditionalFormatting>
  <conditionalFormatting sqref="I3">
    <cfRule type="top10" dxfId="1112" priority="19" rank="1"/>
    <cfRule type="top10" dxfId="1111" priority="24" rank="1"/>
  </conditionalFormatting>
  <conditionalFormatting sqref="E3">
    <cfRule type="top10" dxfId="1110" priority="23" rank="1"/>
  </conditionalFormatting>
  <conditionalFormatting sqref="G3">
    <cfRule type="top10" dxfId="1109" priority="21" rank="1"/>
  </conditionalFormatting>
  <conditionalFormatting sqref="H3">
    <cfRule type="top10" dxfId="1108" priority="20" rank="1"/>
  </conditionalFormatting>
  <conditionalFormatting sqref="J3">
    <cfRule type="top10" dxfId="1107" priority="18" rank="1"/>
  </conditionalFormatting>
  <conditionalFormatting sqref="E3:J3">
    <cfRule type="cellIs" dxfId="1106" priority="17" operator="greaterThanOrEqual">
      <formula>200</formula>
    </cfRule>
  </conditionalFormatting>
  <conditionalFormatting sqref="F4">
    <cfRule type="top10" dxfId="1105" priority="14" rank="1"/>
  </conditionalFormatting>
  <conditionalFormatting sqref="I4">
    <cfRule type="top10" dxfId="1104" priority="11" rank="1"/>
    <cfRule type="top10" dxfId="1103" priority="16" rank="1"/>
  </conditionalFormatting>
  <conditionalFormatting sqref="E4">
    <cfRule type="top10" dxfId="1102" priority="15" rank="1"/>
  </conditionalFormatting>
  <conditionalFormatting sqref="G4">
    <cfRule type="top10" dxfId="1101" priority="13" rank="1"/>
  </conditionalFormatting>
  <conditionalFormatting sqref="H4">
    <cfRule type="top10" dxfId="1100" priority="12" rank="1"/>
  </conditionalFormatting>
  <conditionalFormatting sqref="J4">
    <cfRule type="top10" dxfId="1099" priority="10" rank="1"/>
  </conditionalFormatting>
  <conditionalFormatting sqref="E4:J4">
    <cfRule type="cellIs" dxfId="1098" priority="9" operator="greaterThanOrEqual">
      <formula>200</formula>
    </cfRule>
  </conditionalFormatting>
  <conditionalFormatting sqref="E5:J5">
    <cfRule type="cellIs" dxfId="1097" priority="1" operator="greaterThanOrEqual">
      <formula>200</formula>
    </cfRule>
  </conditionalFormatting>
  <conditionalFormatting sqref="F5">
    <cfRule type="top10" dxfId="1096" priority="2" rank="1"/>
  </conditionalFormatting>
  <conditionalFormatting sqref="I5">
    <cfRule type="top10" dxfId="1095" priority="3" rank="1"/>
    <cfRule type="top10" dxfId="1094" priority="4" rank="1"/>
  </conditionalFormatting>
  <conditionalFormatting sqref="E5">
    <cfRule type="top10" dxfId="1093" priority="5" rank="1"/>
  </conditionalFormatting>
  <conditionalFormatting sqref="G5">
    <cfRule type="top10" dxfId="1092" priority="6" rank="1"/>
  </conditionalFormatting>
  <conditionalFormatting sqref="H5">
    <cfRule type="top10" dxfId="1091" priority="7" rank="1"/>
  </conditionalFormatting>
  <conditionalFormatting sqref="J5">
    <cfRule type="top10" dxfId="1090" priority="8" rank="1"/>
  </conditionalFormatting>
  <hyperlinks>
    <hyperlink ref="Q1" location="'Ohio 2022 Rankings'!A1" display="Back to Ranking" xr:uid="{2AA4D765-E1CC-4A76-B155-AA38FE434C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C5E068-A4A1-467E-B465-76037F2FD6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9ED1-E16E-43F7-8393-8764543EDBBD}"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53</v>
      </c>
      <c r="C2" s="17">
        <v>44661</v>
      </c>
      <c r="D2" s="18" t="s">
        <v>62</v>
      </c>
      <c r="E2" s="19">
        <v>183</v>
      </c>
      <c r="F2" s="19">
        <v>181</v>
      </c>
      <c r="G2" s="19">
        <v>178</v>
      </c>
      <c r="H2" s="19">
        <v>186</v>
      </c>
      <c r="I2" s="19"/>
      <c r="J2" s="19"/>
      <c r="K2" s="20">
        <v>4</v>
      </c>
      <c r="L2" s="20">
        <v>728</v>
      </c>
      <c r="M2" s="21">
        <v>182</v>
      </c>
      <c r="N2" s="22">
        <v>2</v>
      </c>
      <c r="O2" s="23">
        <v>184</v>
      </c>
    </row>
    <row r="3" spans="1:17" x14ac:dyDescent="0.3">
      <c r="A3" s="15" t="s">
        <v>61</v>
      </c>
      <c r="B3" s="16" t="s">
        <v>93</v>
      </c>
      <c r="C3" s="17">
        <v>44738</v>
      </c>
      <c r="D3" s="18" t="s">
        <v>89</v>
      </c>
      <c r="E3" s="19">
        <v>173</v>
      </c>
      <c r="F3" s="19">
        <v>182</v>
      </c>
      <c r="G3" s="19">
        <v>175</v>
      </c>
      <c r="H3" s="19">
        <v>185</v>
      </c>
      <c r="I3" s="19"/>
      <c r="J3" s="19"/>
      <c r="K3" s="20">
        <v>4</v>
      </c>
      <c r="L3" s="20">
        <v>715</v>
      </c>
      <c r="M3" s="21">
        <v>178.75</v>
      </c>
      <c r="N3" s="22">
        <v>2</v>
      </c>
      <c r="O3" s="23">
        <v>180.75</v>
      </c>
    </row>
    <row r="4" spans="1:17" x14ac:dyDescent="0.3">
      <c r="A4" s="34" t="s">
        <v>61</v>
      </c>
      <c r="B4" s="35" t="s">
        <v>120</v>
      </c>
      <c r="C4" s="36">
        <v>44766</v>
      </c>
      <c r="D4" s="66" t="s">
        <v>89</v>
      </c>
      <c r="E4" s="37">
        <v>187</v>
      </c>
      <c r="F4" s="37">
        <v>180</v>
      </c>
      <c r="G4" s="37">
        <v>185</v>
      </c>
      <c r="H4" s="37">
        <v>180</v>
      </c>
      <c r="I4" s="37"/>
      <c r="J4" s="37"/>
      <c r="K4" s="38">
        <v>4</v>
      </c>
      <c r="L4" s="38">
        <v>732</v>
      </c>
      <c r="M4" s="39">
        <v>183</v>
      </c>
      <c r="N4" s="40">
        <v>2</v>
      </c>
      <c r="O4" s="41">
        <v>185</v>
      </c>
    </row>
    <row r="5" spans="1:17" x14ac:dyDescent="0.3">
      <c r="A5" s="15" t="s">
        <v>61</v>
      </c>
      <c r="B5" s="16" t="s">
        <v>120</v>
      </c>
      <c r="C5" s="17">
        <v>44787</v>
      </c>
      <c r="D5" s="18" t="s">
        <v>62</v>
      </c>
      <c r="E5" s="19">
        <v>176</v>
      </c>
      <c r="F5" s="19">
        <v>171</v>
      </c>
      <c r="G5" s="19">
        <v>183</v>
      </c>
      <c r="H5" s="19">
        <v>186</v>
      </c>
      <c r="I5" s="19"/>
      <c r="J5" s="19"/>
      <c r="K5" s="20">
        <v>4</v>
      </c>
      <c r="L5" s="20">
        <v>716</v>
      </c>
      <c r="M5" s="21">
        <v>179</v>
      </c>
      <c r="N5" s="22">
        <v>2</v>
      </c>
      <c r="O5" s="23">
        <v>181</v>
      </c>
    </row>
    <row r="6" spans="1:17" x14ac:dyDescent="0.3">
      <c r="A6" s="15" t="s">
        <v>61</v>
      </c>
      <c r="B6" s="16" t="s">
        <v>120</v>
      </c>
      <c r="C6" s="17">
        <v>44829</v>
      </c>
      <c r="D6" s="18" t="s">
        <v>89</v>
      </c>
      <c r="E6" s="19">
        <v>169</v>
      </c>
      <c r="F6" s="19">
        <v>183</v>
      </c>
      <c r="G6" s="19">
        <v>184</v>
      </c>
      <c r="H6" s="19">
        <v>184</v>
      </c>
      <c r="I6" s="19"/>
      <c r="J6" s="19"/>
      <c r="K6" s="20">
        <v>4</v>
      </c>
      <c r="L6" s="20">
        <v>720</v>
      </c>
      <c r="M6" s="21">
        <v>180</v>
      </c>
      <c r="N6" s="22">
        <v>2</v>
      </c>
      <c r="O6" s="23">
        <v>182</v>
      </c>
    </row>
    <row r="7" spans="1:17" x14ac:dyDescent="0.3">
      <c r="A7" s="15" t="s">
        <v>61</v>
      </c>
      <c r="B7" s="16" t="s">
        <v>53</v>
      </c>
      <c r="C7" s="17">
        <v>44843</v>
      </c>
      <c r="D7" s="18" t="s">
        <v>62</v>
      </c>
      <c r="E7" s="19">
        <v>176</v>
      </c>
      <c r="F7" s="19">
        <v>183</v>
      </c>
      <c r="G7" s="19">
        <v>185</v>
      </c>
      <c r="H7" s="19">
        <v>180</v>
      </c>
      <c r="I7" s="19"/>
      <c r="J7" s="19"/>
      <c r="K7" s="20">
        <v>4</v>
      </c>
      <c r="L7" s="20">
        <v>724</v>
      </c>
      <c r="M7" s="21">
        <v>181</v>
      </c>
      <c r="N7" s="22">
        <v>2</v>
      </c>
      <c r="O7" s="23">
        <v>183</v>
      </c>
    </row>
    <row r="8" spans="1:17" x14ac:dyDescent="0.3">
      <c r="A8" s="15" t="s">
        <v>61</v>
      </c>
      <c r="B8" s="16" t="s">
        <v>120</v>
      </c>
      <c r="C8" s="17">
        <v>44864</v>
      </c>
      <c r="D8" s="18" t="s">
        <v>89</v>
      </c>
      <c r="E8" s="19">
        <v>194</v>
      </c>
      <c r="F8" s="19">
        <v>189</v>
      </c>
      <c r="G8" s="19">
        <v>187</v>
      </c>
      <c r="H8" s="19">
        <v>189</v>
      </c>
      <c r="I8" s="19">
        <v>186</v>
      </c>
      <c r="J8" s="19">
        <v>185</v>
      </c>
      <c r="K8" s="20">
        <v>6</v>
      </c>
      <c r="L8" s="20">
        <v>1130</v>
      </c>
      <c r="M8" s="21">
        <v>188.33333333333334</v>
      </c>
      <c r="N8" s="22">
        <v>4</v>
      </c>
      <c r="O8" s="23">
        <f t="shared" ref="O8" si="0">SUM(N8+M8)</f>
        <v>192.33333333333334</v>
      </c>
    </row>
    <row r="9" spans="1:17" x14ac:dyDescent="0.3">
      <c r="A9" s="15" t="s">
        <v>61</v>
      </c>
      <c r="B9" s="16" t="s">
        <v>120</v>
      </c>
      <c r="C9" s="17">
        <v>44868</v>
      </c>
      <c r="D9" s="18" t="s">
        <v>62</v>
      </c>
      <c r="E9" s="19">
        <v>185</v>
      </c>
      <c r="F9" s="19">
        <v>176</v>
      </c>
      <c r="G9" s="19">
        <v>189</v>
      </c>
      <c r="H9" s="19">
        <v>188</v>
      </c>
      <c r="I9" s="19"/>
      <c r="J9" s="19"/>
      <c r="K9" s="20">
        <v>4</v>
      </c>
      <c r="L9" s="20">
        <v>738</v>
      </c>
      <c r="M9" s="21">
        <v>184.5</v>
      </c>
      <c r="N9" s="22">
        <v>3</v>
      </c>
      <c r="O9" s="23">
        <v>187.5</v>
      </c>
    </row>
    <row r="11" spans="1:17" x14ac:dyDescent="0.3">
      <c r="K11" s="8">
        <f>SUM(K2:K10)</f>
        <v>34</v>
      </c>
      <c r="L11" s="8">
        <f>SUM(L2:L10)</f>
        <v>6203</v>
      </c>
      <c r="M11" s="7">
        <f>SUM(L11/K11)</f>
        <v>182.44117647058823</v>
      </c>
      <c r="N11" s="8">
        <f>SUM(N2:N10)</f>
        <v>19</v>
      </c>
      <c r="O11" s="13">
        <f>SUM(M11+N11)</f>
        <v>201.44117647058823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6_1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C4" name="Range1_6_4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B4" name="Range1_2_1_2"/>
    <protectedRange algorithmName="SHA-512" hashValue="ON39YdpmFHfN9f47KpiRvqrKx0V9+erV1CNkpWzYhW/Qyc6aT8rEyCrvauWSYGZK2ia3o7vd3akF07acHAFpOA==" saltValue="yVW9XmDwTqEnmpSGai0KYg==" spinCount="100000" sqref="E4:H4" name="Range1_3_1_1_3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6" name="Range1_20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J6" name="Range1_3_7"/>
    <protectedRange algorithmName="SHA-512" hashValue="ON39YdpmFHfN9f47KpiRvqrKx0V9+erV1CNkpWzYhW/Qyc6aT8rEyCrvauWSYGZK2ia3o7vd3akF07acHAFpOA==" saltValue="yVW9XmDwTqEnmpSGai0KYg==" spinCount="100000" sqref="I7:J7 B7:C7" name="Range1_22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E7:H7" name="Range1_3_9"/>
    <protectedRange algorithmName="SHA-512" hashValue="ON39YdpmFHfN9f47KpiRvqrKx0V9+erV1CNkpWzYhW/Qyc6aT8rEyCrvauWSYGZK2ia3o7vd3akF07acHAFpOA==" saltValue="yVW9XmDwTqEnmpSGai0KYg==" spinCount="100000" sqref="I8:J8 B8:C8" name="Range1_18_2_1"/>
    <protectedRange algorithmName="SHA-512" hashValue="ON39YdpmFHfN9f47KpiRvqrKx0V9+erV1CNkpWzYhW/Qyc6aT8rEyCrvauWSYGZK2ia3o7vd3akF07acHAFpOA==" saltValue="yVW9XmDwTqEnmpSGai0KYg==" spinCount="100000" sqref="D8" name="Range1_1_10_3_1"/>
    <protectedRange algorithmName="SHA-512" hashValue="ON39YdpmFHfN9f47KpiRvqrKx0V9+erV1CNkpWzYhW/Qyc6aT8rEyCrvauWSYGZK2ia3o7vd3akF07acHAFpOA==" saltValue="yVW9XmDwTqEnmpSGai0KYg==" spinCount="100000" sqref="E8:H8" name="Range1_3_5_2_1"/>
    <protectedRange algorithmName="SHA-512" hashValue="ON39YdpmFHfN9f47KpiRvqrKx0V9+erV1CNkpWzYhW/Qyc6aT8rEyCrvauWSYGZK2ia3o7vd3akF07acHAFpOA==" saltValue="yVW9XmDwTqEnmpSGai0KYg==" spinCount="100000" sqref="I9:J9 B9:C9" name="Range1_7"/>
    <protectedRange algorithmName="SHA-512" hashValue="ON39YdpmFHfN9f47KpiRvqrKx0V9+erV1CNkpWzYhW/Qyc6aT8rEyCrvauWSYGZK2ia3o7vd3akF07acHAFpOA==" saltValue="yVW9XmDwTqEnmpSGai0KYg==" spinCount="100000" sqref="D9" name="Range1_1_5"/>
    <protectedRange algorithmName="SHA-512" hashValue="ON39YdpmFHfN9f47KpiRvqrKx0V9+erV1CNkpWzYhW/Qyc6aT8rEyCrvauWSYGZK2ia3o7vd3akF07acHAFpOA==" saltValue="yVW9XmDwTqEnmpSGai0KYg==" spinCount="100000" sqref="E9:H9" name="Range1_3_10"/>
  </protectedRanges>
  <conditionalFormatting sqref="F2">
    <cfRule type="top10" dxfId="1089" priority="49" rank="1"/>
  </conditionalFormatting>
  <conditionalFormatting sqref="G2">
    <cfRule type="top10" dxfId="1088" priority="50" rank="1"/>
  </conditionalFormatting>
  <conditionalFormatting sqref="H2">
    <cfRule type="top10" dxfId="1087" priority="51" rank="1"/>
  </conditionalFormatting>
  <conditionalFormatting sqref="I2">
    <cfRule type="top10" dxfId="1086" priority="52" rank="1"/>
  </conditionalFormatting>
  <conditionalFormatting sqref="J2">
    <cfRule type="top10" dxfId="1085" priority="53" rank="1"/>
  </conditionalFormatting>
  <conditionalFormatting sqref="E2">
    <cfRule type="top10" dxfId="1084" priority="54" rank="1"/>
  </conditionalFormatting>
  <conditionalFormatting sqref="F3">
    <cfRule type="top10" dxfId="1083" priority="43" rank="1"/>
  </conditionalFormatting>
  <conditionalFormatting sqref="G3">
    <cfRule type="top10" dxfId="1082" priority="44" rank="1"/>
  </conditionalFormatting>
  <conditionalFormatting sqref="H3">
    <cfRule type="top10" dxfId="1081" priority="45" rank="1"/>
  </conditionalFormatting>
  <conditionalFormatting sqref="I3">
    <cfRule type="top10" dxfId="1080" priority="46" rank="1"/>
  </conditionalFormatting>
  <conditionalFormatting sqref="J3">
    <cfRule type="top10" dxfId="1079" priority="47" rank="1"/>
  </conditionalFormatting>
  <conditionalFormatting sqref="E3">
    <cfRule type="top10" dxfId="1078" priority="48" rank="1"/>
  </conditionalFormatting>
  <conditionalFormatting sqref="I4">
    <cfRule type="top10" dxfId="1077" priority="41" rank="1"/>
  </conditionalFormatting>
  <conditionalFormatting sqref="J4">
    <cfRule type="top10" dxfId="1076" priority="42" rank="1"/>
  </conditionalFormatting>
  <conditionalFormatting sqref="F4">
    <cfRule type="top10" dxfId="1075" priority="37" rank="1"/>
  </conditionalFormatting>
  <conditionalFormatting sqref="G4">
    <cfRule type="top10" dxfId="1074" priority="38" rank="1"/>
  </conditionalFormatting>
  <conditionalFormatting sqref="H4">
    <cfRule type="top10" dxfId="1073" priority="39" rank="1"/>
  </conditionalFormatting>
  <conditionalFormatting sqref="E4">
    <cfRule type="top10" dxfId="1072" priority="40" rank="1"/>
  </conditionalFormatting>
  <conditionalFormatting sqref="F5">
    <cfRule type="top10" dxfId="1071" priority="31" rank="1"/>
  </conditionalFormatting>
  <conditionalFormatting sqref="G5">
    <cfRule type="top10" dxfId="1070" priority="32" rank="1"/>
  </conditionalFormatting>
  <conditionalFormatting sqref="H5">
    <cfRule type="top10" dxfId="1069" priority="33" rank="1"/>
  </conditionalFormatting>
  <conditionalFormatting sqref="I5">
    <cfRule type="top10" dxfId="1068" priority="34" rank="1"/>
  </conditionalFormatting>
  <conditionalFormatting sqref="J5">
    <cfRule type="top10" dxfId="1067" priority="35" rank="1"/>
  </conditionalFormatting>
  <conditionalFormatting sqref="E5">
    <cfRule type="top10" dxfId="1066" priority="36" rank="1"/>
  </conditionalFormatting>
  <conditionalFormatting sqref="F6">
    <cfRule type="top10" dxfId="1065" priority="25" rank="1"/>
  </conditionalFormatting>
  <conditionalFormatting sqref="G6">
    <cfRule type="top10" dxfId="1064" priority="26" rank="1"/>
  </conditionalFormatting>
  <conditionalFormatting sqref="H6">
    <cfRule type="top10" dxfId="1063" priority="27" rank="1"/>
  </conditionalFormatting>
  <conditionalFormatting sqref="I6">
    <cfRule type="top10" dxfId="1062" priority="28" rank="1"/>
  </conditionalFormatting>
  <conditionalFormatting sqref="J6">
    <cfRule type="top10" dxfId="1061" priority="29" rank="1"/>
  </conditionalFormatting>
  <conditionalFormatting sqref="E6">
    <cfRule type="top10" dxfId="1060" priority="30" rank="1"/>
  </conditionalFormatting>
  <conditionalFormatting sqref="F7">
    <cfRule type="top10" dxfId="1059" priority="19" rank="1"/>
  </conditionalFormatting>
  <conditionalFormatting sqref="G7">
    <cfRule type="top10" dxfId="1058" priority="20" rank="1"/>
  </conditionalFormatting>
  <conditionalFormatting sqref="H7">
    <cfRule type="top10" dxfId="1057" priority="21" rank="1"/>
  </conditionalFormatting>
  <conditionalFormatting sqref="I7">
    <cfRule type="top10" dxfId="1056" priority="22" rank="1"/>
  </conditionalFormatting>
  <conditionalFormatting sqref="J7">
    <cfRule type="top10" dxfId="1055" priority="23" rank="1"/>
  </conditionalFormatting>
  <conditionalFormatting sqref="E7">
    <cfRule type="top10" dxfId="1054" priority="24" rank="1"/>
  </conditionalFormatting>
  <conditionalFormatting sqref="F8">
    <cfRule type="top10" dxfId="1053" priority="7" rank="1"/>
  </conditionalFormatting>
  <conditionalFormatting sqref="G8">
    <cfRule type="top10" dxfId="1052" priority="8" rank="1"/>
  </conditionalFormatting>
  <conditionalFormatting sqref="H8">
    <cfRule type="top10" dxfId="1051" priority="9" rank="1"/>
  </conditionalFormatting>
  <conditionalFormatting sqref="I8">
    <cfRule type="top10" dxfId="1050" priority="10" rank="1"/>
  </conditionalFormatting>
  <conditionalFormatting sqref="J8">
    <cfRule type="top10" dxfId="1049" priority="11" rank="1"/>
  </conditionalFormatting>
  <conditionalFormatting sqref="E8">
    <cfRule type="top10" dxfId="1048" priority="12" rank="1"/>
  </conditionalFormatting>
  <conditionalFormatting sqref="F9">
    <cfRule type="top10" dxfId="1047" priority="1" rank="1"/>
  </conditionalFormatting>
  <conditionalFormatting sqref="G9">
    <cfRule type="top10" dxfId="1046" priority="2" rank="1"/>
  </conditionalFormatting>
  <conditionalFormatting sqref="H9">
    <cfRule type="top10" dxfId="1045" priority="3" rank="1"/>
  </conditionalFormatting>
  <conditionalFormatting sqref="I9">
    <cfRule type="top10" dxfId="1044" priority="4" rank="1"/>
  </conditionalFormatting>
  <conditionalFormatting sqref="J9">
    <cfRule type="top10" dxfId="1043" priority="5" rank="1"/>
  </conditionalFormatting>
  <conditionalFormatting sqref="E9">
    <cfRule type="top10" dxfId="1042" priority="6" rank="1"/>
  </conditionalFormatting>
  <hyperlinks>
    <hyperlink ref="Q1" location="'Ohio 2022 Rankings'!A1" display="Back to Ranking" xr:uid="{BFCC2171-20D5-4BB5-8797-33C57D24CE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425050-A0F3-4D1E-8EA4-B7370F7557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6DC37-ED36-428E-BC40-3556B6BCFA79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136</v>
      </c>
      <c r="C2" s="17">
        <v>44843</v>
      </c>
      <c r="D2" s="18" t="s">
        <v>62</v>
      </c>
      <c r="E2" s="19">
        <v>193</v>
      </c>
      <c r="F2" s="19">
        <v>192</v>
      </c>
      <c r="G2" s="19">
        <v>188</v>
      </c>
      <c r="H2" s="19">
        <v>197</v>
      </c>
      <c r="I2" s="19"/>
      <c r="J2" s="19"/>
      <c r="K2" s="20">
        <v>4</v>
      </c>
      <c r="L2" s="20">
        <v>770</v>
      </c>
      <c r="M2" s="21">
        <v>192.5</v>
      </c>
      <c r="N2" s="22">
        <v>8</v>
      </c>
      <c r="O2" s="23">
        <v>200.5</v>
      </c>
    </row>
    <row r="4" spans="1:17" x14ac:dyDescent="0.3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8</v>
      </c>
      <c r="O4" s="13">
        <f>SUM(M4+N4)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2_1"/>
    <protectedRange algorithmName="SHA-512" hashValue="ON39YdpmFHfN9f47KpiRvqrKx0V9+erV1CNkpWzYhW/Qyc6aT8rEyCrvauWSYGZK2ia3o7vd3akF07acHAFpOA==" saltValue="yVW9XmDwTqEnmpSGai0KYg==" spinCount="100000" sqref="D2" name="Range1_1_20_1"/>
    <protectedRange algorithmName="SHA-512" hashValue="ON39YdpmFHfN9f47KpiRvqrKx0V9+erV1CNkpWzYhW/Qyc6aT8rEyCrvauWSYGZK2ia3o7vd3akF07acHAFpOA==" saltValue="yVW9XmDwTqEnmpSGai0KYg==" spinCount="100000" sqref="E2:H2" name="Range1_3_9_1"/>
  </protectedRanges>
  <conditionalFormatting sqref="F2">
    <cfRule type="top10" dxfId="1041" priority="1" rank="1"/>
  </conditionalFormatting>
  <conditionalFormatting sqref="G2">
    <cfRule type="top10" dxfId="1040" priority="2" rank="1"/>
  </conditionalFormatting>
  <conditionalFormatting sqref="H2">
    <cfRule type="top10" dxfId="1039" priority="3" rank="1"/>
  </conditionalFormatting>
  <conditionalFormatting sqref="I2">
    <cfRule type="top10" dxfId="1038" priority="4" rank="1"/>
  </conditionalFormatting>
  <conditionalFormatting sqref="J2">
    <cfRule type="top10" dxfId="1037" priority="5" rank="1"/>
  </conditionalFormatting>
  <conditionalFormatting sqref="E2">
    <cfRule type="top10" dxfId="1036" priority="6" rank="1"/>
  </conditionalFormatting>
  <hyperlinks>
    <hyperlink ref="Q1" location="'Ohio 2022 Rankings'!A1" display="Back to Ranking" xr:uid="{D520C169-71B5-410D-8C20-E7AED7C01B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ABFB4F-172B-4A7F-B50B-276D79568F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EC96-36A7-469C-9F36-39251F351B98}">
  <dimension ref="A1:Q1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51</v>
      </c>
      <c r="B2" s="16" t="s">
        <v>83</v>
      </c>
      <c r="C2" s="17">
        <v>44689</v>
      </c>
      <c r="D2" s="18" t="s">
        <v>62</v>
      </c>
      <c r="E2" s="19">
        <v>182</v>
      </c>
      <c r="F2" s="19">
        <v>183</v>
      </c>
      <c r="G2" s="19">
        <v>183</v>
      </c>
      <c r="H2" s="19">
        <v>186</v>
      </c>
      <c r="I2" s="19"/>
      <c r="J2" s="19"/>
      <c r="K2" s="20">
        <v>4</v>
      </c>
      <c r="L2" s="20">
        <v>734</v>
      </c>
      <c r="M2" s="21">
        <v>183.5</v>
      </c>
      <c r="N2" s="22">
        <v>7</v>
      </c>
      <c r="O2" s="23">
        <v>190.5</v>
      </c>
    </row>
    <row r="3" spans="1:17" x14ac:dyDescent="0.3">
      <c r="A3" s="15" t="s">
        <v>51</v>
      </c>
      <c r="B3" s="16" t="s">
        <v>83</v>
      </c>
      <c r="C3" s="17">
        <v>44724</v>
      </c>
      <c r="D3" s="18" t="s">
        <v>62</v>
      </c>
      <c r="E3" s="19">
        <v>185.1</v>
      </c>
      <c r="F3" s="19">
        <v>185</v>
      </c>
      <c r="G3" s="19">
        <v>185.1</v>
      </c>
      <c r="H3" s="19">
        <v>182</v>
      </c>
      <c r="I3" s="19"/>
      <c r="J3" s="19"/>
      <c r="K3" s="20">
        <v>4</v>
      </c>
      <c r="L3" s="20">
        <v>737.2</v>
      </c>
      <c r="M3" s="21">
        <v>184.3</v>
      </c>
      <c r="N3" s="22">
        <v>8</v>
      </c>
      <c r="O3" s="23">
        <v>192.3</v>
      </c>
    </row>
    <row r="4" spans="1:17" x14ac:dyDescent="0.3">
      <c r="A4" s="15" t="s">
        <v>51</v>
      </c>
      <c r="B4" s="16" t="s">
        <v>83</v>
      </c>
      <c r="C4" s="17">
        <v>44752</v>
      </c>
      <c r="D4" s="18" t="s">
        <v>62</v>
      </c>
      <c r="E4" s="19">
        <v>189</v>
      </c>
      <c r="F4" s="19">
        <v>194</v>
      </c>
      <c r="G4" s="19">
        <v>192</v>
      </c>
      <c r="H4" s="19">
        <v>184</v>
      </c>
      <c r="I4" s="19"/>
      <c r="J4" s="19"/>
      <c r="K4" s="20">
        <v>4</v>
      </c>
      <c r="L4" s="20">
        <v>759</v>
      </c>
      <c r="M4" s="21">
        <v>189.75</v>
      </c>
      <c r="N4" s="22">
        <v>11</v>
      </c>
      <c r="O4" s="23">
        <v>200.75</v>
      </c>
    </row>
    <row r="5" spans="1:17" x14ac:dyDescent="0.3">
      <c r="A5" s="34" t="s">
        <v>51</v>
      </c>
      <c r="B5" s="35" t="s">
        <v>83</v>
      </c>
      <c r="C5" s="36">
        <v>44766</v>
      </c>
      <c r="D5" s="66" t="s">
        <v>89</v>
      </c>
      <c r="E5" s="37">
        <v>192</v>
      </c>
      <c r="F5" s="37">
        <v>186</v>
      </c>
      <c r="G5" s="37">
        <v>187</v>
      </c>
      <c r="H5" s="37">
        <v>185</v>
      </c>
      <c r="I5" s="37"/>
      <c r="J5" s="37"/>
      <c r="K5" s="38">
        <v>4</v>
      </c>
      <c r="L5" s="38">
        <v>750</v>
      </c>
      <c r="M5" s="39">
        <v>187.5</v>
      </c>
      <c r="N5" s="40">
        <v>13</v>
      </c>
      <c r="O5" s="41">
        <v>200.5</v>
      </c>
    </row>
    <row r="6" spans="1:17" x14ac:dyDescent="0.3">
      <c r="A6" s="15" t="s">
        <v>51</v>
      </c>
      <c r="B6" s="16" t="s">
        <v>83</v>
      </c>
      <c r="C6" s="17">
        <v>44787</v>
      </c>
      <c r="D6" s="18" t="s">
        <v>62</v>
      </c>
      <c r="E6" s="19">
        <v>189</v>
      </c>
      <c r="F6" s="19">
        <v>184</v>
      </c>
      <c r="G6" s="19">
        <v>187</v>
      </c>
      <c r="H6" s="19">
        <v>181</v>
      </c>
      <c r="I6" s="19"/>
      <c r="J6" s="19"/>
      <c r="K6" s="20">
        <v>4</v>
      </c>
      <c r="L6" s="20">
        <v>741</v>
      </c>
      <c r="M6" s="21">
        <v>185.25</v>
      </c>
      <c r="N6" s="22">
        <v>6</v>
      </c>
      <c r="O6" s="23">
        <v>191.25</v>
      </c>
    </row>
    <row r="7" spans="1:17" x14ac:dyDescent="0.3">
      <c r="A7" s="15" t="s">
        <v>127</v>
      </c>
      <c r="B7" s="16" t="s">
        <v>83</v>
      </c>
      <c r="C7" s="17">
        <v>44801</v>
      </c>
      <c r="D7" s="18" t="s">
        <v>89</v>
      </c>
      <c r="E7" s="19">
        <v>185</v>
      </c>
      <c r="F7" s="19">
        <v>190.001</v>
      </c>
      <c r="G7" s="19">
        <v>188</v>
      </c>
      <c r="H7" s="19">
        <v>181</v>
      </c>
      <c r="I7" s="19">
        <v>187</v>
      </c>
      <c r="J7" s="19">
        <v>189</v>
      </c>
      <c r="K7" s="20">
        <v>6</v>
      </c>
      <c r="L7" s="20">
        <v>1120.001</v>
      </c>
      <c r="M7" s="21">
        <v>186.66683333333333</v>
      </c>
      <c r="N7" s="22">
        <v>22</v>
      </c>
      <c r="O7" s="23">
        <f t="shared" ref="O7" si="0">SUM(M7+N7)</f>
        <v>208.66683333333333</v>
      </c>
    </row>
    <row r="8" spans="1:17" x14ac:dyDescent="0.3">
      <c r="A8" s="15" t="s">
        <v>51</v>
      </c>
      <c r="B8" s="16" t="s">
        <v>83</v>
      </c>
      <c r="C8" s="17">
        <v>44815</v>
      </c>
      <c r="D8" s="18" t="s">
        <v>62</v>
      </c>
      <c r="E8" s="19">
        <v>183</v>
      </c>
      <c r="F8" s="19">
        <v>179</v>
      </c>
      <c r="G8" s="19">
        <v>184</v>
      </c>
      <c r="H8" s="19">
        <v>188</v>
      </c>
      <c r="I8" s="19">
        <v>186</v>
      </c>
      <c r="J8" s="19">
        <v>190</v>
      </c>
      <c r="K8" s="20">
        <v>6</v>
      </c>
      <c r="L8" s="20">
        <v>1110</v>
      </c>
      <c r="M8" s="21">
        <v>185</v>
      </c>
      <c r="N8" s="22">
        <v>8</v>
      </c>
      <c r="O8" s="23">
        <v>193</v>
      </c>
    </row>
    <row r="9" spans="1:17" x14ac:dyDescent="0.3">
      <c r="A9" s="15" t="s">
        <v>51</v>
      </c>
      <c r="B9" s="16" t="s">
        <v>83</v>
      </c>
      <c r="C9" s="17">
        <v>44829</v>
      </c>
      <c r="D9" s="18" t="s">
        <v>89</v>
      </c>
      <c r="E9" s="19">
        <v>184</v>
      </c>
      <c r="F9" s="19">
        <v>183</v>
      </c>
      <c r="G9" s="19">
        <v>186</v>
      </c>
      <c r="H9" s="19">
        <v>182</v>
      </c>
      <c r="I9" s="19"/>
      <c r="J9" s="19"/>
      <c r="K9" s="20">
        <v>4</v>
      </c>
      <c r="L9" s="20">
        <v>735</v>
      </c>
      <c r="M9" s="21">
        <v>183.75</v>
      </c>
      <c r="N9" s="22">
        <v>4</v>
      </c>
      <c r="O9" s="23">
        <v>187.75</v>
      </c>
    </row>
    <row r="10" spans="1:17" x14ac:dyDescent="0.3">
      <c r="A10" s="15" t="s">
        <v>51</v>
      </c>
      <c r="B10" s="16" t="s">
        <v>83</v>
      </c>
      <c r="C10" s="17">
        <v>44843</v>
      </c>
      <c r="D10" s="18" t="s">
        <v>62</v>
      </c>
      <c r="E10" s="19">
        <v>174</v>
      </c>
      <c r="F10" s="19">
        <v>181</v>
      </c>
      <c r="G10" s="19">
        <v>174</v>
      </c>
      <c r="H10" s="19">
        <v>182</v>
      </c>
      <c r="I10" s="19"/>
      <c r="J10" s="19"/>
      <c r="K10" s="20">
        <v>4</v>
      </c>
      <c r="L10" s="20">
        <v>711</v>
      </c>
      <c r="M10" s="21">
        <v>177.75</v>
      </c>
      <c r="N10" s="22">
        <v>2</v>
      </c>
      <c r="O10" s="23">
        <v>179.75</v>
      </c>
    </row>
    <row r="11" spans="1:17" x14ac:dyDescent="0.3">
      <c r="A11" s="15" t="s">
        <v>51</v>
      </c>
      <c r="B11" s="16" t="s">
        <v>83</v>
      </c>
      <c r="C11" s="17">
        <v>44864</v>
      </c>
      <c r="D11" s="18" t="s">
        <v>89</v>
      </c>
      <c r="E11" s="19">
        <v>191</v>
      </c>
      <c r="F11" s="19">
        <v>185</v>
      </c>
      <c r="G11" s="19">
        <v>185</v>
      </c>
      <c r="H11" s="19">
        <v>189</v>
      </c>
      <c r="I11" s="19">
        <v>185</v>
      </c>
      <c r="J11" s="19">
        <v>184</v>
      </c>
      <c r="K11" s="20">
        <v>6</v>
      </c>
      <c r="L11" s="20">
        <v>1119</v>
      </c>
      <c r="M11" s="21">
        <v>186.5</v>
      </c>
      <c r="N11" s="22">
        <v>30</v>
      </c>
      <c r="O11" s="23">
        <f t="shared" ref="O11" si="1">SUM(N11+M11)</f>
        <v>216.5</v>
      </c>
    </row>
    <row r="12" spans="1:17" x14ac:dyDescent="0.3">
      <c r="A12" s="15" t="s">
        <v>51</v>
      </c>
      <c r="B12" s="16" t="s">
        <v>83</v>
      </c>
      <c r="C12" s="17">
        <v>44868</v>
      </c>
      <c r="D12" s="18" t="s">
        <v>62</v>
      </c>
      <c r="E12" s="19">
        <v>187</v>
      </c>
      <c r="F12" s="19">
        <v>189</v>
      </c>
      <c r="G12" s="19">
        <v>187</v>
      </c>
      <c r="H12" s="19">
        <v>179</v>
      </c>
      <c r="I12" s="19"/>
      <c r="J12" s="19"/>
      <c r="K12" s="20">
        <v>4</v>
      </c>
      <c r="L12" s="20">
        <v>742</v>
      </c>
      <c r="M12" s="21">
        <v>185.5</v>
      </c>
      <c r="N12" s="22">
        <v>8</v>
      </c>
      <c r="O12" s="23">
        <v>193.5</v>
      </c>
    </row>
    <row r="14" spans="1:17" x14ac:dyDescent="0.3">
      <c r="K14" s="8">
        <f>SUM(K2:K13)</f>
        <v>50</v>
      </c>
      <c r="L14" s="8">
        <f>SUM(L2:L13)</f>
        <v>9258.2010000000009</v>
      </c>
      <c r="M14" s="7">
        <f>SUM(L14/K14)</f>
        <v>185.16402000000002</v>
      </c>
      <c r="N14" s="8">
        <f>SUM(N2:N13)</f>
        <v>119</v>
      </c>
      <c r="O14" s="13">
        <f>SUM(M14+N14)</f>
        <v>304.16402000000005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6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3:J3 B3:C3" name="Range1_84"/>
    <protectedRange algorithmName="SHA-512" hashValue="ON39YdpmFHfN9f47KpiRvqrKx0V9+erV1CNkpWzYhW/Qyc6aT8rEyCrvauWSYGZK2ia3o7vd3akF07acHAFpOA==" saltValue="yVW9XmDwTqEnmpSGai0KYg==" spinCount="100000" sqref="D3" name="Range1_1_75"/>
    <protectedRange algorithmName="SHA-512" hashValue="ON39YdpmFHfN9f47KpiRvqrKx0V9+erV1CNkpWzYhW/Qyc6aT8rEyCrvauWSYGZK2ia3o7vd3akF07acHAFpOA==" saltValue="yVW9XmDwTqEnmpSGai0KYg==" spinCount="100000" sqref="E4:J4 B4:C4" name="Range1_15_1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C5" name="Range1_8_3"/>
    <protectedRange algorithmName="SHA-512" hashValue="ON39YdpmFHfN9f47KpiRvqrKx0V9+erV1CNkpWzYhW/Qyc6aT8rEyCrvauWSYGZK2ia3o7vd3akF07acHAFpOA==" saltValue="yVW9XmDwTqEnmpSGai0KYg==" spinCount="100000" sqref="D5" name="Range1_1_4_3"/>
    <protectedRange algorithmName="SHA-512" hashValue="ON39YdpmFHfN9f47KpiRvqrKx0V9+erV1CNkpWzYhW/Qyc6aT8rEyCrvauWSYGZK2ia3o7vd3akF07acHAFpOA==" saltValue="yVW9XmDwTqEnmpSGai0KYg==" spinCount="100000" sqref="I5:J5" name="Range1_12_4"/>
    <protectedRange algorithmName="SHA-512" hashValue="ON39YdpmFHfN9f47KpiRvqrKx0V9+erV1CNkpWzYhW/Qyc6aT8rEyCrvauWSYGZK2ia3o7vd3akF07acHAFpOA==" saltValue="yVW9XmDwTqEnmpSGai0KYg==" spinCount="100000" sqref="B5" name="Range1_12_1_3"/>
    <protectedRange algorithmName="SHA-512" hashValue="ON39YdpmFHfN9f47KpiRvqrKx0V9+erV1CNkpWzYhW/Qyc6aT8rEyCrvauWSYGZK2ia3o7vd3akF07acHAFpOA==" saltValue="yVW9XmDwTqEnmpSGai0KYg==" spinCount="100000" sqref="E5:H5" name="Range1_14_4"/>
    <protectedRange algorithmName="SHA-512" hashValue="ON39YdpmFHfN9f47KpiRvqrKx0V9+erV1CNkpWzYhW/Qyc6aT8rEyCrvauWSYGZK2ia3o7vd3akF07acHAFpOA==" saltValue="yVW9XmDwTqEnmpSGai0KYg==" spinCount="100000" sqref="E6:J6 B6:C6" name="Range1_17"/>
    <protectedRange algorithmName="SHA-512" hashValue="ON39YdpmFHfN9f47KpiRvqrKx0V9+erV1CNkpWzYhW/Qyc6aT8rEyCrvauWSYGZK2ia3o7vd3akF07acHAFpOA==" saltValue="yVW9XmDwTqEnmpSGai0KYg==" spinCount="100000" sqref="D6" name="Range1_1_14"/>
    <protectedRange algorithmName="SHA-512" hashValue="ON39YdpmFHfN9f47KpiRvqrKx0V9+erV1CNkpWzYhW/Qyc6aT8rEyCrvauWSYGZK2ia3o7vd3akF07acHAFpOA==" saltValue="yVW9XmDwTqEnmpSGai0KYg==" spinCount="100000" sqref="E7:J7 B7:C7" name="Range1_7_2"/>
    <protectedRange algorithmName="SHA-512" hashValue="ON39YdpmFHfN9f47KpiRvqrKx0V9+erV1CNkpWzYhW/Qyc6aT8rEyCrvauWSYGZK2ia3o7vd3akF07acHAFpOA==" saltValue="yVW9XmDwTqEnmpSGai0KYg==" spinCount="100000" sqref="D7" name="Range1_1_5_2"/>
    <protectedRange algorithmName="SHA-512" hashValue="ON39YdpmFHfN9f47KpiRvqrKx0V9+erV1CNkpWzYhW/Qyc6aT8rEyCrvauWSYGZK2ia3o7vd3akF07acHAFpOA==" saltValue="yVW9XmDwTqEnmpSGai0KYg==" spinCount="100000" sqref="E8:J8 B8:C8" name="Range1_5"/>
    <protectedRange algorithmName="SHA-512" hashValue="ON39YdpmFHfN9f47KpiRvqrKx0V9+erV1CNkpWzYhW/Qyc6aT8rEyCrvauWSYGZK2ia3o7vd3akF07acHAFpOA==" saltValue="yVW9XmDwTqEnmpSGai0KYg==" spinCount="100000" sqref="D8" name="Range1_1_3"/>
    <protectedRange algorithmName="SHA-512" hashValue="ON39YdpmFHfN9f47KpiRvqrKx0V9+erV1CNkpWzYhW/Qyc6aT8rEyCrvauWSYGZK2ia3o7vd3akF07acHAFpOA==" saltValue="yVW9XmDwTqEnmpSGai0KYg==" spinCount="100000" sqref="C9" name="Range1_4_2"/>
    <protectedRange algorithmName="SHA-512" hashValue="ON39YdpmFHfN9f47KpiRvqrKx0V9+erV1CNkpWzYhW/Qyc6aT8rEyCrvauWSYGZK2ia3o7vd3akF07acHAFpOA==" saltValue="yVW9XmDwTqEnmpSGai0KYg==" spinCount="100000" sqref="D9" name="Range1_1_2_4"/>
    <protectedRange algorithmName="SHA-512" hashValue="ON39YdpmFHfN9f47KpiRvqrKx0V9+erV1CNkpWzYhW/Qyc6aT8rEyCrvauWSYGZK2ia3o7vd3akF07acHAFpOA==" saltValue="yVW9XmDwTqEnmpSGai0KYg==" spinCount="100000" sqref="E9:J9 B9" name="Range1_5_3"/>
    <protectedRange algorithmName="SHA-512" hashValue="ON39YdpmFHfN9f47KpiRvqrKx0V9+erV1CNkpWzYhW/Qyc6aT8rEyCrvauWSYGZK2ia3o7vd3akF07acHAFpOA==" saltValue="yVW9XmDwTqEnmpSGai0KYg==" spinCount="100000" sqref="C10" name="Range1_22"/>
    <protectedRange algorithmName="SHA-512" hashValue="ON39YdpmFHfN9f47KpiRvqrKx0V9+erV1CNkpWzYhW/Qyc6aT8rEyCrvauWSYGZK2ia3o7vd3akF07acHAFpOA==" saltValue="yVW9XmDwTqEnmpSGai0KYg==" spinCount="100000" sqref="E10:J10 B10" name="Range1_30"/>
    <protectedRange algorithmName="SHA-512" hashValue="ON39YdpmFHfN9f47KpiRvqrKx0V9+erV1CNkpWzYhW/Qyc6aT8rEyCrvauWSYGZK2ia3o7vd3akF07acHAFpOA==" saltValue="yVW9XmDwTqEnmpSGai0KYg==" spinCount="100000" sqref="D10" name="Range1_1_23"/>
    <protectedRange algorithmName="SHA-512" hashValue="ON39YdpmFHfN9f47KpiRvqrKx0V9+erV1CNkpWzYhW/Qyc6aT8rEyCrvauWSYGZK2ia3o7vd3akF07acHAFpOA==" saltValue="yVW9XmDwTqEnmpSGai0KYg==" spinCount="100000" sqref="C11" name="Range1_4_5_2_1"/>
    <protectedRange algorithmName="SHA-512" hashValue="ON39YdpmFHfN9f47KpiRvqrKx0V9+erV1CNkpWzYhW/Qyc6aT8rEyCrvauWSYGZK2ia3o7vd3akF07acHAFpOA==" saltValue="yVW9XmDwTqEnmpSGai0KYg==" spinCount="100000" sqref="D11" name="Range1_1_2_7_2_1"/>
    <protectedRange algorithmName="SHA-512" hashValue="ON39YdpmFHfN9f47KpiRvqrKx0V9+erV1CNkpWzYhW/Qyc6aT8rEyCrvauWSYGZK2ia3o7vd3akF07acHAFpOA==" saltValue="yVW9XmDwTqEnmpSGai0KYg==" spinCount="100000" sqref="E11:J11 B11" name="Range1_5_4_2_1"/>
    <protectedRange algorithmName="SHA-512" hashValue="ON39YdpmFHfN9f47KpiRvqrKx0V9+erV1CNkpWzYhW/Qyc6aT8rEyCrvauWSYGZK2ia3o7vd3akF07acHAFpOA==" saltValue="yVW9XmDwTqEnmpSGai0KYg==" spinCount="100000" sqref="E12:J12 B12:C12" name="Range1_32"/>
    <protectedRange algorithmName="SHA-512" hashValue="ON39YdpmFHfN9f47KpiRvqrKx0V9+erV1CNkpWzYhW/Qyc6aT8rEyCrvauWSYGZK2ia3o7vd3akF07acHAFpOA==" saltValue="yVW9XmDwTqEnmpSGai0KYg==" spinCount="100000" sqref="D12" name="Range1_1_26"/>
  </protectedRanges>
  <conditionalFormatting sqref="I2">
    <cfRule type="top10" dxfId="1035" priority="72" rank="1"/>
  </conditionalFormatting>
  <conditionalFormatting sqref="H2">
    <cfRule type="top10" dxfId="1034" priority="68" rank="1"/>
  </conditionalFormatting>
  <conditionalFormatting sqref="J2">
    <cfRule type="top10" dxfId="1033" priority="69" rank="1"/>
  </conditionalFormatting>
  <conditionalFormatting sqref="G2">
    <cfRule type="top10" dxfId="1032" priority="71" rank="1"/>
  </conditionalFormatting>
  <conditionalFormatting sqref="F2">
    <cfRule type="top10" dxfId="1031" priority="70" rank="1"/>
  </conditionalFormatting>
  <conditionalFormatting sqref="E2">
    <cfRule type="top10" dxfId="1030" priority="67" rank="1"/>
  </conditionalFormatting>
  <conditionalFormatting sqref="I3">
    <cfRule type="top10" dxfId="1029" priority="66" rank="1"/>
  </conditionalFormatting>
  <conditionalFormatting sqref="H3">
    <cfRule type="top10" dxfId="1028" priority="62" rank="1"/>
  </conditionalFormatting>
  <conditionalFormatting sqref="J3">
    <cfRule type="top10" dxfId="1027" priority="63" rank="1"/>
  </conditionalFormatting>
  <conditionalFormatting sqref="G3">
    <cfRule type="top10" dxfId="1026" priority="65" rank="1"/>
  </conditionalFormatting>
  <conditionalFormatting sqref="F3">
    <cfRule type="top10" dxfId="1025" priority="64" rank="1"/>
  </conditionalFormatting>
  <conditionalFormatting sqref="E3">
    <cfRule type="top10" dxfId="1024" priority="61" rank="1"/>
  </conditionalFormatting>
  <conditionalFormatting sqref="I4">
    <cfRule type="top10" dxfId="1023" priority="60" rank="1"/>
  </conditionalFormatting>
  <conditionalFormatting sqref="H4">
    <cfRule type="top10" dxfId="1022" priority="56" rank="1"/>
  </conditionalFormatting>
  <conditionalFormatting sqref="J4">
    <cfRule type="top10" dxfId="1021" priority="57" rank="1"/>
  </conditionalFormatting>
  <conditionalFormatting sqref="G4">
    <cfRule type="top10" dxfId="1020" priority="59" rank="1"/>
  </conditionalFormatting>
  <conditionalFormatting sqref="F4">
    <cfRule type="top10" dxfId="1019" priority="58" rank="1"/>
  </conditionalFormatting>
  <conditionalFormatting sqref="E4">
    <cfRule type="top10" dxfId="1018" priority="55" rank="1"/>
  </conditionalFormatting>
  <conditionalFormatting sqref="I5">
    <cfRule type="top10" dxfId="1017" priority="54" rank="1"/>
  </conditionalFormatting>
  <conditionalFormatting sqref="J5">
    <cfRule type="top10" dxfId="1016" priority="53" rank="1"/>
  </conditionalFormatting>
  <conditionalFormatting sqref="H5">
    <cfRule type="top10" dxfId="1015" priority="50" rank="1"/>
  </conditionalFormatting>
  <conditionalFormatting sqref="G5">
    <cfRule type="top10" dxfId="1014" priority="52" rank="1"/>
  </conditionalFormatting>
  <conditionalFormatting sqref="F5">
    <cfRule type="top10" dxfId="1013" priority="51" rank="1"/>
  </conditionalFormatting>
  <conditionalFormatting sqref="E5">
    <cfRule type="top10" dxfId="1012" priority="49" rank="1"/>
  </conditionalFormatting>
  <conditionalFormatting sqref="I6">
    <cfRule type="top10" dxfId="1011" priority="48" rank="1"/>
  </conditionalFormatting>
  <conditionalFormatting sqref="H6">
    <cfRule type="top10" dxfId="1010" priority="44" rank="1"/>
  </conditionalFormatting>
  <conditionalFormatting sqref="J6">
    <cfRule type="top10" dxfId="1009" priority="45" rank="1"/>
  </conditionalFormatting>
  <conditionalFormatting sqref="G6">
    <cfRule type="top10" dxfId="1008" priority="47" rank="1"/>
  </conditionalFormatting>
  <conditionalFormatting sqref="F6">
    <cfRule type="top10" dxfId="1007" priority="46" rank="1"/>
  </conditionalFormatting>
  <conditionalFormatting sqref="E6">
    <cfRule type="top10" dxfId="1006" priority="43" rank="1"/>
  </conditionalFormatting>
  <conditionalFormatting sqref="I7">
    <cfRule type="top10" dxfId="1005" priority="42" rank="1"/>
  </conditionalFormatting>
  <conditionalFormatting sqref="H7">
    <cfRule type="top10" dxfId="1004" priority="38" rank="1"/>
  </conditionalFormatting>
  <conditionalFormatting sqref="J7">
    <cfRule type="top10" dxfId="1003" priority="39" rank="1"/>
  </conditionalFormatting>
  <conditionalFormatting sqref="G7">
    <cfRule type="top10" dxfId="1002" priority="41" rank="1"/>
  </conditionalFormatting>
  <conditionalFormatting sqref="F7">
    <cfRule type="top10" dxfId="1001" priority="40" rank="1"/>
  </conditionalFormatting>
  <conditionalFormatting sqref="E7">
    <cfRule type="top10" dxfId="1000" priority="37" rank="1"/>
  </conditionalFormatting>
  <conditionalFormatting sqref="I8">
    <cfRule type="top10" dxfId="999" priority="36" rank="1"/>
  </conditionalFormatting>
  <conditionalFormatting sqref="H8">
    <cfRule type="top10" dxfId="998" priority="32" rank="1"/>
  </conditionalFormatting>
  <conditionalFormatting sqref="J8">
    <cfRule type="top10" dxfId="997" priority="33" rank="1"/>
  </conditionalFormatting>
  <conditionalFormatting sqref="G8">
    <cfRule type="top10" dxfId="996" priority="35" rank="1"/>
  </conditionalFormatting>
  <conditionalFormatting sqref="F8">
    <cfRule type="top10" dxfId="995" priority="34" rank="1"/>
  </conditionalFormatting>
  <conditionalFormatting sqref="E8">
    <cfRule type="top10" dxfId="994" priority="31" rank="1"/>
  </conditionalFormatting>
  <conditionalFormatting sqref="I9">
    <cfRule type="top10" dxfId="993" priority="30" rank="1"/>
  </conditionalFormatting>
  <conditionalFormatting sqref="H9">
    <cfRule type="top10" dxfId="992" priority="26" rank="1"/>
  </conditionalFormatting>
  <conditionalFormatting sqref="J9">
    <cfRule type="top10" dxfId="991" priority="27" rank="1"/>
  </conditionalFormatting>
  <conditionalFormatting sqref="G9">
    <cfRule type="top10" dxfId="990" priority="29" rank="1"/>
  </conditionalFormatting>
  <conditionalFormatting sqref="F9">
    <cfRule type="top10" dxfId="989" priority="28" rank="1"/>
  </conditionalFormatting>
  <conditionalFormatting sqref="E9">
    <cfRule type="top10" dxfId="988" priority="25" rank="1"/>
  </conditionalFormatting>
  <conditionalFormatting sqref="I10">
    <cfRule type="top10" dxfId="987" priority="24" rank="1"/>
  </conditionalFormatting>
  <conditionalFormatting sqref="H10">
    <cfRule type="top10" dxfId="986" priority="20" rank="1"/>
  </conditionalFormatting>
  <conditionalFormatting sqref="J10">
    <cfRule type="top10" dxfId="985" priority="21" rank="1"/>
  </conditionalFormatting>
  <conditionalFormatting sqref="G10">
    <cfRule type="top10" dxfId="984" priority="23" rank="1"/>
  </conditionalFormatting>
  <conditionalFormatting sqref="F10">
    <cfRule type="top10" dxfId="983" priority="22" rank="1"/>
  </conditionalFormatting>
  <conditionalFormatting sqref="E10">
    <cfRule type="top10" dxfId="982" priority="19" rank="1"/>
  </conditionalFormatting>
  <conditionalFormatting sqref="I11">
    <cfRule type="top10" dxfId="981" priority="12" rank="1"/>
  </conditionalFormatting>
  <conditionalFormatting sqref="H11">
    <cfRule type="top10" dxfId="980" priority="8" rank="1"/>
  </conditionalFormatting>
  <conditionalFormatting sqref="J11">
    <cfRule type="top10" dxfId="979" priority="9" rank="1"/>
  </conditionalFormatting>
  <conditionalFormatting sqref="G11">
    <cfRule type="top10" dxfId="978" priority="11" rank="1"/>
  </conditionalFormatting>
  <conditionalFormatting sqref="F11">
    <cfRule type="top10" dxfId="977" priority="10" rank="1"/>
  </conditionalFormatting>
  <conditionalFormatting sqref="E11">
    <cfRule type="top10" dxfId="976" priority="7" rank="1"/>
  </conditionalFormatting>
  <conditionalFormatting sqref="I12">
    <cfRule type="top10" dxfId="5" priority="6" rank="1"/>
  </conditionalFormatting>
  <conditionalFormatting sqref="H12">
    <cfRule type="top10" dxfId="4" priority="2" rank="1"/>
  </conditionalFormatting>
  <conditionalFormatting sqref="J12">
    <cfRule type="top10" dxfId="3" priority="3" rank="1"/>
  </conditionalFormatting>
  <conditionalFormatting sqref="G12">
    <cfRule type="top10" dxfId="2" priority="5" rank="1"/>
  </conditionalFormatting>
  <conditionalFormatting sqref="F12">
    <cfRule type="top10" dxfId="1" priority="4" rank="1"/>
  </conditionalFormatting>
  <conditionalFormatting sqref="E12">
    <cfRule type="top10" dxfId="0" priority="1" rank="1"/>
  </conditionalFormatting>
  <hyperlinks>
    <hyperlink ref="Q1" location="'Ohio 2022 Rankings'!A1" display="Back to Ranking" xr:uid="{696A5147-51D0-4D34-9F88-EDC595D3DC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570C7B-1CF7-4C3B-A368-2BAB8494ADD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C03C-3E99-4E5A-B5E6-96EA74CCEBC0}">
  <dimension ref="A1:Q34"/>
  <sheetViews>
    <sheetView topLeftCell="A15" workbookViewId="0">
      <selection activeCell="A32" sqref="A32:O3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76</v>
      </c>
      <c r="C2" s="17">
        <v>44689</v>
      </c>
      <c r="D2" s="18" t="s">
        <v>62</v>
      </c>
      <c r="E2" s="19">
        <v>189</v>
      </c>
      <c r="F2" s="19">
        <v>189</v>
      </c>
      <c r="G2" s="19">
        <v>186</v>
      </c>
      <c r="H2" s="19">
        <v>178</v>
      </c>
      <c r="I2" s="19"/>
      <c r="J2" s="19"/>
      <c r="K2" s="20">
        <v>4</v>
      </c>
      <c r="L2" s="20">
        <v>742</v>
      </c>
      <c r="M2" s="21">
        <v>185.5</v>
      </c>
      <c r="N2" s="22">
        <v>2</v>
      </c>
      <c r="O2" s="23">
        <v>187.5</v>
      </c>
    </row>
    <row r="3" spans="1:17" x14ac:dyDescent="0.3">
      <c r="A3" s="15" t="s">
        <v>61</v>
      </c>
      <c r="B3" s="16" t="s">
        <v>76</v>
      </c>
      <c r="C3" s="17">
        <v>44703</v>
      </c>
      <c r="D3" s="18" t="s">
        <v>89</v>
      </c>
      <c r="E3" s="19">
        <v>179</v>
      </c>
      <c r="F3" s="19">
        <v>188</v>
      </c>
      <c r="G3" s="19">
        <v>188</v>
      </c>
      <c r="H3" s="19">
        <v>188</v>
      </c>
      <c r="I3" s="19"/>
      <c r="J3" s="19"/>
      <c r="K3" s="20">
        <v>4</v>
      </c>
      <c r="L3" s="20">
        <v>743</v>
      </c>
      <c r="M3" s="21">
        <v>185.75</v>
      </c>
      <c r="N3" s="22">
        <v>6</v>
      </c>
      <c r="O3" s="23">
        <v>191.75</v>
      </c>
    </row>
    <row r="4" spans="1:17" x14ac:dyDescent="0.3">
      <c r="A4" s="15" t="s">
        <v>61</v>
      </c>
      <c r="B4" s="16" t="s">
        <v>76</v>
      </c>
      <c r="C4" s="17">
        <v>44738</v>
      </c>
      <c r="D4" s="18" t="s">
        <v>89</v>
      </c>
      <c r="E4" s="19">
        <v>184</v>
      </c>
      <c r="F4" s="19">
        <v>186</v>
      </c>
      <c r="G4" s="19">
        <v>187</v>
      </c>
      <c r="H4" s="19">
        <v>190</v>
      </c>
      <c r="I4" s="19"/>
      <c r="J4" s="19"/>
      <c r="K4" s="20">
        <v>4</v>
      </c>
      <c r="L4" s="20">
        <v>747</v>
      </c>
      <c r="M4" s="21">
        <v>186.75</v>
      </c>
      <c r="N4" s="22">
        <v>2</v>
      </c>
      <c r="O4" s="23">
        <v>188.75</v>
      </c>
    </row>
    <row r="5" spans="1:17" x14ac:dyDescent="0.3">
      <c r="A5" s="15" t="s">
        <v>61</v>
      </c>
      <c r="B5" s="16" t="s">
        <v>76</v>
      </c>
      <c r="C5" s="17">
        <v>44752</v>
      </c>
      <c r="D5" s="18" t="s">
        <v>62</v>
      </c>
      <c r="E5" s="19">
        <v>188</v>
      </c>
      <c r="F5" s="19">
        <v>197</v>
      </c>
      <c r="G5" s="19">
        <v>190</v>
      </c>
      <c r="H5" s="19">
        <v>194</v>
      </c>
      <c r="I5" s="19"/>
      <c r="J5" s="19"/>
      <c r="K5" s="20">
        <v>4</v>
      </c>
      <c r="L5" s="20">
        <v>769</v>
      </c>
      <c r="M5" s="21">
        <v>192.25</v>
      </c>
      <c r="N5" s="22">
        <v>5</v>
      </c>
      <c r="O5" s="23">
        <v>197.25</v>
      </c>
    </row>
    <row r="6" spans="1:17" x14ac:dyDescent="0.3">
      <c r="A6" s="15" t="s">
        <v>61</v>
      </c>
      <c r="B6" s="16" t="s">
        <v>76</v>
      </c>
      <c r="C6" s="17">
        <v>44787</v>
      </c>
      <c r="D6" s="18" t="s">
        <v>62</v>
      </c>
      <c r="E6" s="19">
        <v>185</v>
      </c>
      <c r="F6" s="19">
        <v>187</v>
      </c>
      <c r="G6" s="19">
        <v>187</v>
      </c>
      <c r="H6" s="19">
        <v>188</v>
      </c>
      <c r="I6" s="19"/>
      <c r="J6" s="19"/>
      <c r="K6" s="20">
        <v>4</v>
      </c>
      <c r="L6" s="20">
        <f>SUM(E6:H6)</f>
        <v>747</v>
      </c>
      <c r="M6" s="21">
        <f>SUM(L6/K6)</f>
        <v>186.75</v>
      </c>
      <c r="N6" s="22">
        <v>2</v>
      </c>
      <c r="O6" s="23">
        <v>188.75</v>
      </c>
    </row>
    <row r="7" spans="1:17" x14ac:dyDescent="0.3">
      <c r="A7" s="15" t="s">
        <v>109</v>
      </c>
      <c r="B7" s="16" t="s">
        <v>76</v>
      </c>
      <c r="C7" s="17">
        <v>44801</v>
      </c>
      <c r="D7" s="18" t="s">
        <v>89</v>
      </c>
      <c r="E7" s="19">
        <v>191</v>
      </c>
      <c r="F7" s="19">
        <v>183</v>
      </c>
      <c r="G7" s="19">
        <v>195</v>
      </c>
      <c r="H7" s="19">
        <v>192</v>
      </c>
      <c r="I7" s="19">
        <v>190</v>
      </c>
      <c r="J7" s="19">
        <v>183</v>
      </c>
      <c r="K7" s="20">
        <v>6</v>
      </c>
      <c r="L7" s="20">
        <v>1134</v>
      </c>
      <c r="M7" s="21">
        <v>189</v>
      </c>
      <c r="N7" s="22">
        <v>6</v>
      </c>
      <c r="O7" s="23">
        <f t="shared" ref="O7" si="0">SUM(M7+N7)</f>
        <v>195</v>
      </c>
    </row>
    <row r="8" spans="1:17" x14ac:dyDescent="0.3">
      <c r="A8" s="15" t="s">
        <v>61</v>
      </c>
      <c r="B8" s="16" t="s">
        <v>76</v>
      </c>
      <c r="C8" s="17">
        <v>44815</v>
      </c>
      <c r="D8" s="18" t="s">
        <v>62</v>
      </c>
      <c r="E8" s="19">
        <v>181</v>
      </c>
      <c r="F8" s="19">
        <v>175</v>
      </c>
      <c r="G8" s="19">
        <v>188</v>
      </c>
      <c r="H8" s="19">
        <v>189</v>
      </c>
      <c r="I8" s="19">
        <v>171</v>
      </c>
      <c r="J8" s="19">
        <v>190</v>
      </c>
      <c r="K8" s="20">
        <v>6</v>
      </c>
      <c r="L8" s="20">
        <v>1094</v>
      </c>
      <c r="M8" s="21">
        <v>182.33333333333334</v>
      </c>
      <c r="N8" s="22">
        <v>8</v>
      </c>
      <c r="O8" s="23">
        <v>190.33333333333334</v>
      </c>
    </row>
    <row r="9" spans="1:17" x14ac:dyDescent="0.3">
      <c r="A9" s="15" t="s">
        <v>61</v>
      </c>
      <c r="B9" s="16" t="s">
        <v>76</v>
      </c>
      <c r="C9" s="17">
        <v>44829</v>
      </c>
      <c r="D9" s="18" t="s">
        <v>89</v>
      </c>
      <c r="E9" s="19">
        <v>187</v>
      </c>
      <c r="F9" s="19">
        <v>178</v>
      </c>
      <c r="G9" s="19">
        <v>186</v>
      </c>
      <c r="H9" s="19">
        <v>193</v>
      </c>
      <c r="I9" s="19"/>
      <c r="J9" s="19"/>
      <c r="K9" s="20">
        <v>4</v>
      </c>
      <c r="L9" s="20">
        <v>744</v>
      </c>
      <c r="M9" s="21">
        <v>186</v>
      </c>
      <c r="N9" s="22">
        <v>2</v>
      </c>
      <c r="O9" s="23">
        <v>188</v>
      </c>
    </row>
    <row r="10" spans="1:17" x14ac:dyDescent="0.3">
      <c r="A10" s="15" t="s">
        <v>109</v>
      </c>
      <c r="B10" s="16" t="s">
        <v>76</v>
      </c>
      <c r="C10" s="17">
        <v>44842</v>
      </c>
      <c r="D10" s="18" t="s">
        <v>110</v>
      </c>
      <c r="E10" s="19">
        <v>182.0001</v>
      </c>
      <c r="F10" s="19">
        <v>182.0001</v>
      </c>
      <c r="G10" s="19">
        <v>183.00020000000001</v>
      </c>
      <c r="H10" s="19"/>
      <c r="I10" s="19"/>
      <c r="J10" s="19"/>
      <c r="K10" s="20">
        <v>3</v>
      </c>
      <c r="L10" s="20">
        <v>547.00040000000001</v>
      </c>
      <c r="M10" s="21">
        <v>182.33346666666668</v>
      </c>
      <c r="N10" s="22">
        <v>2</v>
      </c>
      <c r="O10" s="23">
        <v>184.33346666666668</v>
      </c>
    </row>
    <row r="11" spans="1:17" x14ac:dyDescent="0.3">
      <c r="A11" s="15" t="s">
        <v>61</v>
      </c>
      <c r="B11" s="16" t="s">
        <v>76</v>
      </c>
      <c r="C11" s="17">
        <v>44843</v>
      </c>
      <c r="D11" s="18" t="s">
        <v>62</v>
      </c>
      <c r="E11" s="19">
        <v>186</v>
      </c>
      <c r="F11" s="19">
        <v>192</v>
      </c>
      <c r="G11" s="19">
        <v>187</v>
      </c>
      <c r="H11" s="19">
        <v>195</v>
      </c>
      <c r="I11" s="19"/>
      <c r="J11" s="19"/>
      <c r="K11" s="20">
        <v>4</v>
      </c>
      <c r="L11" s="20">
        <v>760</v>
      </c>
      <c r="M11" s="21">
        <v>190</v>
      </c>
      <c r="N11" s="22">
        <v>3</v>
      </c>
      <c r="O11" s="23">
        <v>193</v>
      </c>
    </row>
    <row r="12" spans="1:17" x14ac:dyDescent="0.3">
      <c r="A12" s="15" t="s">
        <v>61</v>
      </c>
      <c r="B12" s="16" t="s">
        <v>76</v>
      </c>
      <c r="C12" s="17">
        <v>44864</v>
      </c>
      <c r="D12" s="18" t="s">
        <v>89</v>
      </c>
      <c r="E12" s="19">
        <v>189</v>
      </c>
      <c r="F12" s="19">
        <v>193</v>
      </c>
      <c r="G12" s="19">
        <v>196</v>
      </c>
      <c r="H12" s="19">
        <v>196</v>
      </c>
      <c r="I12" s="19">
        <v>191</v>
      </c>
      <c r="J12" s="19">
        <v>196</v>
      </c>
      <c r="K12" s="20">
        <v>6</v>
      </c>
      <c r="L12" s="20">
        <v>1161</v>
      </c>
      <c r="M12" s="21">
        <v>193.5</v>
      </c>
      <c r="N12" s="22">
        <v>6</v>
      </c>
      <c r="O12" s="23">
        <f t="shared" ref="O12" si="1">SUM(N12+M12)</f>
        <v>199.5</v>
      </c>
    </row>
    <row r="13" spans="1:17" x14ac:dyDescent="0.3">
      <c r="A13" s="15" t="s">
        <v>61</v>
      </c>
      <c r="B13" s="16" t="s">
        <v>76</v>
      </c>
      <c r="C13" s="17">
        <v>44868</v>
      </c>
      <c r="D13" s="18" t="s">
        <v>62</v>
      </c>
      <c r="E13" s="19">
        <v>196</v>
      </c>
      <c r="F13" s="19">
        <v>198</v>
      </c>
      <c r="G13" s="19">
        <v>196</v>
      </c>
      <c r="H13" s="19">
        <v>195</v>
      </c>
      <c r="I13" s="19"/>
      <c r="J13" s="19"/>
      <c r="K13" s="20">
        <v>4</v>
      </c>
      <c r="L13" s="20">
        <v>785</v>
      </c>
      <c r="M13" s="21">
        <v>196.25</v>
      </c>
      <c r="N13" s="22">
        <v>4</v>
      </c>
      <c r="O13" s="23">
        <v>200.25</v>
      </c>
    </row>
    <row r="15" spans="1:17" x14ac:dyDescent="0.3">
      <c r="K15" s="8">
        <f>SUM(K2:K14)</f>
        <v>53</v>
      </c>
      <c r="L15" s="8">
        <f>SUM(L2:L14)</f>
        <v>9973.0004000000008</v>
      </c>
      <c r="M15" s="7">
        <f>SUM(L15/K15)</f>
        <v>188.16981886792453</v>
      </c>
      <c r="N15" s="8">
        <f>SUM(N2:N14)</f>
        <v>48</v>
      </c>
      <c r="O15" s="13">
        <f>SUM(M15+N15)</f>
        <v>236.16981886792453</v>
      </c>
    </row>
    <row r="20" spans="1:15" ht="28.8" x14ac:dyDescent="0.3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3">
      <c r="A21" s="15" t="s">
        <v>23</v>
      </c>
      <c r="B21" s="16" t="s">
        <v>76</v>
      </c>
      <c r="C21" s="17">
        <v>44689</v>
      </c>
      <c r="D21" s="18" t="s">
        <v>62</v>
      </c>
      <c r="E21" s="19">
        <v>179</v>
      </c>
      <c r="F21" s="19">
        <v>190</v>
      </c>
      <c r="G21" s="19">
        <v>191</v>
      </c>
      <c r="H21" s="19">
        <v>183</v>
      </c>
      <c r="I21" s="19"/>
      <c r="J21" s="19"/>
      <c r="K21" s="20">
        <v>4</v>
      </c>
      <c r="L21" s="20">
        <v>743</v>
      </c>
      <c r="M21" s="21">
        <v>185.75</v>
      </c>
      <c r="N21" s="22">
        <v>11</v>
      </c>
      <c r="O21" s="23">
        <v>196.75</v>
      </c>
    </row>
    <row r="22" spans="1:15" x14ac:dyDescent="0.3">
      <c r="A22" s="15" t="s">
        <v>23</v>
      </c>
      <c r="B22" s="16" t="s">
        <v>76</v>
      </c>
      <c r="C22" s="17">
        <v>44703</v>
      </c>
      <c r="D22" s="18" t="s">
        <v>89</v>
      </c>
      <c r="E22" s="19">
        <v>195</v>
      </c>
      <c r="F22" s="19">
        <v>190</v>
      </c>
      <c r="G22" s="19">
        <v>192</v>
      </c>
      <c r="H22" s="19">
        <v>196</v>
      </c>
      <c r="I22" s="19"/>
      <c r="J22" s="19"/>
      <c r="K22" s="20">
        <v>4</v>
      </c>
      <c r="L22" s="20">
        <v>773</v>
      </c>
      <c r="M22" s="21">
        <v>193.25</v>
      </c>
      <c r="N22" s="22">
        <v>5</v>
      </c>
      <c r="O22" s="23">
        <v>198.25</v>
      </c>
    </row>
    <row r="23" spans="1:15" x14ac:dyDescent="0.3">
      <c r="A23" s="15" t="s">
        <v>23</v>
      </c>
      <c r="B23" s="16" t="s">
        <v>76</v>
      </c>
      <c r="C23" s="17">
        <v>44738</v>
      </c>
      <c r="D23" s="18" t="s">
        <v>89</v>
      </c>
      <c r="E23" s="19">
        <v>193</v>
      </c>
      <c r="F23" s="19">
        <v>185</v>
      </c>
      <c r="G23" s="19">
        <v>194</v>
      </c>
      <c r="H23" s="19">
        <v>192</v>
      </c>
      <c r="I23" s="19"/>
      <c r="J23" s="19"/>
      <c r="K23" s="20">
        <v>4</v>
      </c>
      <c r="L23" s="20">
        <v>764</v>
      </c>
      <c r="M23" s="21">
        <v>191</v>
      </c>
      <c r="N23" s="22">
        <v>11</v>
      </c>
      <c r="O23" s="23">
        <v>202</v>
      </c>
    </row>
    <row r="24" spans="1:15" x14ac:dyDescent="0.3">
      <c r="A24" s="15" t="s">
        <v>23</v>
      </c>
      <c r="B24" s="16" t="s">
        <v>76</v>
      </c>
      <c r="C24" s="17">
        <v>44752</v>
      </c>
      <c r="D24" s="18" t="s">
        <v>62</v>
      </c>
      <c r="E24" s="19">
        <v>194</v>
      </c>
      <c r="F24" s="19">
        <v>194</v>
      </c>
      <c r="G24" s="19">
        <v>191</v>
      </c>
      <c r="H24" s="19">
        <v>196</v>
      </c>
      <c r="I24" s="19"/>
      <c r="J24" s="19"/>
      <c r="K24" s="20">
        <v>4</v>
      </c>
      <c r="L24" s="20">
        <v>775</v>
      </c>
      <c r="M24" s="21">
        <v>193.75</v>
      </c>
      <c r="N24" s="22">
        <v>11</v>
      </c>
      <c r="O24" s="23">
        <v>204.75</v>
      </c>
    </row>
    <row r="25" spans="1:15" x14ac:dyDescent="0.3">
      <c r="A25" s="15" t="s">
        <v>23</v>
      </c>
      <c r="B25" s="16" t="s">
        <v>76</v>
      </c>
      <c r="C25" s="17">
        <v>44787</v>
      </c>
      <c r="D25" s="18" t="s">
        <v>62</v>
      </c>
      <c r="E25" s="19">
        <v>186</v>
      </c>
      <c r="F25" s="19">
        <v>190</v>
      </c>
      <c r="G25" s="19">
        <v>194</v>
      </c>
      <c r="H25" s="19">
        <v>188</v>
      </c>
      <c r="I25" s="19"/>
      <c r="J25" s="19"/>
      <c r="K25" s="20">
        <v>4</v>
      </c>
      <c r="L25" s="20">
        <v>758</v>
      </c>
      <c r="M25" s="21">
        <v>189.5</v>
      </c>
      <c r="N25" s="22">
        <v>3</v>
      </c>
      <c r="O25" s="23">
        <v>192.5</v>
      </c>
    </row>
    <row r="26" spans="1:15" x14ac:dyDescent="0.3">
      <c r="A26" s="15" t="s">
        <v>111</v>
      </c>
      <c r="B26" s="16" t="s">
        <v>76</v>
      </c>
      <c r="C26" s="17">
        <v>44801</v>
      </c>
      <c r="D26" s="18" t="s">
        <v>89</v>
      </c>
      <c r="E26" s="19">
        <v>191</v>
      </c>
      <c r="F26" s="19">
        <v>188</v>
      </c>
      <c r="G26" s="19">
        <v>193</v>
      </c>
      <c r="H26" s="19">
        <v>191.001</v>
      </c>
      <c r="I26" s="19">
        <v>195</v>
      </c>
      <c r="J26" s="19">
        <v>194</v>
      </c>
      <c r="K26" s="20">
        <v>6</v>
      </c>
      <c r="L26" s="20">
        <v>1152.001</v>
      </c>
      <c r="M26" s="21">
        <v>192.00016666666667</v>
      </c>
      <c r="N26" s="22">
        <v>34</v>
      </c>
      <c r="O26" s="23">
        <f t="shared" ref="O26" si="2">SUM(M26+N26)</f>
        <v>226.00016666666667</v>
      </c>
    </row>
    <row r="27" spans="1:15" x14ac:dyDescent="0.3">
      <c r="A27" s="15" t="s">
        <v>23</v>
      </c>
      <c r="B27" s="16" t="s">
        <v>76</v>
      </c>
      <c r="C27" s="17">
        <v>44815</v>
      </c>
      <c r="D27" s="18" t="s">
        <v>62</v>
      </c>
      <c r="E27" s="19">
        <v>195</v>
      </c>
      <c r="F27" s="19">
        <v>196</v>
      </c>
      <c r="G27" s="19">
        <v>190</v>
      </c>
      <c r="H27" s="19">
        <v>194</v>
      </c>
      <c r="I27" s="19">
        <v>194</v>
      </c>
      <c r="J27" s="19">
        <v>194</v>
      </c>
      <c r="K27" s="20">
        <v>6</v>
      </c>
      <c r="L27" s="20">
        <v>1163</v>
      </c>
      <c r="M27" s="21">
        <v>193.83333333333334</v>
      </c>
      <c r="N27" s="22">
        <v>26</v>
      </c>
      <c r="O27" s="23">
        <v>219.83333333333334</v>
      </c>
    </row>
    <row r="28" spans="1:15" x14ac:dyDescent="0.3">
      <c r="A28" s="15" t="s">
        <v>23</v>
      </c>
      <c r="B28" s="16" t="s">
        <v>76</v>
      </c>
      <c r="C28" s="17">
        <v>44829</v>
      </c>
      <c r="D28" s="18" t="s">
        <v>89</v>
      </c>
      <c r="E28" s="19">
        <v>195</v>
      </c>
      <c r="F28" s="19">
        <v>190</v>
      </c>
      <c r="G28" s="19">
        <v>177</v>
      </c>
      <c r="H28" s="19">
        <v>188</v>
      </c>
      <c r="I28" s="19"/>
      <c r="J28" s="19"/>
      <c r="K28" s="20">
        <v>4</v>
      </c>
      <c r="L28" s="20">
        <v>750</v>
      </c>
      <c r="M28" s="21">
        <v>187.5</v>
      </c>
      <c r="N28" s="22">
        <v>5</v>
      </c>
      <c r="O28" s="23">
        <v>192.5</v>
      </c>
    </row>
    <row r="29" spans="1:15" x14ac:dyDescent="0.3">
      <c r="A29" s="15" t="s">
        <v>111</v>
      </c>
      <c r="B29" s="16" t="s">
        <v>76</v>
      </c>
      <c r="C29" s="17">
        <v>44842</v>
      </c>
      <c r="D29" s="18" t="s">
        <v>110</v>
      </c>
      <c r="E29" s="19">
        <v>190.00020000000001</v>
      </c>
      <c r="F29" s="19">
        <v>194.0001</v>
      </c>
      <c r="G29" s="19">
        <v>180.0001</v>
      </c>
      <c r="H29" s="19"/>
      <c r="I29" s="19"/>
      <c r="J29" s="19"/>
      <c r="K29" s="20">
        <v>3</v>
      </c>
      <c r="L29" s="20">
        <v>564.00040000000001</v>
      </c>
      <c r="M29" s="21">
        <v>188.00013333333334</v>
      </c>
      <c r="N29" s="22">
        <v>5</v>
      </c>
      <c r="O29" s="23">
        <v>193.00013333333334</v>
      </c>
    </row>
    <row r="30" spans="1:15" x14ac:dyDescent="0.3">
      <c r="A30" s="15" t="s">
        <v>23</v>
      </c>
      <c r="B30" s="16" t="s">
        <v>76</v>
      </c>
      <c r="C30" s="17">
        <v>44843</v>
      </c>
      <c r="D30" s="18" t="s">
        <v>62</v>
      </c>
      <c r="E30" s="19">
        <v>196</v>
      </c>
      <c r="F30" s="19">
        <v>187</v>
      </c>
      <c r="G30" s="19">
        <v>192</v>
      </c>
      <c r="H30" s="19">
        <v>191</v>
      </c>
      <c r="I30" s="19"/>
      <c r="J30" s="19"/>
      <c r="K30" s="20">
        <v>4</v>
      </c>
      <c r="L30" s="20">
        <v>766</v>
      </c>
      <c r="M30" s="21">
        <v>191.5</v>
      </c>
      <c r="N30" s="22">
        <v>11</v>
      </c>
      <c r="O30" s="23">
        <v>202.5</v>
      </c>
    </row>
    <row r="31" spans="1:15" x14ac:dyDescent="0.3">
      <c r="A31" s="15" t="s">
        <v>23</v>
      </c>
      <c r="B31" s="16" t="s">
        <v>76</v>
      </c>
      <c r="C31" s="17">
        <v>44864</v>
      </c>
      <c r="D31" s="18" t="s">
        <v>89</v>
      </c>
      <c r="E31" s="19">
        <v>191</v>
      </c>
      <c r="F31" s="19">
        <v>196</v>
      </c>
      <c r="G31" s="19">
        <v>196</v>
      </c>
      <c r="H31" s="19">
        <v>194.001</v>
      </c>
      <c r="I31" s="19">
        <v>198</v>
      </c>
      <c r="J31" s="19">
        <v>194</v>
      </c>
      <c r="K31" s="20">
        <v>6</v>
      </c>
      <c r="L31" s="20">
        <v>1169.001</v>
      </c>
      <c r="M31" s="21">
        <v>194.83349999999999</v>
      </c>
      <c r="N31" s="22">
        <v>26</v>
      </c>
      <c r="O31" s="23">
        <f t="shared" ref="O31" si="3">SUM(N31+M31)</f>
        <v>220.83349999999999</v>
      </c>
    </row>
    <row r="32" spans="1:15" x14ac:dyDescent="0.3">
      <c r="A32" s="15" t="s">
        <v>23</v>
      </c>
      <c r="B32" s="16" t="s">
        <v>76</v>
      </c>
      <c r="C32" s="17">
        <v>44868</v>
      </c>
      <c r="D32" s="18" t="s">
        <v>62</v>
      </c>
      <c r="E32" s="19">
        <v>189</v>
      </c>
      <c r="F32" s="19">
        <v>186</v>
      </c>
      <c r="G32" s="19">
        <v>189</v>
      </c>
      <c r="H32" s="19">
        <v>190</v>
      </c>
      <c r="I32" s="19"/>
      <c r="J32" s="19"/>
      <c r="K32" s="20">
        <v>4</v>
      </c>
      <c r="L32" s="20">
        <v>754</v>
      </c>
      <c r="M32" s="21">
        <v>188.5</v>
      </c>
      <c r="N32" s="22">
        <v>2</v>
      </c>
      <c r="O32" s="23">
        <v>190.5</v>
      </c>
    </row>
    <row r="34" spans="11:15" x14ac:dyDescent="0.3">
      <c r="K34" s="8">
        <f>SUM(K21:K33)</f>
        <v>53</v>
      </c>
      <c r="L34" s="8">
        <f>SUM(L21:L33)</f>
        <v>10131.002400000001</v>
      </c>
      <c r="M34" s="7">
        <f>SUM(L34/K34)</f>
        <v>191.1509886792453</v>
      </c>
      <c r="N34" s="8">
        <f>SUM(N21:N33)</f>
        <v>150</v>
      </c>
      <c r="O34" s="13">
        <f>SUM(M34+N34)</f>
        <v>341.1509886792453</v>
      </c>
    </row>
  </sheetData>
  <protectedRanges>
    <protectedRange algorithmName="SHA-512" hashValue="ON39YdpmFHfN9f47KpiRvqrKx0V9+erV1CNkpWzYhW/Qyc6aT8rEyCrvauWSYGZK2ia3o7vd3akF07acHAFpOA==" saltValue="yVW9XmDwTqEnmpSGai0KYg==" spinCount="100000" sqref="B1 B20" name="Range1_2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21:J21 B21:C21" name="Range1_15"/>
    <protectedRange algorithmName="SHA-512" hashValue="ON39YdpmFHfN9f47KpiRvqrKx0V9+erV1CNkpWzYhW/Qyc6aT8rEyCrvauWSYGZK2ia3o7vd3akF07acHAFpOA==" saltValue="yVW9XmDwTqEnmpSGai0KYg==" spinCount="100000" sqref="D21" name="Range1_1_10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E22:J22 B22:C22" name="Range1_4_1"/>
    <protectedRange algorithmName="SHA-512" hashValue="ON39YdpmFHfN9f47KpiRvqrKx0V9+erV1CNkpWzYhW/Qyc6aT8rEyCrvauWSYGZK2ia3o7vd3akF07acHAFpOA==" saltValue="yVW9XmDwTqEnmpSGai0KYg==" spinCount="100000" sqref="D22" name="Range1_1_2_1"/>
    <protectedRange algorithmName="SHA-512" hashValue="ON39YdpmFHfN9f47KpiRvqrKx0V9+erV1CNkpWzYhW/Qyc6aT8rEyCrvauWSYGZK2ia3o7vd3akF07acHAFpOA==" saltValue="yVW9XmDwTqEnmpSGai0KYg==" spinCount="100000" sqref="I4:J4 B4:C4" name="Range1_6_1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E23:J23 B23:C23" name="Range1_10"/>
    <protectedRange algorithmName="SHA-512" hashValue="ON39YdpmFHfN9f47KpiRvqrKx0V9+erV1CNkpWzYhW/Qyc6aT8rEyCrvauWSYGZK2ia3o7vd3akF07acHAFpOA==" saltValue="yVW9XmDwTqEnmpSGai0KYg==" spinCount="100000" sqref="D23" name="Range1_1_8_1"/>
    <protectedRange algorithmName="SHA-512" hashValue="ON39YdpmFHfN9f47KpiRvqrKx0V9+erV1CNkpWzYhW/Qyc6aT8rEyCrvauWSYGZK2ia3o7vd3akF07acHAFpOA==" saltValue="yVW9XmDwTqEnmpSGai0KYg==" spinCount="100000" sqref="I5:J5 B5:C5" name="Range1_12_1"/>
    <protectedRange algorithmName="SHA-512" hashValue="ON39YdpmFHfN9f47KpiRvqrKx0V9+erV1CNkpWzYhW/Qyc6aT8rEyCrvauWSYGZK2ia3o7vd3akF07acHAFpOA==" saltValue="yVW9XmDwTqEnmpSGai0KYg==" spinCount="100000" sqref="D5" name="Range1_1_8_2"/>
    <protectedRange algorithmName="SHA-512" hashValue="ON39YdpmFHfN9f47KpiRvqrKx0V9+erV1CNkpWzYhW/Qyc6aT8rEyCrvauWSYGZK2ia3o7vd3akF07acHAFpOA==" saltValue="yVW9XmDwTqEnmpSGai0KYg==" spinCount="100000" sqref="E5:H5" name="Range1_3_3_1"/>
    <protectedRange algorithmName="SHA-512" hashValue="ON39YdpmFHfN9f47KpiRvqrKx0V9+erV1CNkpWzYhW/Qyc6aT8rEyCrvauWSYGZK2ia3o7vd3akF07acHAFpOA==" saltValue="yVW9XmDwTqEnmpSGai0KYg==" spinCount="100000" sqref="E24:J24 B24:C24" name="Range1_14_1"/>
    <protectedRange algorithmName="SHA-512" hashValue="ON39YdpmFHfN9f47KpiRvqrKx0V9+erV1CNkpWzYhW/Qyc6aT8rEyCrvauWSYGZK2ia3o7vd3akF07acHAFpOA==" saltValue="yVW9XmDwTqEnmpSGai0KYg==" spinCount="100000" sqref="D24" name="Range1_1_10_1"/>
    <protectedRange algorithmName="SHA-512" hashValue="ON39YdpmFHfN9f47KpiRvqrKx0V9+erV1CNkpWzYhW/Qyc6aT8rEyCrvauWSYGZK2ia3o7vd3akF07acHAFpOA==" saltValue="yVW9XmDwTqEnmpSGai0KYg==" spinCount="100000" sqref="I6:J6 B6:C6" name="Range1_6_2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_2"/>
    <protectedRange algorithmName="SHA-512" hashValue="ON39YdpmFHfN9f47KpiRvqrKx0V9+erV1CNkpWzYhW/Qyc6aT8rEyCrvauWSYGZK2ia3o7vd3akF07acHAFpOA==" saltValue="yVW9XmDwTqEnmpSGai0KYg==" spinCount="100000" sqref="E25:J25 B25:C25" name="Range1_16"/>
    <protectedRange algorithmName="SHA-512" hashValue="ON39YdpmFHfN9f47KpiRvqrKx0V9+erV1CNkpWzYhW/Qyc6aT8rEyCrvauWSYGZK2ia3o7vd3akF07acHAFpOA==" saltValue="yVW9XmDwTqEnmpSGai0KYg==" spinCount="100000" sqref="D25" name="Range1_1_11"/>
    <protectedRange algorithmName="SHA-512" hashValue="ON39YdpmFHfN9f47KpiRvqrKx0V9+erV1CNkpWzYhW/Qyc6aT8rEyCrvauWSYGZK2ia3o7vd3akF07acHAFpOA==" saltValue="yVW9XmDwTqEnmpSGai0KYg==" spinCount="100000" sqref="I7:J7 B7:C7" name="Range1_2_2"/>
    <protectedRange algorithmName="SHA-512" hashValue="ON39YdpmFHfN9f47KpiRvqrKx0V9+erV1CNkpWzYhW/Qyc6aT8rEyCrvauWSYGZK2ia3o7vd3akF07acHAFpOA==" saltValue="yVW9XmDwTqEnmpSGai0KYg==" spinCount="100000" sqref="D7" name="Range1_1_1_4"/>
    <protectedRange algorithmName="SHA-512" hashValue="ON39YdpmFHfN9f47KpiRvqrKx0V9+erV1CNkpWzYhW/Qyc6aT8rEyCrvauWSYGZK2ia3o7vd3akF07acHAFpOA==" saltValue="yVW9XmDwTqEnmpSGai0KYg==" spinCount="100000" sqref="E7:H7" name="Range1_3_1_2_1"/>
    <protectedRange algorithmName="SHA-512" hashValue="ON39YdpmFHfN9f47KpiRvqrKx0V9+erV1CNkpWzYhW/Qyc6aT8rEyCrvauWSYGZK2ia3o7vd3akF07acHAFpOA==" saltValue="yVW9XmDwTqEnmpSGai0KYg==" spinCount="100000" sqref="E26:J26 C26" name="Range1_5_2"/>
    <protectedRange algorithmName="SHA-512" hashValue="ON39YdpmFHfN9f47KpiRvqrKx0V9+erV1CNkpWzYhW/Qyc6aT8rEyCrvauWSYGZK2ia3o7vd3akF07acHAFpOA==" saltValue="yVW9XmDwTqEnmpSGai0KYg==" spinCount="100000" sqref="D26" name="Range1_1_3_2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E27:J27 B27:C27" name="Range1_4"/>
    <protectedRange algorithmName="SHA-512" hashValue="ON39YdpmFHfN9f47KpiRvqrKx0V9+erV1CNkpWzYhW/Qyc6aT8rEyCrvauWSYGZK2ia3o7vd3akF07acHAFpOA==" saltValue="yVW9XmDwTqEnmpSGai0KYg==" spinCount="100000" sqref="D27" name="Range1_1_2"/>
    <protectedRange algorithmName="SHA-512" hashValue="ON39YdpmFHfN9f47KpiRvqrKx0V9+erV1CNkpWzYhW/Qyc6aT8rEyCrvauWSYGZK2ia3o7vd3akF07acHAFpOA==" saltValue="yVW9XmDwTqEnmpSGai0KYg==" spinCount="100000" sqref="B9:C9" name="Range1_20"/>
    <protectedRange algorithmName="SHA-512" hashValue="ON39YdpmFHfN9f47KpiRvqrKx0V9+erV1CNkpWzYhW/Qyc6aT8rEyCrvauWSYGZK2ia3o7vd3akF07acHAFpOA==" saltValue="yVW9XmDwTqEnmpSGai0KYg==" spinCount="100000" sqref="D9" name="Range1_1_19"/>
    <protectedRange algorithmName="SHA-512" hashValue="ON39YdpmFHfN9f47KpiRvqrKx0V9+erV1CNkpWzYhW/Qyc6aT8rEyCrvauWSYGZK2ia3o7vd3akF07acHAFpOA==" saltValue="yVW9XmDwTqEnmpSGai0KYg==" spinCount="100000" sqref="E9:J9" name="Range1_3_7"/>
    <protectedRange algorithmName="SHA-512" hashValue="ON39YdpmFHfN9f47KpiRvqrKx0V9+erV1CNkpWzYhW/Qyc6aT8rEyCrvauWSYGZK2ia3o7vd3akF07acHAFpOA==" saltValue="yVW9XmDwTqEnmpSGai0KYg==" spinCount="100000" sqref="E28:J28 B28:C28" name="Range1_4_2"/>
    <protectedRange algorithmName="SHA-512" hashValue="ON39YdpmFHfN9f47KpiRvqrKx0V9+erV1CNkpWzYhW/Qyc6aT8rEyCrvauWSYGZK2ia3o7vd3akF07acHAFpOA==" saltValue="yVW9XmDwTqEnmpSGai0KYg==" spinCount="100000" sqref="D28" name="Range1_1_2_4"/>
    <protectedRange algorithmName="SHA-512" hashValue="ON39YdpmFHfN9f47KpiRvqrKx0V9+erV1CNkpWzYhW/Qyc6aT8rEyCrvauWSYGZK2ia3o7vd3akF07acHAFpOA==" saltValue="yVW9XmDwTqEnmpSGai0KYg==" spinCount="100000" sqref="D10" name="Range1_1_5_1"/>
    <protectedRange algorithmName="SHA-512" hashValue="ON39YdpmFHfN9f47KpiRvqrKx0V9+erV1CNkpWzYhW/Qyc6aT8rEyCrvauWSYGZK2ia3o7vd3akF07acHAFpOA==" saltValue="yVW9XmDwTqEnmpSGai0KYg==" spinCount="100000" sqref="I10:J10 B10:C10" name="Range1_21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D29" name="Range1_1_5_1_1"/>
    <protectedRange algorithmName="SHA-512" hashValue="ON39YdpmFHfN9f47KpiRvqrKx0V9+erV1CNkpWzYhW/Qyc6aT8rEyCrvauWSYGZK2ia3o7vd3akF07acHAFpOA==" saltValue="yVW9XmDwTqEnmpSGai0KYg==" spinCount="100000" sqref="E29:J29 B29:C29" name="Range1_21_1"/>
    <protectedRange algorithmName="SHA-512" hashValue="ON39YdpmFHfN9f47KpiRvqrKx0V9+erV1CNkpWzYhW/Qyc6aT8rEyCrvauWSYGZK2ia3o7vd3akF07acHAFpOA==" saltValue="yVW9XmDwTqEnmpSGai0KYg==" spinCount="100000" sqref="I11:J11 B11:C11" name="Range1_22"/>
    <protectedRange algorithmName="SHA-512" hashValue="ON39YdpmFHfN9f47KpiRvqrKx0V9+erV1CNkpWzYhW/Qyc6aT8rEyCrvauWSYGZK2ia3o7vd3akF07acHAFpOA==" saltValue="yVW9XmDwTqEnmpSGai0KYg==" spinCount="100000" sqref="D11" name="Range1_1_20"/>
    <protectedRange algorithmName="SHA-512" hashValue="ON39YdpmFHfN9f47KpiRvqrKx0V9+erV1CNkpWzYhW/Qyc6aT8rEyCrvauWSYGZK2ia3o7vd3akF07acHAFpOA==" saltValue="yVW9XmDwTqEnmpSGai0KYg==" spinCount="100000" sqref="E11:H11" name="Range1_3_9"/>
    <protectedRange algorithmName="SHA-512" hashValue="ON39YdpmFHfN9f47KpiRvqrKx0V9+erV1CNkpWzYhW/Qyc6aT8rEyCrvauWSYGZK2ia3o7vd3akF07acHAFpOA==" saltValue="yVW9XmDwTqEnmpSGai0KYg==" spinCount="100000" sqref="C30" name="Range1_22_1"/>
    <protectedRange algorithmName="SHA-512" hashValue="ON39YdpmFHfN9f47KpiRvqrKx0V9+erV1CNkpWzYhW/Qyc6aT8rEyCrvauWSYGZK2ia3o7vd3akF07acHAFpOA==" saltValue="yVW9XmDwTqEnmpSGai0KYg==" spinCount="100000" sqref="E30:J30 B30" name="Range1_28"/>
    <protectedRange algorithmName="SHA-512" hashValue="ON39YdpmFHfN9f47KpiRvqrKx0V9+erV1CNkpWzYhW/Qyc6aT8rEyCrvauWSYGZK2ia3o7vd3akF07acHAFpOA==" saltValue="yVW9XmDwTqEnmpSGai0KYg==" spinCount="100000" sqref="D30" name="Range1_1_22"/>
    <protectedRange algorithmName="SHA-512" hashValue="ON39YdpmFHfN9f47KpiRvqrKx0V9+erV1CNkpWzYhW/Qyc6aT8rEyCrvauWSYGZK2ia3o7vd3akF07acHAFpOA==" saltValue="yVW9XmDwTqEnmpSGai0KYg==" spinCount="100000" sqref="I12:J12 B12:C12" name="Range1_18_2"/>
    <protectedRange algorithmName="SHA-512" hashValue="ON39YdpmFHfN9f47KpiRvqrKx0V9+erV1CNkpWzYhW/Qyc6aT8rEyCrvauWSYGZK2ia3o7vd3akF07acHAFpOA==" saltValue="yVW9XmDwTqEnmpSGai0KYg==" spinCount="100000" sqref="D12" name="Range1_1_10_3"/>
    <protectedRange algorithmName="SHA-512" hashValue="ON39YdpmFHfN9f47KpiRvqrKx0V9+erV1CNkpWzYhW/Qyc6aT8rEyCrvauWSYGZK2ia3o7vd3akF07acHAFpOA==" saltValue="yVW9XmDwTqEnmpSGai0KYg==" spinCount="100000" sqref="E12:H12" name="Range1_3_5_2"/>
    <protectedRange algorithmName="SHA-512" hashValue="ON39YdpmFHfN9f47KpiRvqrKx0V9+erV1CNkpWzYhW/Qyc6aT8rEyCrvauWSYGZK2ia3o7vd3akF07acHAFpOA==" saltValue="yVW9XmDwTqEnmpSGai0KYg==" spinCount="100000" sqref="E31:J31 B31:C31" name="Range1_4_5_2_1"/>
    <protectedRange algorithmName="SHA-512" hashValue="ON39YdpmFHfN9f47KpiRvqrKx0V9+erV1CNkpWzYhW/Qyc6aT8rEyCrvauWSYGZK2ia3o7vd3akF07acHAFpOA==" saltValue="yVW9XmDwTqEnmpSGai0KYg==" spinCount="100000" sqref="D31" name="Range1_1_2_7_2_1"/>
    <protectedRange algorithmName="SHA-512" hashValue="ON39YdpmFHfN9f47KpiRvqrKx0V9+erV1CNkpWzYhW/Qyc6aT8rEyCrvauWSYGZK2ia3o7vd3akF07acHAFpOA==" saltValue="yVW9XmDwTqEnmpSGai0KYg==" spinCount="100000" sqref="I13:J13 B13:C13" name="Range1_7"/>
    <protectedRange algorithmName="SHA-512" hashValue="ON39YdpmFHfN9f47KpiRvqrKx0V9+erV1CNkpWzYhW/Qyc6aT8rEyCrvauWSYGZK2ia3o7vd3akF07acHAFpOA==" saltValue="yVW9XmDwTqEnmpSGai0KYg==" spinCount="100000" sqref="D13" name="Range1_1_5"/>
    <protectedRange algorithmName="SHA-512" hashValue="ON39YdpmFHfN9f47KpiRvqrKx0V9+erV1CNkpWzYhW/Qyc6aT8rEyCrvauWSYGZK2ia3o7vd3akF07acHAFpOA==" saltValue="yVW9XmDwTqEnmpSGai0KYg==" spinCount="100000" sqref="E13:H13" name="Range1_3_10"/>
    <protectedRange algorithmName="SHA-512" hashValue="ON39YdpmFHfN9f47KpiRvqrKx0V9+erV1CNkpWzYhW/Qyc6aT8rEyCrvauWSYGZK2ia3o7vd3akF07acHAFpOA==" saltValue="yVW9XmDwTqEnmpSGai0KYg==" spinCount="100000" sqref="E32:J32 B32:C32" name="Range1_31"/>
    <protectedRange algorithmName="SHA-512" hashValue="ON39YdpmFHfN9f47KpiRvqrKx0V9+erV1CNkpWzYhW/Qyc6aT8rEyCrvauWSYGZK2ia3o7vd3akF07acHAFpOA==" saltValue="yVW9XmDwTqEnmpSGai0KYg==" spinCount="100000" sqref="D32" name="Range1_1_25"/>
  </protectedRanges>
  <conditionalFormatting sqref="F2">
    <cfRule type="top10" dxfId="975" priority="160" rank="1"/>
  </conditionalFormatting>
  <conditionalFormatting sqref="G2">
    <cfRule type="top10" dxfId="974" priority="161" rank="1"/>
  </conditionalFormatting>
  <conditionalFormatting sqref="H2">
    <cfRule type="top10" dxfId="973" priority="162" rank="1"/>
  </conditionalFormatting>
  <conditionalFormatting sqref="I2">
    <cfRule type="top10" dxfId="972" priority="163" rank="1"/>
  </conditionalFormatting>
  <conditionalFormatting sqref="J2">
    <cfRule type="top10" dxfId="971" priority="164" rank="1"/>
  </conditionalFormatting>
  <conditionalFormatting sqref="E2">
    <cfRule type="top10" dxfId="970" priority="165" rank="1"/>
  </conditionalFormatting>
  <conditionalFormatting sqref="E21">
    <cfRule type="top10" dxfId="969" priority="153" rank="1"/>
  </conditionalFormatting>
  <conditionalFormatting sqref="F21">
    <cfRule type="top10" dxfId="968" priority="152" rank="1"/>
  </conditionalFormatting>
  <conditionalFormatting sqref="G21">
    <cfRule type="top10" dxfId="967" priority="151" rank="1"/>
  </conditionalFormatting>
  <conditionalFormatting sqref="H21">
    <cfRule type="top10" dxfId="966" priority="150" rank="1"/>
  </conditionalFormatting>
  <conditionalFormatting sqref="I21">
    <cfRule type="top10" dxfId="965" priority="149" rank="1"/>
  </conditionalFormatting>
  <conditionalFormatting sqref="J21">
    <cfRule type="top10" dxfId="964" priority="148" rank="1"/>
  </conditionalFormatting>
  <conditionalFormatting sqref="F3">
    <cfRule type="top10" dxfId="963" priority="142" rank="1"/>
  </conditionalFormatting>
  <conditionalFormatting sqref="G3">
    <cfRule type="top10" dxfId="962" priority="143" rank="1"/>
  </conditionalFormatting>
  <conditionalFormatting sqref="H3">
    <cfRule type="top10" dxfId="961" priority="144" rank="1"/>
  </conditionalFormatting>
  <conditionalFormatting sqref="I3">
    <cfRule type="top10" dxfId="960" priority="145" rank="1"/>
  </conditionalFormatting>
  <conditionalFormatting sqref="J3">
    <cfRule type="top10" dxfId="959" priority="146" rank="1"/>
  </conditionalFormatting>
  <conditionalFormatting sqref="E3">
    <cfRule type="top10" dxfId="958" priority="147" rank="1"/>
  </conditionalFormatting>
  <conditionalFormatting sqref="E22">
    <cfRule type="top10" dxfId="957" priority="141" rank="1"/>
  </conditionalFormatting>
  <conditionalFormatting sqref="F22">
    <cfRule type="top10" dxfId="956" priority="140" rank="1"/>
  </conditionalFormatting>
  <conditionalFormatting sqref="G22">
    <cfRule type="top10" dxfId="955" priority="139" rank="1"/>
  </conditionalFormatting>
  <conditionalFormatting sqref="H22">
    <cfRule type="top10" dxfId="954" priority="138" rank="1"/>
  </conditionalFormatting>
  <conditionalFormatting sqref="I22">
    <cfRule type="top10" dxfId="953" priority="137" rank="1"/>
  </conditionalFormatting>
  <conditionalFormatting sqref="J22">
    <cfRule type="top10" dxfId="952" priority="136" rank="1"/>
  </conditionalFormatting>
  <conditionalFormatting sqref="F4">
    <cfRule type="top10" dxfId="951" priority="130" rank="1"/>
  </conditionalFormatting>
  <conditionalFormatting sqref="G4">
    <cfRule type="top10" dxfId="950" priority="131" rank="1"/>
  </conditionalFormatting>
  <conditionalFormatting sqref="H4">
    <cfRule type="top10" dxfId="949" priority="132" rank="1"/>
  </conditionalFormatting>
  <conditionalFormatting sqref="I4">
    <cfRule type="top10" dxfId="948" priority="133" rank="1"/>
  </conditionalFormatting>
  <conditionalFormatting sqref="J4">
    <cfRule type="top10" dxfId="947" priority="134" rank="1"/>
  </conditionalFormatting>
  <conditionalFormatting sqref="E4">
    <cfRule type="top10" dxfId="946" priority="135" rank="1"/>
  </conditionalFormatting>
  <conditionalFormatting sqref="E23">
    <cfRule type="top10" dxfId="945" priority="129" rank="1"/>
  </conditionalFormatting>
  <conditionalFormatting sqref="F23">
    <cfRule type="top10" dxfId="944" priority="128" rank="1"/>
  </conditionalFormatting>
  <conditionalFormatting sqref="G23">
    <cfRule type="top10" dxfId="943" priority="127" rank="1"/>
  </conditionalFormatting>
  <conditionalFormatting sqref="H23">
    <cfRule type="top10" dxfId="942" priority="126" rank="1"/>
  </conditionalFormatting>
  <conditionalFormatting sqref="I23">
    <cfRule type="top10" dxfId="941" priority="125" rank="1"/>
  </conditionalFormatting>
  <conditionalFormatting sqref="J23">
    <cfRule type="top10" dxfId="940" priority="124" rank="1"/>
  </conditionalFormatting>
  <conditionalFormatting sqref="F5">
    <cfRule type="top10" dxfId="939" priority="118" rank="1"/>
  </conditionalFormatting>
  <conditionalFormatting sqref="G5">
    <cfRule type="top10" dxfId="938" priority="119" rank="1"/>
  </conditionalFormatting>
  <conditionalFormatting sqref="H5">
    <cfRule type="top10" dxfId="937" priority="120" rank="1"/>
  </conditionalFormatting>
  <conditionalFormatting sqref="I5">
    <cfRule type="top10" dxfId="936" priority="121" rank="1"/>
  </conditionalFormatting>
  <conditionalFormatting sqref="J5">
    <cfRule type="top10" dxfId="935" priority="122" rank="1"/>
  </conditionalFormatting>
  <conditionalFormatting sqref="E5">
    <cfRule type="top10" dxfId="934" priority="123" rank="1"/>
  </conditionalFormatting>
  <conditionalFormatting sqref="E24">
    <cfRule type="top10" dxfId="933" priority="117" rank="1"/>
  </conditionalFormatting>
  <conditionalFormatting sqref="F24">
    <cfRule type="top10" dxfId="932" priority="116" rank="1"/>
  </conditionalFormatting>
  <conditionalFormatting sqref="G24">
    <cfRule type="top10" dxfId="931" priority="115" rank="1"/>
  </conditionalFormatting>
  <conditionalFormatting sqref="H24">
    <cfRule type="top10" dxfId="930" priority="114" rank="1"/>
  </conditionalFormatting>
  <conditionalFormatting sqref="I24">
    <cfRule type="top10" dxfId="929" priority="113" rank="1"/>
  </conditionalFormatting>
  <conditionalFormatting sqref="J24">
    <cfRule type="top10" dxfId="928" priority="112" rank="1"/>
  </conditionalFormatting>
  <conditionalFormatting sqref="F6">
    <cfRule type="top10" dxfId="927" priority="106" rank="1"/>
  </conditionalFormatting>
  <conditionalFormatting sqref="G6">
    <cfRule type="top10" dxfId="926" priority="107" rank="1"/>
  </conditionalFormatting>
  <conditionalFormatting sqref="H6">
    <cfRule type="top10" dxfId="925" priority="108" rank="1"/>
  </conditionalFormatting>
  <conditionalFormatting sqref="I6">
    <cfRule type="top10" dxfId="924" priority="109" rank="1"/>
  </conditionalFormatting>
  <conditionalFormatting sqref="J6">
    <cfRule type="top10" dxfId="923" priority="110" rank="1"/>
  </conditionalFormatting>
  <conditionalFormatting sqref="E6">
    <cfRule type="top10" dxfId="922" priority="111" rank="1"/>
  </conditionalFormatting>
  <conditionalFormatting sqref="E25">
    <cfRule type="top10" dxfId="921" priority="105" rank="1"/>
  </conditionalFormatting>
  <conditionalFormatting sqref="F25">
    <cfRule type="top10" dxfId="920" priority="104" rank="1"/>
  </conditionalFormatting>
  <conditionalFormatting sqref="G25">
    <cfRule type="top10" dxfId="919" priority="103" rank="1"/>
  </conditionalFormatting>
  <conditionalFormatting sqref="H25">
    <cfRule type="top10" dxfId="918" priority="102" rank="1"/>
  </conditionalFormatting>
  <conditionalFormatting sqref="I25">
    <cfRule type="top10" dxfId="917" priority="101" rank="1"/>
  </conditionalFormatting>
  <conditionalFormatting sqref="J25">
    <cfRule type="top10" dxfId="916" priority="100" rank="1"/>
  </conditionalFormatting>
  <conditionalFormatting sqref="F7">
    <cfRule type="top10" dxfId="915" priority="94" rank="1"/>
  </conditionalFormatting>
  <conditionalFormatting sqref="G7">
    <cfRule type="top10" dxfId="914" priority="95" rank="1"/>
  </conditionalFormatting>
  <conditionalFormatting sqref="H7">
    <cfRule type="top10" dxfId="913" priority="96" rank="1"/>
  </conditionalFormatting>
  <conditionalFormatting sqref="I7">
    <cfRule type="top10" dxfId="912" priority="97" rank="1"/>
  </conditionalFormatting>
  <conditionalFormatting sqref="J7">
    <cfRule type="top10" dxfId="911" priority="98" rank="1"/>
  </conditionalFormatting>
  <conditionalFormatting sqref="E7">
    <cfRule type="top10" dxfId="910" priority="99" rank="1"/>
  </conditionalFormatting>
  <conditionalFormatting sqref="E26">
    <cfRule type="top10" dxfId="909" priority="93" rank="1"/>
  </conditionalFormatting>
  <conditionalFormatting sqref="F26">
    <cfRule type="top10" dxfId="908" priority="92" rank="1"/>
  </conditionalFormatting>
  <conditionalFormatting sqref="G26">
    <cfRule type="top10" dxfId="907" priority="91" rank="1"/>
  </conditionalFormatting>
  <conditionalFormatting sqref="H26">
    <cfRule type="top10" dxfId="906" priority="90" rank="1"/>
  </conditionalFormatting>
  <conditionalFormatting sqref="I26">
    <cfRule type="top10" dxfId="905" priority="89" rank="1"/>
  </conditionalFormatting>
  <conditionalFormatting sqref="J26">
    <cfRule type="top10" dxfId="904" priority="88" rank="1"/>
  </conditionalFormatting>
  <conditionalFormatting sqref="F8">
    <cfRule type="top10" dxfId="903" priority="82" rank="1"/>
  </conditionalFormatting>
  <conditionalFormatting sqref="G8">
    <cfRule type="top10" dxfId="902" priority="83" rank="1"/>
  </conditionalFormatting>
  <conditionalFormatting sqref="H8">
    <cfRule type="top10" dxfId="901" priority="84" rank="1"/>
  </conditionalFormatting>
  <conditionalFormatting sqref="I8">
    <cfRule type="top10" dxfId="900" priority="85" rank="1"/>
  </conditionalFormatting>
  <conditionalFormatting sqref="J8">
    <cfRule type="top10" dxfId="899" priority="86" rank="1"/>
  </conditionalFormatting>
  <conditionalFormatting sqref="E8">
    <cfRule type="top10" dxfId="898" priority="87" rank="1"/>
  </conditionalFormatting>
  <conditionalFormatting sqref="E27">
    <cfRule type="top10" dxfId="897" priority="81" rank="1"/>
  </conditionalFormatting>
  <conditionalFormatting sqref="F27">
    <cfRule type="top10" dxfId="896" priority="80" rank="1"/>
  </conditionalFormatting>
  <conditionalFormatting sqref="G27">
    <cfRule type="top10" dxfId="895" priority="79" rank="1"/>
  </conditionalFormatting>
  <conditionalFormatting sqref="H27">
    <cfRule type="top10" dxfId="894" priority="78" rank="1"/>
  </conditionalFormatting>
  <conditionalFormatting sqref="I27">
    <cfRule type="top10" dxfId="893" priority="77" rank="1"/>
  </conditionalFormatting>
  <conditionalFormatting sqref="J27">
    <cfRule type="top10" dxfId="892" priority="76" rank="1"/>
  </conditionalFormatting>
  <conditionalFormatting sqref="F9">
    <cfRule type="top10" dxfId="891" priority="70" rank="1"/>
  </conditionalFormatting>
  <conditionalFormatting sqref="G9">
    <cfRule type="top10" dxfId="890" priority="71" rank="1"/>
  </conditionalFormatting>
  <conditionalFormatting sqref="H9">
    <cfRule type="top10" dxfId="889" priority="72" rank="1"/>
  </conditionalFormatting>
  <conditionalFormatting sqref="I9">
    <cfRule type="top10" dxfId="888" priority="73" rank="1"/>
  </conditionalFormatting>
  <conditionalFormatting sqref="J9">
    <cfRule type="top10" dxfId="887" priority="74" rank="1"/>
  </conditionalFormatting>
  <conditionalFormatting sqref="E9">
    <cfRule type="top10" dxfId="886" priority="75" rank="1"/>
  </conditionalFormatting>
  <conditionalFormatting sqref="E28">
    <cfRule type="top10" dxfId="885" priority="69" rank="1"/>
  </conditionalFormatting>
  <conditionalFormatting sqref="F28">
    <cfRule type="top10" dxfId="884" priority="68" rank="1"/>
  </conditionalFormatting>
  <conditionalFormatting sqref="G28">
    <cfRule type="top10" dxfId="883" priority="67" rank="1"/>
  </conditionalFormatting>
  <conditionalFormatting sqref="H28">
    <cfRule type="top10" dxfId="882" priority="66" rank="1"/>
  </conditionalFormatting>
  <conditionalFormatting sqref="I28">
    <cfRule type="top10" dxfId="881" priority="65" rank="1"/>
  </conditionalFormatting>
  <conditionalFormatting sqref="J28">
    <cfRule type="top10" dxfId="880" priority="64" rank="1"/>
  </conditionalFormatting>
  <conditionalFormatting sqref="E10:J10">
    <cfRule type="cellIs" dxfId="879" priority="56" operator="greaterThanOrEqual">
      <formula>200</formula>
    </cfRule>
  </conditionalFormatting>
  <conditionalFormatting sqref="F10">
    <cfRule type="top10" dxfId="878" priority="57" rank="1"/>
  </conditionalFormatting>
  <conditionalFormatting sqref="I10">
    <cfRule type="top10" dxfId="877" priority="58" rank="1"/>
    <cfRule type="top10" dxfId="876" priority="59" rank="1"/>
  </conditionalFormatting>
  <conditionalFormatting sqref="E10">
    <cfRule type="top10" dxfId="875" priority="60" rank="1"/>
  </conditionalFormatting>
  <conditionalFormatting sqref="G10">
    <cfRule type="top10" dxfId="874" priority="61" rank="1"/>
  </conditionalFormatting>
  <conditionalFormatting sqref="H10">
    <cfRule type="top10" dxfId="873" priority="62" rank="1"/>
  </conditionalFormatting>
  <conditionalFormatting sqref="J10">
    <cfRule type="top10" dxfId="872" priority="63" rank="1"/>
  </conditionalFormatting>
  <conditionalFormatting sqref="E29:J29">
    <cfRule type="cellIs" dxfId="871" priority="49" operator="equal">
      <formula>200</formula>
    </cfRule>
  </conditionalFormatting>
  <conditionalFormatting sqref="F29">
    <cfRule type="top10" dxfId="870" priority="50" rank="1"/>
  </conditionalFormatting>
  <conditionalFormatting sqref="G29">
    <cfRule type="top10" dxfId="869" priority="51" rank="1"/>
  </conditionalFormatting>
  <conditionalFormatting sqref="H29">
    <cfRule type="top10" dxfId="868" priority="52" rank="1"/>
  </conditionalFormatting>
  <conditionalFormatting sqref="I29">
    <cfRule type="top10" dxfId="867" priority="53" rank="1"/>
  </conditionalFormatting>
  <conditionalFormatting sqref="J29">
    <cfRule type="top10" dxfId="866" priority="54" rank="1"/>
  </conditionalFormatting>
  <conditionalFormatting sqref="E29">
    <cfRule type="top10" dxfId="865" priority="55" rank="1"/>
  </conditionalFormatting>
  <conditionalFormatting sqref="F11">
    <cfRule type="top10" dxfId="864" priority="43" rank="1"/>
  </conditionalFormatting>
  <conditionalFormatting sqref="G11">
    <cfRule type="top10" dxfId="863" priority="44" rank="1"/>
  </conditionalFormatting>
  <conditionalFormatting sqref="H11">
    <cfRule type="top10" dxfId="862" priority="45" rank="1"/>
  </conditionalFormatting>
  <conditionalFormatting sqref="I11">
    <cfRule type="top10" dxfId="861" priority="46" rank="1"/>
  </conditionalFormatting>
  <conditionalFormatting sqref="J11">
    <cfRule type="top10" dxfId="860" priority="47" rank="1"/>
  </conditionalFormatting>
  <conditionalFormatting sqref="E11">
    <cfRule type="top10" dxfId="859" priority="48" rank="1"/>
  </conditionalFormatting>
  <conditionalFormatting sqref="E30">
    <cfRule type="top10" dxfId="858" priority="42" rank="1"/>
  </conditionalFormatting>
  <conditionalFormatting sqref="F30">
    <cfRule type="top10" dxfId="857" priority="41" rank="1"/>
  </conditionalFormatting>
  <conditionalFormatting sqref="G30">
    <cfRule type="top10" dxfId="856" priority="40" rank="1"/>
  </conditionalFormatting>
  <conditionalFormatting sqref="H30">
    <cfRule type="top10" dxfId="855" priority="39" rank="1"/>
  </conditionalFormatting>
  <conditionalFormatting sqref="I30">
    <cfRule type="top10" dxfId="854" priority="38" rank="1"/>
  </conditionalFormatting>
  <conditionalFormatting sqref="J30">
    <cfRule type="top10" dxfId="853" priority="37" rank="1"/>
  </conditionalFormatting>
  <conditionalFormatting sqref="F12">
    <cfRule type="top10" dxfId="852" priority="19" rank="1"/>
  </conditionalFormatting>
  <conditionalFormatting sqref="G12">
    <cfRule type="top10" dxfId="851" priority="20" rank="1"/>
  </conditionalFormatting>
  <conditionalFormatting sqref="H12">
    <cfRule type="top10" dxfId="850" priority="21" rank="1"/>
  </conditionalFormatting>
  <conditionalFormatting sqref="I12">
    <cfRule type="top10" dxfId="849" priority="22" rank="1"/>
  </conditionalFormatting>
  <conditionalFormatting sqref="J12">
    <cfRule type="top10" dxfId="848" priority="23" rank="1"/>
  </conditionalFormatting>
  <conditionalFormatting sqref="E12">
    <cfRule type="top10" dxfId="847" priority="24" rank="1"/>
  </conditionalFormatting>
  <conditionalFormatting sqref="E31">
    <cfRule type="top10" dxfId="846" priority="18" rank="1"/>
  </conditionalFormatting>
  <conditionalFormatting sqref="F31">
    <cfRule type="top10" dxfId="845" priority="17" rank="1"/>
  </conditionalFormatting>
  <conditionalFormatting sqref="G31">
    <cfRule type="top10" dxfId="844" priority="16" rank="1"/>
  </conditionalFormatting>
  <conditionalFormatting sqref="H31">
    <cfRule type="top10" dxfId="843" priority="15" rank="1"/>
  </conditionalFormatting>
  <conditionalFormatting sqref="I31">
    <cfRule type="top10" dxfId="842" priority="14" rank="1"/>
  </conditionalFormatting>
  <conditionalFormatting sqref="J31">
    <cfRule type="top10" dxfId="841" priority="13" rank="1"/>
  </conditionalFormatting>
  <conditionalFormatting sqref="F13">
    <cfRule type="top10" dxfId="840" priority="7" rank="1"/>
  </conditionalFormatting>
  <conditionalFormatting sqref="G13">
    <cfRule type="top10" dxfId="839" priority="8" rank="1"/>
  </conditionalFormatting>
  <conditionalFormatting sqref="H13">
    <cfRule type="top10" dxfId="838" priority="9" rank="1"/>
  </conditionalFormatting>
  <conditionalFormatting sqref="I13">
    <cfRule type="top10" dxfId="837" priority="10" rank="1"/>
  </conditionalFormatting>
  <conditionalFormatting sqref="J13">
    <cfRule type="top10" dxfId="836" priority="11" rank="1"/>
  </conditionalFormatting>
  <conditionalFormatting sqref="E13">
    <cfRule type="top10" dxfId="835" priority="12" rank="1"/>
  </conditionalFormatting>
  <conditionalFormatting sqref="E32">
    <cfRule type="top10" dxfId="834" priority="6" rank="1"/>
  </conditionalFormatting>
  <conditionalFormatting sqref="F32">
    <cfRule type="top10" dxfId="833" priority="5" rank="1"/>
  </conditionalFormatting>
  <conditionalFormatting sqref="G32">
    <cfRule type="top10" dxfId="832" priority="4" rank="1"/>
  </conditionalFormatting>
  <conditionalFormatting sqref="H32">
    <cfRule type="top10" dxfId="831" priority="3" rank="1"/>
  </conditionalFormatting>
  <conditionalFormatting sqref="I32">
    <cfRule type="top10" dxfId="830" priority="2" rank="1"/>
  </conditionalFormatting>
  <conditionalFormatting sqref="J32">
    <cfRule type="top10" dxfId="829" priority="1" rank="1"/>
  </conditionalFormatting>
  <hyperlinks>
    <hyperlink ref="Q1" location="'Ohio 2022 Rankings'!A1" display="Back to Ranking" xr:uid="{5B2C94DD-CD7E-42CF-BC1A-AC6D88C94F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4A5D24-E30C-4C7E-AFF1-9435BC22FA26}">
          <x14:formula1>
            <xm:f>'C:\Users\abra2\Desktop\ABRA Files and More\AUTO BENCH REST ASSOCIATION FILE\ABRA 2019\Georgia\[Georgia Results 01 19 20.xlsm]DATA SHEET'!#REF!</xm:f>
          </x14:formula1>
          <xm:sqref>B1 B20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65F95-102B-4CBE-B9B8-F4C17CA6A52F}"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65</v>
      </c>
      <c r="C2" s="17">
        <v>44661</v>
      </c>
      <c r="D2" s="18" t="s">
        <v>62</v>
      </c>
      <c r="E2" s="19">
        <v>183</v>
      </c>
      <c r="F2" s="19">
        <v>180</v>
      </c>
      <c r="G2" s="19">
        <v>176</v>
      </c>
      <c r="H2" s="19">
        <v>179</v>
      </c>
      <c r="I2" s="19"/>
      <c r="J2" s="19"/>
      <c r="K2" s="20">
        <v>4</v>
      </c>
      <c r="L2" s="20">
        <v>718</v>
      </c>
      <c r="M2" s="21">
        <v>179.5</v>
      </c>
      <c r="N2" s="22">
        <v>2</v>
      </c>
      <c r="O2" s="23">
        <v>181.5</v>
      </c>
    </row>
    <row r="3" spans="1:17" x14ac:dyDescent="0.3">
      <c r="A3" s="15" t="s">
        <v>71</v>
      </c>
      <c r="B3" s="16" t="s">
        <v>65</v>
      </c>
      <c r="C3" s="17">
        <v>44689</v>
      </c>
      <c r="D3" s="18" t="s">
        <v>62</v>
      </c>
      <c r="E3" s="19">
        <v>169</v>
      </c>
      <c r="F3" s="19">
        <v>179</v>
      </c>
      <c r="G3" s="19">
        <v>175</v>
      </c>
      <c r="H3" s="19">
        <v>185</v>
      </c>
      <c r="I3" s="19"/>
      <c r="J3" s="19"/>
      <c r="K3" s="20">
        <v>4</v>
      </c>
      <c r="L3" s="20">
        <v>708</v>
      </c>
      <c r="M3" s="21">
        <v>177</v>
      </c>
      <c r="N3" s="22">
        <v>2</v>
      </c>
      <c r="O3" s="23">
        <v>179</v>
      </c>
    </row>
    <row r="4" spans="1:17" x14ac:dyDescent="0.3">
      <c r="A4" s="15" t="s">
        <v>71</v>
      </c>
      <c r="B4" s="16" t="s">
        <v>65</v>
      </c>
      <c r="C4" s="17">
        <v>44724</v>
      </c>
      <c r="D4" s="18" t="s">
        <v>62</v>
      </c>
      <c r="E4" s="44">
        <v>180</v>
      </c>
      <c r="F4" s="44">
        <v>172</v>
      </c>
      <c r="G4" s="44">
        <v>172</v>
      </c>
      <c r="H4" s="44">
        <v>176</v>
      </c>
      <c r="I4" s="44"/>
      <c r="J4" s="44"/>
      <c r="K4" s="20">
        <v>4</v>
      </c>
      <c r="L4" s="20">
        <v>700</v>
      </c>
      <c r="M4" s="21">
        <v>175</v>
      </c>
      <c r="N4" s="22">
        <v>2</v>
      </c>
      <c r="O4" s="23">
        <v>177</v>
      </c>
    </row>
    <row r="5" spans="1:17" x14ac:dyDescent="0.3">
      <c r="A5" s="15" t="s">
        <v>71</v>
      </c>
      <c r="B5" s="16" t="s">
        <v>65</v>
      </c>
      <c r="C5" s="17">
        <v>44752</v>
      </c>
      <c r="D5" s="18" t="s">
        <v>62</v>
      </c>
      <c r="E5" s="19">
        <v>182</v>
      </c>
      <c r="F5" s="19">
        <v>185</v>
      </c>
      <c r="G5" s="19">
        <v>187</v>
      </c>
      <c r="H5" s="19">
        <v>186</v>
      </c>
      <c r="I5" s="19"/>
      <c r="J5" s="19"/>
      <c r="K5" s="20">
        <v>4</v>
      </c>
      <c r="L5" s="20">
        <v>740</v>
      </c>
      <c r="M5" s="21">
        <v>185</v>
      </c>
      <c r="N5" s="22">
        <v>2</v>
      </c>
      <c r="O5" s="23">
        <v>187</v>
      </c>
    </row>
    <row r="6" spans="1:17" x14ac:dyDescent="0.3">
      <c r="A6" s="15" t="s">
        <v>71</v>
      </c>
      <c r="B6" s="16" t="s">
        <v>65</v>
      </c>
      <c r="C6" s="17">
        <v>44787</v>
      </c>
      <c r="D6" s="18" t="s">
        <v>62</v>
      </c>
      <c r="E6" s="19">
        <v>179</v>
      </c>
      <c r="F6" s="19">
        <v>183</v>
      </c>
      <c r="G6" s="19">
        <v>183</v>
      </c>
      <c r="H6" s="19">
        <v>181</v>
      </c>
      <c r="I6" s="19"/>
      <c r="J6" s="19"/>
      <c r="K6" s="20">
        <v>4</v>
      </c>
      <c r="L6" s="20">
        <v>726</v>
      </c>
      <c r="M6" s="21">
        <v>181.5</v>
      </c>
      <c r="N6" s="22">
        <v>2</v>
      </c>
      <c r="O6" s="23">
        <v>183.5</v>
      </c>
    </row>
    <row r="7" spans="1:17" x14ac:dyDescent="0.3">
      <c r="A7" s="15" t="s">
        <v>71</v>
      </c>
      <c r="B7" s="16" t="s">
        <v>65</v>
      </c>
      <c r="C7" s="17">
        <v>44815</v>
      </c>
      <c r="D7" s="18" t="s">
        <v>62</v>
      </c>
      <c r="E7" s="19">
        <v>185</v>
      </c>
      <c r="F7" s="19">
        <v>178</v>
      </c>
      <c r="G7" s="19">
        <v>183</v>
      </c>
      <c r="H7" s="19">
        <v>181</v>
      </c>
      <c r="I7" s="19">
        <v>183</v>
      </c>
      <c r="J7" s="19">
        <v>186</v>
      </c>
      <c r="K7" s="20">
        <v>6</v>
      </c>
      <c r="L7" s="20">
        <v>1096</v>
      </c>
      <c r="M7" s="21">
        <v>182.66666666666666</v>
      </c>
      <c r="N7" s="22">
        <v>4</v>
      </c>
      <c r="O7" s="23">
        <v>186.66666666666666</v>
      </c>
    </row>
    <row r="8" spans="1:17" x14ac:dyDescent="0.3">
      <c r="A8" s="15" t="s">
        <v>71</v>
      </c>
      <c r="B8" s="16" t="s">
        <v>65</v>
      </c>
      <c r="C8" s="17">
        <v>44843</v>
      </c>
      <c r="D8" s="18" t="s">
        <v>62</v>
      </c>
      <c r="E8" s="19">
        <v>179</v>
      </c>
      <c r="F8" s="19">
        <v>170</v>
      </c>
      <c r="G8" s="19">
        <v>176</v>
      </c>
      <c r="H8" s="19">
        <v>173</v>
      </c>
      <c r="I8" s="19"/>
      <c r="J8" s="19"/>
      <c r="K8" s="20">
        <v>4</v>
      </c>
      <c r="L8" s="20">
        <v>698</v>
      </c>
      <c r="M8" s="21">
        <v>174.5</v>
      </c>
      <c r="N8" s="22">
        <v>2</v>
      </c>
      <c r="O8" s="23">
        <v>176.5</v>
      </c>
    </row>
    <row r="9" spans="1:17" x14ac:dyDescent="0.3">
      <c r="A9" s="15" t="s">
        <v>71</v>
      </c>
      <c r="B9" s="16" t="s">
        <v>65</v>
      </c>
      <c r="C9" s="17">
        <v>44868</v>
      </c>
      <c r="D9" s="18" t="s">
        <v>62</v>
      </c>
      <c r="E9" s="19">
        <v>184</v>
      </c>
      <c r="F9" s="19">
        <v>184</v>
      </c>
      <c r="G9" s="19">
        <v>180</v>
      </c>
      <c r="H9" s="19">
        <v>177</v>
      </c>
      <c r="I9" s="19"/>
      <c r="J9" s="19"/>
      <c r="K9" s="20">
        <v>4</v>
      </c>
      <c r="L9" s="20">
        <v>725</v>
      </c>
      <c r="M9" s="21">
        <v>181.25</v>
      </c>
      <c r="N9" s="22">
        <v>2</v>
      </c>
      <c r="O9" s="23">
        <v>183.25</v>
      </c>
    </row>
    <row r="11" spans="1:17" x14ac:dyDescent="0.3">
      <c r="K11" s="8">
        <f>SUM(K2:K10)</f>
        <v>34</v>
      </c>
      <c r="L11" s="8">
        <f>SUM(L2:L10)</f>
        <v>6111</v>
      </c>
      <c r="M11" s="7">
        <f>SUM(L11/K11)</f>
        <v>179.73529411764707</v>
      </c>
      <c r="N11" s="8">
        <f>SUM(N2:N10)</f>
        <v>18</v>
      </c>
      <c r="O11" s="13">
        <f>SUM(M11+N11)</f>
        <v>197.73529411764707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3_1"/>
    <protectedRange algorithmName="SHA-512" hashValue="ON39YdpmFHfN9f47KpiRvqrKx0V9+erV1CNkpWzYhW/Qyc6aT8rEyCrvauWSYGZK2ia3o7vd3akF07acHAFpOA==" saltValue="yVW9XmDwTqEnmpSGai0KYg==" spinCount="100000" sqref="D2" name="Range1_1_1_4_1"/>
    <protectedRange algorithmName="SHA-512" hashValue="ON39YdpmFHfN9f47KpiRvqrKx0V9+erV1CNkpWzYhW/Qyc6aT8rEyCrvauWSYGZK2ia3o7vd3akF07acHAFpOA==" saltValue="yVW9XmDwTqEnmpSGai0KYg==" spinCount="100000" sqref="E3:J3 B3:C3" name="Range1_14_2"/>
    <protectedRange algorithmName="SHA-512" hashValue="ON39YdpmFHfN9f47KpiRvqrKx0V9+erV1CNkpWzYhW/Qyc6aT8rEyCrvauWSYGZK2ia3o7vd3akF07acHAFpOA==" saltValue="yVW9XmDwTqEnmpSGai0KYg==" spinCount="100000" sqref="D3" name="Range1_1_9_2"/>
    <protectedRange algorithmName="SHA-512" hashValue="ON39YdpmFHfN9f47KpiRvqrKx0V9+erV1CNkpWzYhW/Qyc6aT8rEyCrvauWSYGZK2ia3o7vd3akF07acHAFpOA==" saltValue="yVW9XmDwTqEnmpSGai0KYg==" spinCount="100000" sqref="B4:C4 E4:J4" name="Range1_82"/>
    <protectedRange algorithmName="SHA-512" hashValue="ON39YdpmFHfN9f47KpiRvqrKx0V9+erV1CNkpWzYhW/Qyc6aT8rEyCrvauWSYGZK2ia3o7vd3akF07acHAFpOA==" saltValue="yVW9XmDwTqEnmpSGai0KYg==" spinCount="100000" sqref="D4" name="Range1_1_73"/>
    <protectedRange algorithmName="SHA-512" hashValue="ON39YdpmFHfN9f47KpiRvqrKx0V9+erV1CNkpWzYhW/Qyc6aT8rEyCrvauWSYGZK2ia3o7vd3akF07acHAFpOA==" saltValue="yVW9XmDwTqEnmpSGai0KYg==" spinCount="100000" sqref="E5:J5 B5:C5" name="Range1_13_1"/>
    <protectedRange algorithmName="SHA-512" hashValue="ON39YdpmFHfN9f47KpiRvqrKx0V9+erV1CNkpWzYhW/Qyc6aT8rEyCrvauWSYGZK2ia3o7vd3akF07acHAFpOA==" saltValue="yVW9XmDwTqEnmpSGai0KYg==" spinCount="100000" sqref="D5" name="Range1_1_9_2_1"/>
    <protectedRange algorithmName="SHA-512" hashValue="ON39YdpmFHfN9f47KpiRvqrKx0V9+erV1CNkpWzYhW/Qyc6aT8rEyCrvauWSYGZK2ia3o7vd3akF07acHAFpOA==" saltValue="yVW9XmDwTqEnmpSGai0KYg==" spinCount="100000" sqref="E6:J6 B6:C6" name="Range1_15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2_1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C8" name="Range1_22"/>
    <protectedRange algorithmName="SHA-512" hashValue="ON39YdpmFHfN9f47KpiRvqrKx0V9+erV1CNkpWzYhW/Qyc6aT8rEyCrvauWSYGZK2ia3o7vd3akF07acHAFpOA==" saltValue="yVW9XmDwTqEnmpSGai0KYg==" spinCount="100000" sqref="E8:J8 B8" name="Range1_23"/>
    <protectedRange algorithmName="SHA-512" hashValue="ON39YdpmFHfN9f47KpiRvqrKx0V9+erV1CNkpWzYhW/Qyc6aT8rEyCrvauWSYGZK2ia3o7vd3akF07acHAFpOA==" saltValue="yVW9XmDwTqEnmpSGai0KYg==" spinCount="100000" sqref="D8" name="Range1_1_21"/>
    <protectedRange algorithmName="SHA-512" hashValue="ON39YdpmFHfN9f47KpiRvqrKx0V9+erV1CNkpWzYhW/Qyc6aT8rEyCrvauWSYGZK2ia3o7vd3akF07acHAFpOA==" saltValue="yVW9XmDwTqEnmpSGai0KYg==" spinCount="100000" sqref="E9:J9 B9:C9" name="Range1_11"/>
    <protectedRange algorithmName="SHA-512" hashValue="ON39YdpmFHfN9f47KpiRvqrKx0V9+erV1CNkpWzYhW/Qyc6aT8rEyCrvauWSYGZK2ia3o7vd3akF07acHAFpOA==" saltValue="yVW9XmDwTqEnmpSGai0KYg==" spinCount="100000" sqref="D9" name="Range1_1_24"/>
  </protectedRanges>
  <conditionalFormatting sqref="J2">
    <cfRule type="top10" dxfId="828" priority="43" rank="1"/>
  </conditionalFormatting>
  <conditionalFormatting sqref="I2">
    <cfRule type="top10" dxfId="827" priority="44" rank="1"/>
  </conditionalFormatting>
  <conditionalFormatting sqref="H2">
    <cfRule type="top10" dxfId="826" priority="45" rank="1"/>
  </conditionalFormatting>
  <conditionalFormatting sqref="G2">
    <cfRule type="top10" dxfId="825" priority="46" rank="1"/>
  </conditionalFormatting>
  <conditionalFormatting sqref="F2">
    <cfRule type="top10" dxfId="824" priority="47" rank="1"/>
  </conditionalFormatting>
  <conditionalFormatting sqref="E2">
    <cfRule type="top10" dxfId="823" priority="48" rank="1"/>
  </conditionalFormatting>
  <conditionalFormatting sqref="J3">
    <cfRule type="top10" dxfId="822" priority="37" rank="1"/>
  </conditionalFormatting>
  <conditionalFormatting sqref="I3">
    <cfRule type="top10" dxfId="821" priority="38" rank="1"/>
  </conditionalFormatting>
  <conditionalFormatting sqref="H3">
    <cfRule type="top10" dxfId="820" priority="39" rank="1"/>
  </conditionalFormatting>
  <conditionalFormatting sqref="G3">
    <cfRule type="top10" dxfId="819" priority="40" rank="1"/>
  </conditionalFormatting>
  <conditionalFormatting sqref="F3">
    <cfRule type="top10" dxfId="818" priority="41" rank="1"/>
  </conditionalFormatting>
  <conditionalFormatting sqref="E3">
    <cfRule type="top10" dxfId="817" priority="42" rank="1"/>
  </conditionalFormatting>
  <conditionalFormatting sqref="J4">
    <cfRule type="top10" dxfId="816" priority="31" rank="1"/>
  </conditionalFormatting>
  <conditionalFormatting sqref="I4">
    <cfRule type="top10" dxfId="815" priority="32" rank="1"/>
  </conditionalFormatting>
  <conditionalFormatting sqref="H4">
    <cfRule type="top10" dxfId="814" priority="33" rank="1"/>
  </conditionalFormatting>
  <conditionalFormatting sqref="G4">
    <cfRule type="top10" dxfId="813" priority="34" rank="1"/>
  </conditionalFormatting>
  <conditionalFormatting sqref="F4">
    <cfRule type="top10" dxfId="812" priority="35" rank="1"/>
  </conditionalFormatting>
  <conditionalFormatting sqref="E4">
    <cfRule type="top10" dxfId="811" priority="36" rank="1"/>
  </conditionalFormatting>
  <conditionalFormatting sqref="J5">
    <cfRule type="top10" dxfId="810" priority="25" rank="1"/>
  </conditionalFormatting>
  <conditionalFormatting sqref="I5">
    <cfRule type="top10" dxfId="809" priority="26" rank="1"/>
  </conditionalFormatting>
  <conditionalFormatting sqref="H5">
    <cfRule type="top10" dxfId="808" priority="27" rank="1"/>
  </conditionalFormatting>
  <conditionalFormatting sqref="G5">
    <cfRule type="top10" dxfId="807" priority="28" rank="1"/>
  </conditionalFormatting>
  <conditionalFormatting sqref="F5">
    <cfRule type="top10" dxfId="806" priority="29" rank="1"/>
  </conditionalFormatting>
  <conditionalFormatting sqref="E5">
    <cfRule type="top10" dxfId="805" priority="30" rank="1"/>
  </conditionalFormatting>
  <conditionalFormatting sqref="J6">
    <cfRule type="top10" dxfId="804" priority="19" rank="1"/>
  </conditionalFormatting>
  <conditionalFormatting sqref="I6">
    <cfRule type="top10" dxfId="803" priority="20" rank="1"/>
  </conditionalFormatting>
  <conditionalFormatting sqref="H6">
    <cfRule type="top10" dxfId="802" priority="21" rank="1"/>
  </conditionalFormatting>
  <conditionalFormatting sqref="G6">
    <cfRule type="top10" dxfId="801" priority="22" rank="1"/>
  </conditionalFormatting>
  <conditionalFormatting sqref="F6">
    <cfRule type="top10" dxfId="800" priority="23" rank="1"/>
  </conditionalFormatting>
  <conditionalFormatting sqref="E6">
    <cfRule type="top10" dxfId="799" priority="24" rank="1"/>
  </conditionalFormatting>
  <conditionalFormatting sqref="J7">
    <cfRule type="top10" dxfId="798" priority="13" rank="1"/>
  </conditionalFormatting>
  <conditionalFormatting sqref="I7">
    <cfRule type="top10" dxfId="797" priority="14" rank="1"/>
  </conditionalFormatting>
  <conditionalFormatting sqref="H7">
    <cfRule type="top10" dxfId="796" priority="15" rank="1"/>
  </conditionalFormatting>
  <conditionalFormatting sqref="G7">
    <cfRule type="top10" dxfId="795" priority="16" rank="1"/>
  </conditionalFormatting>
  <conditionalFormatting sqref="F7">
    <cfRule type="top10" dxfId="794" priority="17" rank="1"/>
  </conditionalFormatting>
  <conditionalFormatting sqref="E7">
    <cfRule type="top10" dxfId="793" priority="18" rank="1"/>
  </conditionalFormatting>
  <conditionalFormatting sqref="J8">
    <cfRule type="top10" dxfId="792" priority="7" rank="1"/>
  </conditionalFormatting>
  <conditionalFormatting sqref="I8">
    <cfRule type="top10" dxfId="791" priority="8" rank="1"/>
  </conditionalFormatting>
  <conditionalFormatting sqref="H8">
    <cfRule type="top10" dxfId="790" priority="9" rank="1"/>
  </conditionalFormatting>
  <conditionalFormatting sqref="G8">
    <cfRule type="top10" dxfId="789" priority="10" rank="1"/>
  </conditionalFormatting>
  <conditionalFormatting sqref="F8">
    <cfRule type="top10" dxfId="788" priority="11" rank="1"/>
  </conditionalFormatting>
  <conditionalFormatting sqref="E8">
    <cfRule type="top10" dxfId="787" priority="12" rank="1"/>
  </conditionalFormatting>
  <conditionalFormatting sqref="J9">
    <cfRule type="top10" dxfId="786" priority="1" rank="1"/>
  </conditionalFormatting>
  <conditionalFormatting sqref="I9">
    <cfRule type="top10" dxfId="785" priority="2" rank="1"/>
  </conditionalFormatting>
  <conditionalFormatting sqref="H9">
    <cfRule type="top10" dxfId="784" priority="3" rank="1"/>
  </conditionalFormatting>
  <conditionalFormatting sqref="G9">
    <cfRule type="top10" dxfId="783" priority="4" rank="1"/>
  </conditionalFormatting>
  <conditionalFormatting sqref="F9">
    <cfRule type="top10" dxfId="782" priority="5" rank="1"/>
  </conditionalFormatting>
  <conditionalFormatting sqref="E9">
    <cfRule type="top10" dxfId="781" priority="6" rank="1"/>
  </conditionalFormatting>
  <hyperlinks>
    <hyperlink ref="Q1" location="'Ohio 2022 Rankings'!A1" display="Back to Ranking" xr:uid="{6BBF7161-8140-47A5-AAE9-CDC1C8411D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A0BBC4-1F03-45E5-A299-75497226E2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0E5B-A64F-4667-9FA9-71C376AF3A66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59</v>
      </c>
      <c r="C2" s="17">
        <v>44661</v>
      </c>
      <c r="D2" s="18" t="s">
        <v>62</v>
      </c>
      <c r="E2" s="19">
        <v>178</v>
      </c>
      <c r="F2" s="19">
        <v>185</v>
      </c>
      <c r="G2" s="19">
        <v>190</v>
      </c>
      <c r="H2" s="19">
        <v>181</v>
      </c>
      <c r="I2" s="19"/>
      <c r="J2" s="19"/>
      <c r="K2" s="20">
        <v>4</v>
      </c>
      <c r="L2" s="20">
        <v>734</v>
      </c>
      <c r="M2" s="21">
        <v>183.5</v>
      </c>
      <c r="N2" s="22">
        <v>2</v>
      </c>
      <c r="O2" s="23">
        <v>185.5</v>
      </c>
    </row>
    <row r="3" spans="1:17" x14ac:dyDescent="0.3">
      <c r="A3" s="15" t="s">
        <v>61</v>
      </c>
      <c r="B3" s="16" t="s">
        <v>59</v>
      </c>
      <c r="C3" s="17">
        <v>44752</v>
      </c>
      <c r="D3" s="18" t="s">
        <v>62</v>
      </c>
      <c r="E3" s="19">
        <v>185</v>
      </c>
      <c r="F3" s="19">
        <v>190</v>
      </c>
      <c r="G3" s="19">
        <v>190</v>
      </c>
      <c r="H3" s="19">
        <v>184</v>
      </c>
      <c r="I3" s="19"/>
      <c r="J3" s="19"/>
      <c r="K3" s="20">
        <v>4</v>
      </c>
      <c r="L3" s="20">
        <v>749</v>
      </c>
      <c r="M3" s="21">
        <v>187.25</v>
      </c>
      <c r="N3" s="22">
        <v>2</v>
      </c>
      <c r="O3" s="23">
        <v>189.25</v>
      </c>
    </row>
    <row r="5" spans="1:17" x14ac:dyDescent="0.3">
      <c r="K5" s="8">
        <f>SUM(K2:K4)</f>
        <v>8</v>
      </c>
      <c r="L5" s="8">
        <f>SUM(L2:L4)</f>
        <v>1483</v>
      </c>
      <c r="M5" s="7">
        <f>SUM(L5/K5)</f>
        <v>185.375</v>
      </c>
      <c r="N5" s="8">
        <f>SUM(N2:N4)</f>
        <v>4</v>
      </c>
      <c r="O5" s="13">
        <f>SUM(M5+N5)</f>
        <v>189.375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3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J2" name="Range1_3_4_1"/>
    <protectedRange algorithmName="SHA-512" hashValue="ON39YdpmFHfN9f47KpiRvqrKx0V9+erV1CNkpWzYhW/Qyc6aT8rEyCrvauWSYGZK2ia3o7vd3akF07acHAFpOA==" saltValue="yVW9XmDwTqEnmpSGai0KYg==" spinCount="100000" sqref="I3:J3 B3:C3" name="Range1_12_1"/>
    <protectedRange algorithmName="SHA-512" hashValue="ON39YdpmFHfN9f47KpiRvqrKx0V9+erV1CNkpWzYhW/Qyc6aT8rEyCrvauWSYGZK2ia3o7vd3akF07acHAFpOA==" saltValue="yVW9XmDwTqEnmpSGai0KYg==" spinCount="100000" sqref="D3" name="Range1_1_8_2"/>
    <protectedRange algorithmName="SHA-512" hashValue="ON39YdpmFHfN9f47KpiRvqrKx0V9+erV1CNkpWzYhW/Qyc6aT8rEyCrvauWSYGZK2ia3o7vd3akF07acHAFpOA==" saltValue="yVW9XmDwTqEnmpSGai0KYg==" spinCount="100000" sqref="E3:H3" name="Range1_3_3_1"/>
  </protectedRanges>
  <conditionalFormatting sqref="F2">
    <cfRule type="top10" dxfId="780" priority="7" rank="1"/>
  </conditionalFormatting>
  <conditionalFormatting sqref="G2">
    <cfRule type="top10" dxfId="779" priority="8" rank="1"/>
  </conditionalFormatting>
  <conditionalFormatting sqref="H2">
    <cfRule type="top10" dxfId="778" priority="9" rank="1"/>
  </conditionalFormatting>
  <conditionalFormatting sqref="I2">
    <cfRule type="top10" dxfId="777" priority="10" rank="1"/>
  </conditionalFormatting>
  <conditionalFormatting sqref="J2">
    <cfRule type="top10" dxfId="776" priority="11" rank="1"/>
  </conditionalFormatting>
  <conditionalFormatting sqref="E2">
    <cfRule type="top10" dxfId="775" priority="12" rank="1"/>
  </conditionalFormatting>
  <conditionalFormatting sqref="F3">
    <cfRule type="top10" dxfId="774" priority="1" rank="1"/>
  </conditionalFormatting>
  <conditionalFormatting sqref="G3">
    <cfRule type="top10" dxfId="773" priority="2" rank="1"/>
  </conditionalFormatting>
  <conditionalFormatting sqref="H3">
    <cfRule type="top10" dxfId="772" priority="3" rank="1"/>
  </conditionalFormatting>
  <conditionalFormatting sqref="I3">
    <cfRule type="top10" dxfId="771" priority="4" rank="1"/>
  </conditionalFormatting>
  <conditionalFormatting sqref="J3">
    <cfRule type="top10" dxfId="770" priority="5" rank="1"/>
  </conditionalFormatting>
  <conditionalFormatting sqref="E3">
    <cfRule type="top10" dxfId="769" priority="6" rank="1"/>
  </conditionalFormatting>
  <hyperlinks>
    <hyperlink ref="Q1" location="'Ohio 2022 Rankings'!A1" display="Back to Ranking" xr:uid="{33F8DF20-9E0C-4F8C-8579-E823004C42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A9FFB6-2C4B-437F-80C3-6D5D961287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303E3-AAD4-4476-8297-6FF7B2DCA470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106</v>
      </c>
      <c r="C2" s="17">
        <v>44744</v>
      </c>
      <c r="D2" s="18" t="s">
        <v>110</v>
      </c>
      <c r="E2" s="19">
        <v>193.00020000000001</v>
      </c>
      <c r="F2" s="19">
        <v>194.0001</v>
      </c>
      <c r="G2" s="19">
        <v>193.0001</v>
      </c>
      <c r="H2" s="19"/>
      <c r="I2" s="19"/>
      <c r="J2" s="19"/>
      <c r="K2" s="20">
        <v>3</v>
      </c>
      <c r="L2" s="20">
        <v>580.00040000000001</v>
      </c>
      <c r="M2" s="21">
        <v>193.33346666666668</v>
      </c>
      <c r="N2" s="22">
        <v>2</v>
      </c>
      <c r="O2" s="23">
        <v>195.33346666666668</v>
      </c>
    </row>
    <row r="3" spans="1:17" x14ac:dyDescent="0.3">
      <c r="A3" s="15" t="s">
        <v>109</v>
      </c>
      <c r="B3" s="16" t="s">
        <v>106</v>
      </c>
      <c r="C3" s="17">
        <v>44786</v>
      </c>
      <c r="D3" s="18" t="s">
        <v>110</v>
      </c>
      <c r="E3" s="19">
        <v>197.0001</v>
      </c>
      <c r="F3" s="19">
        <v>198.00110000000001</v>
      </c>
      <c r="G3" s="19">
        <v>197.0001</v>
      </c>
      <c r="H3" s="19"/>
      <c r="I3" s="19"/>
      <c r="J3" s="19"/>
      <c r="K3" s="20">
        <v>3</v>
      </c>
      <c r="L3" s="20">
        <v>592.00130000000001</v>
      </c>
      <c r="M3" s="21">
        <v>197.33376666666666</v>
      </c>
      <c r="N3" s="22">
        <v>3</v>
      </c>
      <c r="O3" s="23">
        <v>200.33376666666666</v>
      </c>
    </row>
    <row r="4" spans="1:17" x14ac:dyDescent="0.3">
      <c r="A4" s="15" t="s">
        <v>109</v>
      </c>
      <c r="B4" s="16" t="s">
        <v>106</v>
      </c>
      <c r="C4" s="17">
        <v>44814</v>
      </c>
      <c r="D4" s="18" t="s">
        <v>110</v>
      </c>
      <c r="E4" s="19">
        <v>193.0001</v>
      </c>
      <c r="F4" s="19">
        <v>196.0001</v>
      </c>
      <c r="G4" s="19">
        <v>195.00040000000001</v>
      </c>
      <c r="H4" s="19"/>
      <c r="I4" s="19"/>
      <c r="J4" s="19"/>
      <c r="K4" s="20">
        <v>3</v>
      </c>
      <c r="L4" s="20">
        <v>584.00060000000008</v>
      </c>
      <c r="M4" s="21">
        <v>194.66686666666669</v>
      </c>
      <c r="N4" s="22">
        <v>2</v>
      </c>
      <c r="O4" s="23">
        <v>196.66686666666669</v>
      </c>
    </row>
    <row r="6" spans="1:17" x14ac:dyDescent="0.3">
      <c r="K6" s="8">
        <f>SUM(K2:K5)</f>
        <v>9</v>
      </c>
      <c r="L6" s="8">
        <f>SUM(L2:L5)</f>
        <v>1756.0023000000001</v>
      </c>
      <c r="M6" s="7">
        <f>SUM(L6/K6)</f>
        <v>195.11136666666667</v>
      </c>
      <c r="N6" s="8">
        <f>SUM(N2:N5)</f>
        <v>7</v>
      </c>
      <c r="O6" s="13">
        <f>SUM(M6+N6)</f>
        <v>202.11136666666667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2:H2" name="Range1_3_3_2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F2">
    <cfRule type="top10" dxfId="768" priority="22" rank="1"/>
  </conditionalFormatting>
  <conditionalFormatting sqref="I2">
    <cfRule type="top10" dxfId="767" priority="19" rank="1"/>
    <cfRule type="top10" dxfId="766" priority="24" rank="1"/>
  </conditionalFormatting>
  <conditionalFormatting sqref="E2">
    <cfRule type="top10" dxfId="765" priority="23" rank="1"/>
  </conditionalFormatting>
  <conditionalFormatting sqref="G2">
    <cfRule type="top10" dxfId="764" priority="21" rank="1"/>
  </conditionalFormatting>
  <conditionalFormatting sqref="H2">
    <cfRule type="top10" dxfId="763" priority="20" rank="1"/>
  </conditionalFormatting>
  <conditionalFormatting sqref="J2">
    <cfRule type="top10" dxfId="762" priority="18" rank="1"/>
  </conditionalFormatting>
  <conditionalFormatting sqref="E2:J2">
    <cfRule type="cellIs" dxfId="761" priority="17" operator="greaterThanOrEqual">
      <formula>200</formula>
    </cfRule>
  </conditionalFormatting>
  <conditionalFormatting sqref="F3">
    <cfRule type="top10" dxfId="760" priority="14" rank="1"/>
  </conditionalFormatting>
  <conditionalFormatting sqref="I3">
    <cfRule type="top10" dxfId="759" priority="11" rank="1"/>
    <cfRule type="top10" dxfId="758" priority="16" rank="1"/>
  </conditionalFormatting>
  <conditionalFormatting sqref="E3">
    <cfRule type="top10" dxfId="757" priority="15" rank="1"/>
  </conditionalFormatting>
  <conditionalFormatting sqref="G3">
    <cfRule type="top10" dxfId="756" priority="13" rank="1"/>
  </conditionalFormatting>
  <conditionalFormatting sqref="H3">
    <cfRule type="top10" dxfId="755" priority="12" rank="1"/>
  </conditionalFormatting>
  <conditionalFormatting sqref="J3">
    <cfRule type="top10" dxfId="754" priority="10" rank="1"/>
  </conditionalFormatting>
  <conditionalFormatting sqref="E3:J3">
    <cfRule type="cellIs" dxfId="753" priority="9" operator="greaterThanOrEqual">
      <formula>200</formula>
    </cfRule>
  </conditionalFormatting>
  <conditionalFormatting sqref="F4">
    <cfRule type="top10" dxfId="752" priority="6" rank="1"/>
  </conditionalFormatting>
  <conditionalFormatting sqref="I4">
    <cfRule type="top10" dxfId="751" priority="3" rank="1"/>
    <cfRule type="top10" dxfId="750" priority="8" rank="1"/>
  </conditionalFormatting>
  <conditionalFormatting sqref="E4">
    <cfRule type="top10" dxfId="749" priority="7" rank="1"/>
  </conditionalFormatting>
  <conditionalFormatting sqref="G4">
    <cfRule type="top10" dxfId="748" priority="5" rank="1"/>
  </conditionalFormatting>
  <conditionalFormatting sqref="H4">
    <cfRule type="top10" dxfId="747" priority="4" rank="1"/>
  </conditionalFormatting>
  <conditionalFormatting sqref="J4">
    <cfRule type="top10" dxfId="746" priority="2" rank="1"/>
  </conditionalFormatting>
  <conditionalFormatting sqref="E4:J4">
    <cfRule type="cellIs" dxfId="745" priority="1" operator="greaterThanOrEqual">
      <formula>200</formula>
    </cfRule>
  </conditionalFormatting>
  <hyperlinks>
    <hyperlink ref="Q1" location="'Ohio 2022 Rankings'!A1" display="Back to Ranking" xr:uid="{931DB84E-49EB-4667-9A31-1440C760EB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C59AA3-CF3E-4361-8185-DD950C66C6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C31B-549B-4BCE-A547-5DBA98E06D62}"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78</v>
      </c>
      <c r="C2" s="17">
        <v>44689</v>
      </c>
      <c r="D2" s="18" t="s">
        <v>62</v>
      </c>
      <c r="E2" s="19">
        <v>162</v>
      </c>
      <c r="F2" s="19">
        <v>183</v>
      </c>
      <c r="G2" s="19">
        <v>183</v>
      </c>
      <c r="H2" s="19">
        <v>187</v>
      </c>
      <c r="I2" s="19"/>
      <c r="J2" s="19"/>
      <c r="K2" s="20">
        <v>4</v>
      </c>
      <c r="L2" s="20">
        <v>715</v>
      </c>
      <c r="M2" s="21">
        <v>178.75</v>
      </c>
      <c r="N2" s="22">
        <v>2</v>
      </c>
      <c r="O2" s="23">
        <v>180.75</v>
      </c>
    </row>
    <row r="3" spans="1:17" x14ac:dyDescent="0.3">
      <c r="A3" s="15" t="s">
        <v>61</v>
      </c>
      <c r="B3" s="16" t="s">
        <v>78</v>
      </c>
      <c r="C3" s="17">
        <v>44724</v>
      </c>
      <c r="D3" s="18" t="s">
        <v>62</v>
      </c>
      <c r="E3" s="19">
        <v>188</v>
      </c>
      <c r="F3" s="19">
        <v>178</v>
      </c>
      <c r="G3" s="19">
        <v>185</v>
      </c>
      <c r="H3" s="19">
        <v>172</v>
      </c>
      <c r="I3" s="19"/>
      <c r="J3" s="19"/>
      <c r="K3" s="20">
        <v>4</v>
      </c>
      <c r="L3" s="20">
        <v>723</v>
      </c>
      <c r="M3" s="21">
        <v>180.75</v>
      </c>
      <c r="N3" s="22">
        <v>2</v>
      </c>
      <c r="O3" s="23">
        <v>182.75</v>
      </c>
    </row>
    <row r="4" spans="1:17" x14ac:dyDescent="0.3">
      <c r="A4" s="15" t="s">
        <v>61</v>
      </c>
      <c r="B4" s="16" t="s">
        <v>78</v>
      </c>
      <c r="C4" s="17">
        <v>44752</v>
      </c>
      <c r="D4" s="18" t="s">
        <v>62</v>
      </c>
      <c r="E4" s="19">
        <v>182</v>
      </c>
      <c r="F4" s="19">
        <v>184</v>
      </c>
      <c r="G4" s="19">
        <v>179</v>
      </c>
      <c r="H4" s="19">
        <v>184</v>
      </c>
      <c r="I4" s="19"/>
      <c r="J4" s="19"/>
      <c r="K4" s="20">
        <v>4</v>
      </c>
      <c r="L4" s="20">
        <v>729</v>
      </c>
      <c r="M4" s="21">
        <v>182.25</v>
      </c>
      <c r="N4" s="22">
        <v>2</v>
      </c>
      <c r="O4" s="23">
        <v>184.25</v>
      </c>
    </row>
    <row r="5" spans="1:17" x14ac:dyDescent="0.3">
      <c r="A5" s="15" t="s">
        <v>61</v>
      </c>
      <c r="B5" s="16" t="s">
        <v>78</v>
      </c>
      <c r="C5" s="17">
        <v>44787</v>
      </c>
      <c r="D5" s="18" t="s">
        <v>62</v>
      </c>
      <c r="E5" s="19">
        <v>174</v>
      </c>
      <c r="F5" s="19">
        <v>176</v>
      </c>
      <c r="G5" s="19">
        <v>187</v>
      </c>
      <c r="H5" s="19">
        <v>186</v>
      </c>
      <c r="I5" s="19"/>
      <c r="J5" s="19"/>
      <c r="K5" s="20">
        <v>4</v>
      </c>
      <c r="L5" s="20">
        <v>723</v>
      </c>
      <c r="M5" s="21">
        <v>180.75</v>
      </c>
      <c r="N5" s="22">
        <v>2</v>
      </c>
      <c r="O5" s="23">
        <v>182.75</v>
      </c>
    </row>
    <row r="6" spans="1:17" x14ac:dyDescent="0.3">
      <c r="A6" s="15" t="s">
        <v>61</v>
      </c>
      <c r="B6" s="16" t="s">
        <v>78</v>
      </c>
      <c r="C6" s="17">
        <v>44843</v>
      </c>
      <c r="D6" s="18" t="s">
        <v>62</v>
      </c>
      <c r="E6" s="19">
        <v>173</v>
      </c>
      <c r="F6" s="19">
        <v>182</v>
      </c>
      <c r="G6" s="19">
        <v>186</v>
      </c>
      <c r="H6" s="19">
        <v>183</v>
      </c>
      <c r="I6" s="19"/>
      <c r="J6" s="19"/>
      <c r="K6" s="20">
        <v>4</v>
      </c>
      <c r="L6" s="20">
        <v>724</v>
      </c>
      <c r="M6" s="21">
        <v>181</v>
      </c>
      <c r="N6" s="22">
        <v>2</v>
      </c>
      <c r="O6" s="23">
        <v>183</v>
      </c>
    </row>
    <row r="8" spans="1:17" x14ac:dyDescent="0.3">
      <c r="K8" s="8">
        <f>SUM(K2:K7)</f>
        <v>20</v>
      </c>
      <c r="L8" s="8">
        <f>SUM(L2:L7)</f>
        <v>3614</v>
      </c>
      <c r="M8" s="7">
        <f>SUM(L8/K8)</f>
        <v>180.7</v>
      </c>
      <c r="N8" s="8">
        <f>SUM(N2:N7)</f>
        <v>10</v>
      </c>
      <c r="O8" s="13">
        <f>SUM(M8+N8)</f>
        <v>190.7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3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J2" name="Range1_3_2_1"/>
    <protectedRange algorithmName="SHA-512" hashValue="ON39YdpmFHfN9f47KpiRvqrKx0V9+erV1CNkpWzYhW/Qyc6aT8rEyCrvauWSYGZK2ia3o7vd3akF07acHAFpOA==" saltValue="yVW9XmDwTqEnmpSGai0KYg==" spinCount="100000" sqref="I3:J3 B3:C3" name="Range1_81"/>
    <protectedRange algorithmName="SHA-512" hashValue="ON39YdpmFHfN9f47KpiRvqrKx0V9+erV1CNkpWzYhW/Qyc6aT8rEyCrvauWSYGZK2ia3o7vd3akF07acHAFpOA==" saltValue="yVW9XmDwTqEnmpSGai0KYg==" spinCount="100000" sqref="D3" name="Range1_1_72"/>
    <protectedRange algorithmName="SHA-512" hashValue="ON39YdpmFHfN9f47KpiRvqrKx0V9+erV1CNkpWzYhW/Qyc6aT8rEyCrvauWSYGZK2ia3o7vd3akF07acHAFpOA==" saltValue="yVW9XmDwTqEnmpSGai0KYg==" spinCount="100000" sqref="E3:H3" name="Range1_3_29"/>
    <protectedRange algorithmName="SHA-512" hashValue="ON39YdpmFHfN9f47KpiRvqrKx0V9+erV1CNkpWzYhW/Qyc6aT8rEyCrvauWSYGZK2ia3o7vd3akF07acHAFpOA==" saltValue="yVW9XmDwTqEnmpSGai0KYg==" spinCount="100000" sqref="B4:C4" name="Range1_12_1"/>
    <protectedRange algorithmName="SHA-512" hashValue="ON39YdpmFHfN9f47KpiRvqrKx0V9+erV1CNkpWzYhW/Qyc6aT8rEyCrvauWSYGZK2ia3o7vd3akF07acHAFpOA==" saltValue="yVW9XmDwTqEnmpSGai0KYg==" spinCount="100000" sqref="D4" name="Range1_1_8_2"/>
    <protectedRange algorithmName="SHA-512" hashValue="ON39YdpmFHfN9f47KpiRvqrKx0V9+erV1CNkpWzYhW/Qyc6aT8rEyCrvauWSYGZK2ia3o7vd3akF07acHAFpOA==" saltValue="yVW9XmDwTqEnmpSGai0KYg==" spinCount="100000" sqref="E4:J4" name="Range1_3_3_1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I6:J6 B6:C6" name="Range1_22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E6:H6" name="Range1_3_9"/>
  </protectedRanges>
  <conditionalFormatting sqref="F2">
    <cfRule type="top10" dxfId="744" priority="25" rank="1"/>
  </conditionalFormatting>
  <conditionalFormatting sqref="G2">
    <cfRule type="top10" dxfId="743" priority="26" rank="1"/>
  </conditionalFormatting>
  <conditionalFormatting sqref="H2">
    <cfRule type="top10" dxfId="742" priority="27" rank="1"/>
  </conditionalFormatting>
  <conditionalFormatting sqref="I2">
    <cfRule type="top10" dxfId="741" priority="28" rank="1"/>
  </conditionalFormatting>
  <conditionalFormatting sqref="J2">
    <cfRule type="top10" dxfId="740" priority="29" rank="1"/>
  </conditionalFormatting>
  <conditionalFormatting sqref="E2">
    <cfRule type="top10" dxfId="739" priority="30" rank="1"/>
  </conditionalFormatting>
  <conditionalFormatting sqref="F3">
    <cfRule type="top10" dxfId="738" priority="19" rank="1"/>
  </conditionalFormatting>
  <conditionalFormatting sqref="G3">
    <cfRule type="top10" dxfId="737" priority="20" rank="1"/>
  </conditionalFormatting>
  <conditionalFormatting sqref="H3">
    <cfRule type="top10" dxfId="736" priority="21" rank="1"/>
  </conditionalFormatting>
  <conditionalFormatting sqref="I3">
    <cfRule type="top10" dxfId="735" priority="22" rank="1"/>
  </conditionalFormatting>
  <conditionalFormatting sqref="J3">
    <cfRule type="top10" dxfId="734" priority="23" rank="1"/>
  </conditionalFormatting>
  <conditionalFormatting sqref="E3">
    <cfRule type="top10" dxfId="733" priority="24" rank="1"/>
  </conditionalFormatting>
  <conditionalFormatting sqref="F4">
    <cfRule type="top10" dxfId="732" priority="13" rank="1"/>
  </conditionalFormatting>
  <conditionalFormatting sqref="G4">
    <cfRule type="top10" dxfId="731" priority="14" rank="1"/>
  </conditionalFormatting>
  <conditionalFormatting sqref="H4">
    <cfRule type="top10" dxfId="730" priority="15" rank="1"/>
  </conditionalFormatting>
  <conditionalFormatting sqref="I4">
    <cfRule type="top10" dxfId="729" priority="16" rank="1"/>
  </conditionalFormatting>
  <conditionalFormatting sqref="J4">
    <cfRule type="top10" dxfId="728" priority="17" rank="1"/>
  </conditionalFormatting>
  <conditionalFormatting sqref="E4">
    <cfRule type="top10" dxfId="727" priority="18" rank="1"/>
  </conditionalFormatting>
  <conditionalFormatting sqref="F5">
    <cfRule type="top10" dxfId="726" priority="7" rank="1"/>
  </conditionalFormatting>
  <conditionalFormatting sqref="G5">
    <cfRule type="top10" dxfId="725" priority="8" rank="1"/>
  </conditionalFormatting>
  <conditionalFormatting sqref="H5">
    <cfRule type="top10" dxfId="724" priority="9" rank="1"/>
  </conditionalFormatting>
  <conditionalFormatting sqref="I5">
    <cfRule type="top10" dxfId="723" priority="10" rank="1"/>
  </conditionalFormatting>
  <conditionalFormatting sqref="J5">
    <cfRule type="top10" dxfId="722" priority="11" rank="1"/>
  </conditionalFormatting>
  <conditionalFormatting sqref="E5">
    <cfRule type="top10" dxfId="721" priority="12" rank="1"/>
  </conditionalFormatting>
  <conditionalFormatting sqref="F6">
    <cfRule type="top10" dxfId="720" priority="1" rank="1"/>
  </conditionalFormatting>
  <conditionalFormatting sqref="G6">
    <cfRule type="top10" dxfId="719" priority="2" rank="1"/>
  </conditionalFormatting>
  <conditionalFormatting sqref="H6">
    <cfRule type="top10" dxfId="718" priority="3" rank="1"/>
  </conditionalFormatting>
  <conditionalFormatting sqref="I6">
    <cfRule type="top10" dxfId="717" priority="4" rank="1"/>
  </conditionalFormatting>
  <conditionalFormatting sqref="J6">
    <cfRule type="top10" dxfId="716" priority="5" rank="1"/>
  </conditionalFormatting>
  <conditionalFormatting sqref="E6">
    <cfRule type="top10" dxfId="715" priority="6" rank="1"/>
  </conditionalFormatting>
  <hyperlinks>
    <hyperlink ref="Q1" location="'Ohio 2022 Rankings'!A1" display="Back to Ranking" xr:uid="{DEFC9DB3-8029-4B30-A5B5-BACAB71FD4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FECE8D-BE9F-4D13-9ABE-68668A3590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5DC3-F895-4CF3-BD84-51AD6080050F}">
  <dimension ref="A1:Q4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23</v>
      </c>
      <c r="B2" s="16" t="s">
        <v>73</v>
      </c>
      <c r="C2" s="17">
        <v>44661</v>
      </c>
      <c r="D2" s="18" t="s">
        <v>62</v>
      </c>
      <c r="E2" s="19">
        <v>184</v>
      </c>
      <c r="F2" s="19">
        <v>186</v>
      </c>
      <c r="G2" s="19">
        <v>172</v>
      </c>
      <c r="H2" s="19">
        <v>185</v>
      </c>
      <c r="I2" s="19"/>
      <c r="J2" s="19"/>
      <c r="K2" s="20">
        <v>4</v>
      </c>
      <c r="L2" s="20">
        <v>727</v>
      </c>
      <c r="M2" s="21">
        <v>181.75</v>
      </c>
      <c r="N2" s="22">
        <v>6</v>
      </c>
      <c r="O2" s="23">
        <v>187.75</v>
      </c>
    </row>
    <row r="4" spans="1:17" x14ac:dyDescent="0.3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6</v>
      </c>
      <c r="O4" s="13">
        <f>SUM(M4+N4)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4"/>
    <protectedRange algorithmName="SHA-512" hashValue="ON39YdpmFHfN9f47KpiRvqrKx0V9+erV1CNkpWzYhW/Qyc6aT8rEyCrvauWSYGZK2ia3o7vd3akF07acHAFpOA==" saltValue="yVW9XmDwTqEnmpSGai0KYg==" spinCount="100000" sqref="D2" name="Range1_1_2_5"/>
  </protectedRanges>
  <conditionalFormatting sqref="E2">
    <cfRule type="top10" dxfId="714" priority="6" rank="1"/>
  </conditionalFormatting>
  <conditionalFormatting sqref="F2">
    <cfRule type="top10" dxfId="713" priority="5" rank="1"/>
  </conditionalFormatting>
  <conditionalFormatting sqref="G2">
    <cfRule type="top10" dxfId="712" priority="4" rank="1"/>
  </conditionalFormatting>
  <conditionalFormatting sqref="H2">
    <cfRule type="top10" dxfId="711" priority="3" rank="1"/>
  </conditionalFormatting>
  <conditionalFormatting sqref="I2">
    <cfRule type="top10" dxfId="710" priority="2" rank="1"/>
  </conditionalFormatting>
  <conditionalFormatting sqref="J2">
    <cfRule type="top10" dxfId="709" priority="1" rank="1"/>
  </conditionalFormatting>
  <hyperlinks>
    <hyperlink ref="Q1" location="'Ohio 2022 Rankings'!A1" display="Back to Ranking" xr:uid="{457344B4-A0AB-4CE3-99D9-BFD6E0900D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94F4C-6F95-4192-AD1F-2976FAD194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ABBF1-4659-46E9-BE17-0BE58448011E}">
  <dimension ref="A1:Q23"/>
  <sheetViews>
    <sheetView topLeftCell="A6"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51</v>
      </c>
      <c r="B2" s="16" t="s">
        <v>84</v>
      </c>
      <c r="C2" s="17">
        <v>44689</v>
      </c>
      <c r="D2" s="18" t="s">
        <v>62</v>
      </c>
      <c r="E2" s="19">
        <v>184</v>
      </c>
      <c r="F2" s="19">
        <v>185</v>
      </c>
      <c r="G2" s="19">
        <v>182</v>
      </c>
      <c r="H2" s="19">
        <v>182</v>
      </c>
      <c r="I2" s="19"/>
      <c r="J2" s="19"/>
      <c r="K2" s="20">
        <v>4</v>
      </c>
      <c r="L2" s="20">
        <v>733</v>
      </c>
      <c r="M2" s="21">
        <v>183.25</v>
      </c>
      <c r="N2" s="22">
        <v>8</v>
      </c>
      <c r="O2" s="23">
        <v>191.25</v>
      </c>
    </row>
    <row r="3" spans="1:17" x14ac:dyDescent="0.3">
      <c r="A3" s="15" t="s">
        <v>51</v>
      </c>
      <c r="B3" s="16" t="s">
        <v>84</v>
      </c>
      <c r="C3" s="17">
        <v>44724</v>
      </c>
      <c r="D3" s="18" t="s">
        <v>62</v>
      </c>
      <c r="E3" s="19">
        <v>185</v>
      </c>
      <c r="F3" s="19">
        <v>184</v>
      </c>
      <c r="G3" s="19">
        <v>185</v>
      </c>
      <c r="H3" s="19">
        <v>190</v>
      </c>
      <c r="I3" s="19"/>
      <c r="J3" s="19"/>
      <c r="K3" s="20">
        <v>4</v>
      </c>
      <c r="L3" s="20">
        <v>744</v>
      </c>
      <c r="M3" s="21">
        <v>186</v>
      </c>
      <c r="N3" s="22">
        <v>7</v>
      </c>
      <c r="O3" s="23">
        <v>193</v>
      </c>
    </row>
    <row r="4" spans="1:17" x14ac:dyDescent="0.3">
      <c r="A4" s="15" t="s">
        <v>51</v>
      </c>
      <c r="B4" s="16" t="s">
        <v>84</v>
      </c>
      <c r="C4" s="17">
        <v>44752</v>
      </c>
      <c r="D4" s="18" t="s">
        <v>62</v>
      </c>
      <c r="E4" s="19">
        <v>183</v>
      </c>
      <c r="F4" s="19">
        <v>186</v>
      </c>
      <c r="G4" s="19">
        <v>183</v>
      </c>
      <c r="H4" s="19">
        <v>182</v>
      </c>
      <c r="I4" s="19"/>
      <c r="J4" s="19"/>
      <c r="K4" s="20">
        <v>4</v>
      </c>
      <c r="L4" s="20">
        <v>734</v>
      </c>
      <c r="M4" s="21">
        <v>183.5</v>
      </c>
      <c r="N4" s="22">
        <v>3</v>
      </c>
      <c r="O4" s="23">
        <v>186.5</v>
      </c>
    </row>
    <row r="5" spans="1:17" x14ac:dyDescent="0.3">
      <c r="A5" s="15" t="s">
        <v>51</v>
      </c>
      <c r="B5" s="16" t="s">
        <v>84</v>
      </c>
      <c r="C5" s="17">
        <v>44787</v>
      </c>
      <c r="D5" s="18" t="s">
        <v>62</v>
      </c>
      <c r="E5" s="19">
        <v>186</v>
      </c>
      <c r="F5" s="19">
        <v>184</v>
      </c>
      <c r="G5" s="19">
        <v>189</v>
      </c>
      <c r="H5" s="19">
        <v>193</v>
      </c>
      <c r="I5" s="19"/>
      <c r="J5" s="19"/>
      <c r="K5" s="20">
        <v>4</v>
      </c>
      <c r="L5" s="20">
        <v>752</v>
      </c>
      <c r="M5" s="21">
        <v>188</v>
      </c>
      <c r="N5" s="22">
        <v>9</v>
      </c>
      <c r="O5" s="23">
        <v>197</v>
      </c>
    </row>
    <row r="6" spans="1:17" x14ac:dyDescent="0.3">
      <c r="A6" s="15" t="s">
        <v>127</v>
      </c>
      <c r="B6" s="16" t="s">
        <v>84</v>
      </c>
      <c r="C6" s="17">
        <v>44801</v>
      </c>
      <c r="D6" s="18" t="s">
        <v>89</v>
      </c>
      <c r="E6" s="19">
        <v>183</v>
      </c>
      <c r="F6" s="19">
        <v>186</v>
      </c>
      <c r="G6" s="19">
        <v>183</v>
      </c>
      <c r="H6" s="19">
        <v>185</v>
      </c>
      <c r="I6" s="19">
        <v>182</v>
      </c>
      <c r="J6" s="19">
        <v>186</v>
      </c>
      <c r="K6" s="20">
        <v>6</v>
      </c>
      <c r="L6" s="20">
        <v>1105</v>
      </c>
      <c r="M6" s="21">
        <v>184.16666666666666</v>
      </c>
      <c r="N6" s="22">
        <v>4</v>
      </c>
      <c r="O6" s="23">
        <f t="shared" ref="O6" si="0">SUM(M6+N6)</f>
        <v>188.16666666666666</v>
      </c>
    </row>
    <row r="7" spans="1:17" x14ac:dyDescent="0.3">
      <c r="A7" s="15" t="s">
        <v>51</v>
      </c>
      <c r="B7" s="16" t="s">
        <v>84</v>
      </c>
      <c r="C7" s="17">
        <v>44815</v>
      </c>
      <c r="D7" s="18" t="s">
        <v>62</v>
      </c>
      <c r="E7" s="19">
        <v>187</v>
      </c>
      <c r="F7" s="19">
        <v>189</v>
      </c>
      <c r="G7" s="19">
        <v>187</v>
      </c>
      <c r="H7" s="19">
        <v>190</v>
      </c>
      <c r="I7" s="19">
        <v>193</v>
      </c>
      <c r="J7" s="19">
        <v>191</v>
      </c>
      <c r="K7" s="20">
        <v>6</v>
      </c>
      <c r="L7" s="20">
        <v>1137</v>
      </c>
      <c r="M7" s="21">
        <v>189.5</v>
      </c>
      <c r="N7" s="22">
        <v>34</v>
      </c>
      <c r="O7" s="23">
        <v>223.5</v>
      </c>
    </row>
    <row r="8" spans="1:17" x14ac:dyDescent="0.3">
      <c r="A8" s="15" t="s">
        <v>51</v>
      </c>
      <c r="B8" s="16" t="s">
        <v>84</v>
      </c>
      <c r="C8" s="17">
        <v>44843</v>
      </c>
      <c r="D8" s="18" t="s">
        <v>62</v>
      </c>
      <c r="E8" s="19">
        <v>187</v>
      </c>
      <c r="F8" s="19">
        <v>185</v>
      </c>
      <c r="G8" s="19">
        <v>187</v>
      </c>
      <c r="H8" s="19">
        <v>185</v>
      </c>
      <c r="I8" s="19"/>
      <c r="J8" s="19"/>
      <c r="K8" s="20">
        <v>4</v>
      </c>
      <c r="L8" s="20">
        <v>744</v>
      </c>
      <c r="M8" s="21">
        <v>186</v>
      </c>
      <c r="N8" s="22">
        <v>9</v>
      </c>
      <c r="O8" s="23">
        <v>195</v>
      </c>
    </row>
    <row r="10" spans="1:17" x14ac:dyDescent="0.3">
      <c r="K10" s="8">
        <f>SUM(K2:K9)</f>
        <v>32</v>
      </c>
      <c r="L10" s="8">
        <f>SUM(L2:L9)</f>
        <v>5949</v>
      </c>
      <c r="M10" s="7">
        <f>SUM(L10/K10)</f>
        <v>185.90625</v>
      </c>
      <c r="N10" s="8">
        <f>SUM(N2:N9)</f>
        <v>74</v>
      </c>
      <c r="O10" s="13">
        <f>SUM(M10+N10)</f>
        <v>259.90625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15" t="s">
        <v>23</v>
      </c>
      <c r="B18" s="16" t="s">
        <v>84</v>
      </c>
      <c r="C18" s="17">
        <v>44724</v>
      </c>
      <c r="D18" s="18" t="s">
        <v>62</v>
      </c>
      <c r="E18" s="19">
        <v>181</v>
      </c>
      <c r="F18" s="19">
        <v>178</v>
      </c>
      <c r="G18" s="19">
        <v>179</v>
      </c>
      <c r="H18" s="19">
        <v>189</v>
      </c>
      <c r="I18" s="19"/>
      <c r="J18" s="19"/>
      <c r="K18" s="20">
        <v>4</v>
      </c>
      <c r="L18" s="20">
        <v>727</v>
      </c>
      <c r="M18" s="21">
        <v>181.75</v>
      </c>
      <c r="N18" s="22">
        <v>6</v>
      </c>
      <c r="O18" s="23">
        <v>187.75</v>
      </c>
    </row>
    <row r="19" spans="1:15" x14ac:dyDescent="0.3">
      <c r="A19" s="15" t="s">
        <v>23</v>
      </c>
      <c r="B19" s="16" t="s">
        <v>84</v>
      </c>
      <c r="C19" s="17">
        <v>44752</v>
      </c>
      <c r="D19" s="18" t="s">
        <v>62</v>
      </c>
      <c r="E19" s="19">
        <v>184</v>
      </c>
      <c r="F19" s="19">
        <v>181</v>
      </c>
      <c r="G19" s="19">
        <v>181</v>
      </c>
      <c r="H19" s="19">
        <v>190</v>
      </c>
      <c r="I19" s="19"/>
      <c r="J19" s="19"/>
      <c r="K19" s="20">
        <v>4</v>
      </c>
      <c r="L19" s="20">
        <v>736</v>
      </c>
      <c r="M19" s="21">
        <v>184</v>
      </c>
      <c r="N19" s="22">
        <v>2</v>
      </c>
      <c r="O19" s="23">
        <v>186</v>
      </c>
    </row>
    <row r="20" spans="1:15" x14ac:dyDescent="0.3">
      <c r="A20" s="15" t="s">
        <v>23</v>
      </c>
      <c r="B20" s="16" t="s">
        <v>84</v>
      </c>
      <c r="C20" s="17">
        <v>44815</v>
      </c>
      <c r="D20" s="18" t="s">
        <v>62</v>
      </c>
      <c r="E20" s="19">
        <v>183</v>
      </c>
      <c r="F20" s="19">
        <v>188</v>
      </c>
      <c r="G20" s="19">
        <v>189</v>
      </c>
      <c r="H20" s="19">
        <v>189</v>
      </c>
      <c r="I20" s="19">
        <v>189</v>
      </c>
      <c r="J20" s="19">
        <v>192</v>
      </c>
      <c r="K20" s="20">
        <v>6</v>
      </c>
      <c r="L20" s="20">
        <v>1130</v>
      </c>
      <c r="M20" s="21">
        <v>188.33333333333334</v>
      </c>
      <c r="N20" s="22">
        <v>4</v>
      </c>
      <c r="O20" s="23">
        <v>192.33333333333334</v>
      </c>
    </row>
    <row r="21" spans="1:15" x14ac:dyDescent="0.3">
      <c r="A21" s="15" t="s">
        <v>23</v>
      </c>
      <c r="B21" s="16" t="s">
        <v>84</v>
      </c>
      <c r="C21" s="17">
        <v>44843</v>
      </c>
      <c r="D21" s="18" t="s">
        <v>62</v>
      </c>
      <c r="E21" s="19">
        <v>182</v>
      </c>
      <c r="F21" s="19">
        <v>189</v>
      </c>
      <c r="G21" s="19">
        <v>187</v>
      </c>
      <c r="H21" s="19">
        <v>186</v>
      </c>
      <c r="I21" s="19"/>
      <c r="J21" s="19"/>
      <c r="K21" s="20">
        <v>4</v>
      </c>
      <c r="L21" s="20">
        <v>744</v>
      </c>
      <c r="M21" s="21">
        <v>186</v>
      </c>
      <c r="N21" s="22">
        <v>6</v>
      </c>
      <c r="O21" s="23">
        <v>192</v>
      </c>
    </row>
    <row r="23" spans="1:15" x14ac:dyDescent="0.3">
      <c r="K23" s="8">
        <f>SUM(K18:K22)</f>
        <v>18</v>
      </c>
      <c r="L23" s="8">
        <f>SUM(L18:L22)</f>
        <v>3337</v>
      </c>
      <c r="M23" s="7">
        <f>SUM(L23/K23)</f>
        <v>185.38888888888889</v>
      </c>
      <c r="N23" s="8">
        <f>SUM(N18:N22)</f>
        <v>18</v>
      </c>
      <c r="O23" s="13">
        <f>SUM(M23+N23)</f>
        <v>203.38888888888889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E2:J2 B2:C2" name="Range1_16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18:J18 B18:C18" name="Range1_83"/>
    <protectedRange algorithmName="SHA-512" hashValue="ON39YdpmFHfN9f47KpiRvqrKx0V9+erV1CNkpWzYhW/Qyc6aT8rEyCrvauWSYGZK2ia3o7vd3akF07acHAFpOA==" saltValue="yVW9XmDwTqEnmpSGai0KYg==" spinCount="100000" sqref="D18" name="Range1_1_74"/>
    <protectedRange algorithmName="SHA-512" hashValue="ON39YdpmFHfN9f47KpiRvqrKx0V9+erV1CNkpWzYhW/Qyc6aT8rEyCrvauWSYGZK2ia3o7vd3akF07acHAFpOA==" saltValue="yVW9XmDwTqEnmpSGai0KYg==" spinCount="100000" sqref="E3:J3 B3:C3" name="Range1_84"/>
    <protectedRange algorithmName="SHA-512" hashValue="ON39YdpmFHfN9f47KpiRvqrKx0V9+erV1CNkpWzYhW/Qyc6aT8rEyCrvauWSYGZK2ia3o7vd3akF07acHAFpOA==" saltValue="yVW9XmDwTqEnmpSGai0KYg==" spinCount="100000" sqref="D3" name="Range1_1_75"/>
    <protectedRange algorithmName="SHA-512" hashValue="ON39YdpmFHfN9f47KpiRvqrKx0V9+erV1CNkpWzYhW/Qyc6aT8rEyCrvauWSYGZK2ia3o7vd3akF07acHAFpOA==" saltValue="yVW9XmDwTqEnmpSGai0KYg==" spinCount="100000" sqref="E19:J19 B19:C19" name="Range1_14_1"/>
    <protectedRange algorithmName="SHA-512" hashValue="ON39YdpmFHfN9f47KpiRvqrKx0V9+erV1CNkpWzYhW/Qyc6aT8rEyCrvauWSYGZK2ia3o7vd3akF07acHAFpOA==" saltValue="yVW9XmDwTqEnmpSGai0KYg==" spinCount="100000" sqref="D19" name="Range1_1_10_1"/>
    <protectedRange algorithmName="SHA-512" hashValue="ON39YdpmFHfN9f47KpiRvqrKx0V9+erV1CNkpWzYhW/Qyc6aT8rEyCrvauWSYGZK2ia3o7vd3akF07acHAFpOA==" saltValue="yVW9XmDwTqEnmpSGai0KYg==" spinCount="100000" sqref="E4:J4 B4:C4" name="Range1_15_1"/>
    <protectedRange algorithmName="SHA-512" hashValue="ON39YdpmFHfN9f47KpiRvqrKx0V9+erV1CNkpWzYhW/Qyc6aT8rEyCrvauWSYGZK2ia3o7vd3akF07acHAFpOA==" saltValue="yVW9XmDwTqEnmpSGai0KYg==" spinCount="100000" sqref="D4" name="Range1_1_11_1_1"/>
    <protectedRange algorithmName="SHA-512" hashValue="ON39YdpmFHfN9f47KpiRvqrKx0V9+erV1CNkpWzYhW/Qyc6aT8rEyCrvauWSYGZK2ia3o7vd3akF07acHAFpOA==" saltValue="yVW9XmDwTqEnmpSGai0KYg==" spinCount="100000" sqref="E5:J5 B5:C5" name="Range1_17"/>
    <protectedRange algorithmName="SHA-512" hashValue="ON39YdpmFHfN9f47KpiRvqrKx0V9+erV1CNkpWzYhW/Qyc6aT8rEyCrvauWSYGZK2ia3o7vd3akF07acHAFpOA==" saltValue="yVW9XmDwTqEnmpSGai0KYg==" spinCount="100000" sqref="D5" name="Range1_1_14"/>
    <protectedRange algorithmName="SHA-512" hashValue="ON39YdpmFHfN9f47KpiRvqrKx0V9+erV1CNkpWzYhW/Qyc6aT8rEyCrvauWSYGZK2ia3o7vd3akF07acHAFpOA==" saltValue="yVW9XmDwTqEnmpSGai0KYg==" spinCount="100000" sqref="E6:J6 B6:C6" name="Range1_7_2"/>
    <protectedRange algorithmName="SHA-512" hashValue="ON39YdpmFHfN9f47KpiRvqrKx0V9+erV1CNkpWzYhW/Qyc6aT8rEyCrvauWSYGZK2ia3o7vd3akF07acHAFpOA==" saltValue="yVW9XmDwTqEnmpSGai0KYg==" spinCount="100000" sqref="D6" name="Range1_1_5_2"/>
    <protectedRange algorithmName="SHA-512" hashValue="ON39YdpmFHfN9f47KpiRvqrKx0V9+erV1CNkpWzYhW/Qyc6aT8rEyCrvauWSYGZK2ia3o7vd3akF07acHAFpOA==" saltValue="yVW9XmDwTqEnmpSGai0KYg==" spinCount="100000" sqref="E20:J20 B20:C20" name="Range1_4"/>
    <protectedRange algorithmName="SHA-512" hashValue="ON39YdpmFHfN9f47KpiRvqrKx0V9+erV1CNkpWzYhW/Qyc6aT8rEyCrvauWSYGZK2ia3o7vd3akF07acHAFpOA==" saltValue="yVW9XmDwTqEnmpSGai0KYg==" spinCount="100000" sqref="D20" name="Range1_1_2"/>
    <protectedRange algorithmName="SHA-512" hashValue="ON39YdpmFHfN9f47KpiRvqrKx0V9+erV1CNkpWzYhW/Qyc6aT8rEyCrvauWSYGZK2ia3o7vd3akF07acHAFpOA==" saltValue="yVW9XmDwTqEnmpSGai0KYg==" spinCount="100000" sqref="E7:J7 B7:C7" name="Range1_5"/>
    <protectedRange algorithmName="SHA-512" hashValue="ON39YdpmFHfN9f47KpiRvqrKx0V9+erV1CNkpWzYhW/Qyc6aT8rEyCrvauWSYGZK2ia3o7vd3akF07acHAFpOA==" saltValue="yVW9XmDwTqEnmpSGai0KYg==" spinCount="100000" sqref="D7" name="Range1_1_3"/>
    <protectedRange algorithmName="SHA-512" hashValue="ON39YdpmFHfN9f47KpiRvqrKx0V9+erV1CNkpWzYhW/Qyc6aT8rEyCrvauWSYGZK2ia3o7vd3akF07acHAFpOA==" saltValue="yVW9XmDwTqEnmpSGai0KYg==" spinCount="100000" sqref="C21" name="Range1_22"/>
    <protectedRange algorithmName="SHA-512" hashValue="ON39YdpmFHfN9f47KpiRvqrKx0V9+erV1CNkpWzYhW/Qyc6aT8rEyCrvauWSYGZK2ia3o7vd3akF07acHAFpOA==" saltValue="yVW9XmDwTqEnmpSGai0KYg==" spinCount="100000" sqref="E21:J21 B21" name="Range1_28"/>
    <protectedRange algorithmName="SHA-512" hashValue="ON39YdpmFHfN9f47KpiRvqrKx0V9+erV1CNkpWzYhW/Qyc6aT8rEyCrvauWSYGZK2ia3o7vd3akF07acHAFpOA==" saltValue="yVW9XmDwTqEnmpSGai0KYg==" spinCount="100000" sqref="D21" name="Range1_1_22"/>
    <protectedRange algorithmName="SHA-512" hashValue="ON39YdpmFHfN9f47KpiRvqrKx0V9+erV1CNkpWzYhW/Qyc6aT8rEyCrvauWSYGZK2ia3o7vd3akF07acHAFpOA==" saltValue="yVW9XmDwTqEnmpSGai0KYg==" spinCount="100000" sqref="C8" name="Range1_22_1"/>
    <protectedRange algorithmName="SHA-512" hashValue="ON39YdpmFHfN9f47KpiRvqrKx0V9+erV1CNkpWzYhW/Qyc6aT8rEyCrvauWSYGZK2ia3o7vd3akF07acHAFpOA==" saltValue="yVW9XmDwTqEnmpSGai0KYg==" spinCount="100000" sqref="E8:J8 B8" name="Range1_30"/>
    <protectedRange algorithmName="SHA-512" hashValue="ON39YdpmFHfN9f47KpiRvqrKx0V9+erV1CNkpWzYhW/Qyc6aT8rEyCrvauWSYGZK2ia3o7vd3akF07acHAFpOA==" saltValue="yVW9XmDwTqEnmpSGai0KYg==" spinCount="100000" sqref="D8" name="Range1_1_23"/>
  </protectedRanges>
  <conditionalFormatting sqref="I2">
    <cfRule type="top10" dxfId="2284" priority="66" rank="1"/>
  </conditionalFormatting>
  <conditionalFormatting sqref="H2">
    <cfRule type="top10" dxfId="2283" priority="62" rank="1"/>
  </conditionalFormatting>
  <conditionalFormatting sqref="J2">
    <cfRule type="top10" dxfId="2282" priority="63" rank="1"/>
  </conditionalFormatting>
  <conditionalFormatting sqref="G2">
    <cfRule type="top10" dxfId="2281" priority="65" rank="1"/>
  </conditionalFormatting>
  <conditionalFormatting sqref="F2">
    <cfRule type="top10" dxfId="2280" priority="64" rank="1"/>
  </conditionalFormatting>
  <conditionalFormatting sqref="E2">
    <cfRule type="top10" dxfId="2279" priority="61" rank="1"/>
  </conditionalFormatting>
  <conditionalFormatting sqref="E18">
    <cfRule type="top10" dxfId="2278" priority="60" rank="1"/>
  </conditionalFormatting>
  <conditionalFormatting sqref="F18">
    <cfRule type="top10" dxfId="2277" priority="59" rank="1"/>
  </conditionalFormatting>
  <conditionalFormatting sqref="G18">
    <cfRule type="top10" dxfId="2276" priority="58" rank="1"/>
  </conditionalFormatting>
  <conditionalFormatting sqref="H18">
    <cfRule type="top10" dxfId="2275" priority="57" rank="1"/>
  </conditionalFormatting>
  <conditionalFormatting sqref="I18">
    <cfRule type="top10" dxfId="2274" priority="56" rank="1"/>
  </conditionalFormatting>
  <conditionalFormatting sqref="J18">
    <cfRule type="top10" dxfId="2273" priority="55" rank="1"/>
  </conditionalFormatting>
  <conditionalFormatting sqref="I3">
    <cfRule type="top10" dxfId="2272" priority="54" rank="1"/>
  </conditionalFormatting>
  <conditionalFormatting sqref="H3">
    <cfRule type="top10" dxfId="2271" priority="50" rank="1"/>
  </conditionalFormatting>
  <conditionalFormatting sqref="J3">
    <cfRule type="top10" dxfId="2270" priority="51" rank="1"/>
  </conditionalFormatting>
  <conditionalFormatting sqref="G3">
    <cfRule type="top10" dxfId="2269" priority="53" rank="1"/>
  </conditionalFormatting>
  <conditionalFormatting sqref="F3">
    <cfRule type="top10" dxfId="2268" priority="52" rank="1"/>
  </conditionalFormatting>
  <conditionalFormatting sqref="E3">
    <cfRule type="top10" dxfId="2267" priority="49" rank="1"/>
  </conditionalFormatting>
  <conditionalFormatting sqref="E19">
    <cfRule type="top10" dxfId="2266" priority="48" rank="1"/>
  </conditionalFormatting>
  <conditionalFormatting sqref="F19">
    <cfRule type="top10" dxfId="2265" priority="47" rank="1"/>
  </conditionalFormatting>
  <conditionalFormatting sqref="G19">
    <cfRule type="top10" dxfId="2264" priority="46" rank="1"/>
  </conditionalFormatting>
  <conditionalFormatting sqref="H19">
    <cfRule type="top10" dxfId="2263" priority="45" rank="1"/>
  </conditionalFormatting>
  <conditionalFormatting sqref="I19">
    <cfRule type="top10" dxfId="2262" priority="44" rank="1"/>
  </conditionalFormatting>
  <conditionalFormatting sqref="J19">
    <cfRule type="top10" dxfId="2261" priority="43" rank="1"/>
  </conditionalFormatting>
  <conditionalFormatting sqref="I4">
    <cfRule type="top10" dxfId="2260" priority="42" rank="1"/>
  </conditionalFormatting>
  <conditionalFormatting sqref="H4">
    <cfRule type="top10" dxfId="2259" priority="38" rank="1"/>
  </conditionalFormatting>
  <conditionalFormatting sqref="J4">
    <cfRule type="top10" dxfId="2258" priority="39" rank="1"/>
  </conditionalFormatting>
  <conditionalFormatting sqref="G4">
    <cfRule type="top10" dxfId="2257" priority="41" rank="1"/>
  </conditionalFormatting>
  <conditionalFormatting sqref="F4">
    <cfRule type="top10" dxfId="2256" priority="40" rank="1"/>
  </conditionalFormatting>
  <conditionalFormatting sqref="E4">
    <cfRule type="top10" dxfId="2255" priority="37" rank="1"/>
  </conditionalFormatting>
  <conditionalFormatting sqref="I5">
    <cfRule type="top10" dxfId="2254" priority="36" rank="1"/>
  </conditionalFormatting>
  <conditionalFormatting sqref="H5">
    <cfRule type="top10" dxfId="2253" priority="32" rank="1"/>
  </conditionalFormatting>
  <conditionalFormatting sqref="J5">
    <cfRule type="top10" dxfId="2252" priority="33" rank="1"/>
  </conditionalFormatting>
  <conditionalFormatting sqref="G5">
    <cfRule type="top10" dxfId="2251" priority="35" rank="1"/>
  </conditionalFormatting>
  <conditionalFormatting sqref="F5">
    <cfRule type="top10" dxfId="2250" priority="34" rank="1"/>
  </conditionalFormatting>
  <conditionalFormatting sqref="E5">
    <cfRule type="top10" dxfId="2249" priority="31" rank="1"/>
  </conditionalFormatting>
  <conditionalFormatting sqref="I6">
    <cfRule type="top10" dxfId="2248" priority="30" rank="1"/>
  </conditionalFormatting>
  <conditionalFormatting sqref="H6">
    <cfRule type="top10" dxfId="2247" priority="26" rank="1"/>
  </conditionalFormatting>
  <conditionalFormatting sqref="J6">
    <cfRule type="top10" dxfId="2246" priority="27" rank="1"/>
  </conditionalFormatting>
  <conditionalFormatting sqref="G6">
    <cfRule type="top10" dxfId="2245" priority="29" rank="1"/>
  </conditionalFormatting>
  <conditionalFormatting sqref="F6">
    <cfRule type="top10" dxfId="2244" priority="28" rank="1"/>
  </conditionalFormatting>
  <conditionalFormatting sqref="E6">
    <cfRule type="top10" dxfId="2243" priority="25" rank="1"/>
  </conditionalFormatting>
  <conditionalFormatting sqref="E20">
    <cfRule type="top10" dxfId="2242" priority="24" rank="1"/>
  </conditionalFormatting>
  <conditionalFormatting sqref="F20">
    <cfRule type="top10" dxfId="2241" priority="23" rank="1"/>
  </conditionalFormatting>
  <conditionalFormatting sqref="G20">
    <cfRule type="top10" dxfId="2240" priority="22" rank="1"/>
  </conditionalFormatting>
  <conditionalFormatting sqref="H20">
    <cfRule type="top10" dxfId="2239" priority="21" rank="1"/>
  </conditionalFormatting>
  <conditionalFormatting sqref="I20">
    <cfRule type="top10" dxfId="2238" priority="20" rank="1"/>
  </conditionalFormatting>
  <conditionalFormatting sqref="J20">
    <cfRule type="top10" dxfId="2237" priority="19" rank="1"/>
  </conditionalFormatting>
  <conditionalFormatting sqref="I7">
    <cfRule type="top10" dxfId="2236" priority="18" rank="1"/>
  </conditionalFormatting>
  <conditionalFormatting sqref="H7">
    <cfRule type="top10" dxfId="2235" priority="14" rank="1"/>
  </conditionalFormatting>
  <conditionalFormatting sqref="J7">
    <cfRule type="top10" dxfId="2234" priority="15" rank="1"/>
  </conditionalFormatting>
  <conditionalFormatting sqref="G7">
    <cfRule type="top10" dxfId="2233" priority="17" rank="1"/>
  </conditionalFormatting>
  <conditionalFormatting sqref="F7">
    <cfRule type="top10" dxfId="2232" priority="16" rank="1"/>
  </conditionalFormatting>
  <conditionalFormatting sqref="E7">
    <cfRule type="top10" dxfId="2231" priority="13" rank="1"/>
  </conditionalFormatting>
  <conditionalFormatting sqref="E21">
    <cfRule type="top10" dxfId="2230" priority="12" rank="1"/>
  </conditionalFormatting>
  <conditionalFormatting sqref="F21">
    <cfRule type="top10" dxfId="2229" priority="11" rank="1"/>
  </conditionalFormatting>
  <conditionalFormatting sqref="G21">
    <cfRule type="top10" dxfId="2228" priority="10" rank="1"/>
  </conditionalFormatting>
  <conditionalFormatting sqref="H21">
    <cfRule type="top10" dxfId="2227" priority="9" rank="1"/>
  </conditionalFormatting>
  <conditionalFormatting sqref="I21">
    <cfRule type="top10" dxfId="2226" priority="8" rank="1"/>
  </conditionalFormatting>
  <conditionalFormatting sqref="J21">
    <cfRule type="top10" dxfId="2225" priority="7" rank="1"/>
  </conditionalFormatting>
  <conditionalFormatting sqref="I8">
    <cfRule type="top10" dxfId="2224" priority="6" rank="1"/>
  </conditionalFormatting>
  <conditionalFormatting sqref="H8">
    <cfRule type="top10" dxfId="2223" priority="2" rank="1"/>
  </conditionalFormatting>
  <conditionalFormatting sqref="J8">
    <cfRule type="top10" dxfId="2222" priority="3" rank="1"/>
  </conditionalFormatting>
  <conditionalFormatting sqref="G8">
    <cfRule type="top10" dxfId="2221" priority="5" rank="1"/>
  </conditionalFormatting>
  <conditionalFormatting sqref="F8">
    <cfRule type="top10" dxfId="2220" priority="4" rank="1"/>
  </conditionalFormatting>
  <conditionalFormatting sqref="E8">
    <cfRule type="top10" dxfId="2219" priority="1" rank="1"/>
  </conditionalFormatting>
  <hyperlinks>
    <hyperlink ref="Q1" location="'Ohio 2022 Rankings'!A1" display="Back to Ranking" xr:uid="{47ED2652-00F1-4727-B22A-E9FB9CBDF8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82CBEF-F5F2-4784-91C2-60A066A90770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3E57-377C-4F30-9202-5A0ECAF9A491}">
  <dimension ref="A1:Q4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115</v>
      </c>
      <c r="C2" s="17">
        <v>44752</v>
      </c>
      <c r="D2" s="18" t="s">
        <v>62</v>
      </c>
      <c r="E2" s="19">
        <v>63</v>
      </c>
      <c r="F2" s="19">
        <v>50</v>
      </c>
      <c r="G2" s="19">
        <v>73</v>
      </c>
      <c r="H2" s="19">
        <v>104</v>
      </c>
      <c r="I2" s="19"/>
      <c r="J2" s="19"/>
      <c r="K2" s="20">
        <v>4</v>
      </c>
      <c r="L2" s="20">
        <v>290</v>
      </c>
      <c r="M2" s="21">
        <v>72.5</v>
      </c>
      <c r="N2" s="22">
        <v>2</v>
      </c>
      <c r="O2" s="23">
        <v>74.5</v>
      </c>
    </row>
    <row r="4" spans="1:17" x14ac:dyDescent="0.3">
      <c r="K4" s="8">
        <f>SUM(K2:K3)</f>
        <v>4</v>
      </c>
      <c r="L4" s="8">
        <f>SUM(L2:L3)</f>
        <v>290</v>
      </c>
      <c r="M4" s="7">
        <f>SUM(L4/K4)</f>
        <v>72.5</v>
      </c>
      <c r="N4" s="8">
        <f>SUM(N2:N3)</f>
        <v>2</v>
      </c>
      <c r="O4" s="13">
        <f>SUM(M4+N4)</f>
        <v>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_1_1"/>
    <protectedRange algorithmName="SHA-512" hashValue="ON39YdpmFHfN9f47KpiRvqrKx0V9+erV1CNkpWzYhW/Qyc6aT8rEyCrvauWSYGZK2ia3o7vd3akF07acHAFpOA==" saltValue="yVW9XmDwTqEnmpSGai0KYg==" spinCount="100000" sqref="D2" name="Range1_1_9_2_1"/>
  </protectedRanges>
  <conditionalFormatting sqref="J2">
    <cfRule type="top10" dxfId="708" priority="1" rank="1"/>
  </conditionalFormatting>
  <conditionalFormatting sqref="I2">
    <cfRule type="top10" dxfId="707" priority="2" rank="1"/>
  </conditionalFormatting>
  <conditionalFormatting sqref="H2">
    <cfRule type="top10" dxfId="706" priority="3" rank="1"/>
  </conditionalFormatting>
  <conditionalFormatting sqref="G2">
    <cfRule type="top10" dxfId="705" priority="4" rank="1"/>
  </conditionalFormatting>
  <conditionalFormatting sqref="F2">
    <cfRule type="top10" dxfId="704" priority="5" rank="1"/>
  </conditionalFormatting>
  <conditionalFormatting sqref="E2">
    <cfRule type="top10" dxfId="703" priority="6" rank="1"/>
  </conditionalFormatting>
  <hyperlinks>
    <hyperlink ref="Q1" location="'Ohio 2022 Rankings'!A1" display="Back to Ranking" xr:uid="{ACE7D956-AF79-4071-BF02-3BA98C2927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7928F7-6C5C-4FB1-BBC5-0528DE7A73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1070-F18B-4305-AD48-F21EA5FA4733}">
  <dimension ref="A1:Q7"/>
  <sheetViews>
    <sheetView topLeftCell="O1"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86</v>
      </c>
      <c r="C2" s="17">
        <v>44703</v>
      </c>
      <c r="D2" s="18" t="s">
        <v>89</v>
      </c>
      <c r="E2" s="19">
        <v>186</v>
      </c>
      <c r="F2" s="19">
        <v>189</v>
      </c>
      <c r="G2" s="19">
        <v>196</v>
      </c>
      <c r="H2" s="19">
        <v>188</v>
      </c>
      <c r="I2" s="19"/>
      <c r="J2" s="19"/>
      <c r="K2" s="20">
        <v>4</v>
      </c>
      <c r="L2" s="20">
        <v>759</v>
      </c>
      <c r="M2" s="21">
        <v>189.75</v>
      </c>
      <c r="N2" s="22">
        <v>13</v>
      </c>
      <c r="O2" s="23">
        <v>202.75</v>
      </c>
    </row>
    <row r="3" spans="1:17" x14ac:dyDescent="0.3">
      <c r="A3" s="15" t="s">
        <v>61</v>
      </c>
      <c r="B3" s="16" t="s">
        <v>86</v>
      </c>
      <c r="C3" s="17">
        <v>44738</v>
      </c>
      <c r="D3" s="18" t="s">
        <v>89</v>
      </c>
      <c r="E3" s="19">
        <v>196</v>
      </c>
      <c r="F3" s="19">
        <v>189</v>
      </c>
      <c r="G3" s="19">
        <v>194</v>
      </c>
      <c r="H3" s="19">
        <v>191</v>
      </c>
      <c r="I3" s="19"/>
      <c r="J3" s="19"/>
      <c r="K3" s="20">
        <v>4</v>
      </c>
      <c r="L3" s="20">
        <v>770</v>
      </c>
      <c r="M3" s="21">
        <v>192.5</v>
      </c>
      <c r="N3" s="22">
        <v>5</v>
      </c>
      <c r="O3" s="23">
        <v>197.5</v>
      </c>
    </row>
    <row r="4" spans="1:17" x14ac:dyDescent="0.3">
      <c r="A4" s="15" t="s">
        <v>109</v>
      </c>
      <c r="B4" s="16" t="s">
        <v>86</v>
      </c>
      <c r="C4" s="17">
        <v>44801</v>
      </c>
      <c r="D4" s="18" t="s">
        <v>89</v>
      </c>
      <c r="E4" s="19">
        <v>192</v>
      </c>
      <c r="F4" s="19">
        <v>194</v>
      </c>
      <c r="G4" s="19">
        <v>189</v>
      </c>
      <c r="H4" s="19">
        <v>194</v>
      </c>
      <c r="I4" s="19">
        <v>194</v>
      </c>
      <c r="J4" s="19">
        <v>193</v>
      </c>
      <c r="K4" s="20">
        <v>6</v>
      </c>
      <c r="L4" s="20">
        <v>1156</v>
      </c>
      <c r="M4" s="21">
        <v>192.66666666666666</v>
      </c>
      <c r="N4" s="22">
        <v>12</v>
      </c>
      <c r="O4" s="23">
        <f t="shared" ref="O4" si="0">SUM(M4+N4)</f>
        <v>204.66666666666666</v>
      </c>
    </row>
    <row r="5" spans="1:17" x14ac:dyDescent="0.3">
      <c r="A5" s="15" t="s">
        <v>61</v>
      </c>
      <c r="B5" s="16" t="s">
        <v>86</v>
      </c>
      <c r="C5" s="17">
        <v>44829</v>
      </c>
      <c r="D5" s="18" t="s">
        <v>89</v>
      </c>
      <c r="E5" s="19">
        <v>188</v>
      </c>
      <c r="F5" s="19">
        <v>192</v>
      </c>
      <c r="G5" s="19">
        <v>190</v>
      </c>
      <c r="H5" s="19">
        <v>189</v>
      </c>
      <c r="I5" s="19"/>
      <c r="J5" s="19"/>
      <c r="K5" s="20">
        <v>4</v>
      </c>
      <c r="L5" s="20">
        <v>759</v>
      </c>
      <c r="M5" s="21">
        <v>189.75</v>
      </c>
      <c r="N5" s="22">
        <v>2</v>
      </c>
      <c r="O5" s="23">
        <v>191.75</v>
      </c>
    </row>
    <row r="7" spans="1:17" x14ac:dyDescent="0.3">
      <c r="K7" s="8">
        <f>SUM(K2:K6)</f>
        <v>18</v>
      </c>
      <c r="L7" s="8">
        <f>SUM(L2:L6)</f>
        <v>3444</v>
      </c>
      <c r="M7" s="7">
        <f>SUM(L7/K7)</f>
        <v>191.33333333333334</v>
      </c>
      <c r="N7" s="8">
        <f>SUM(N2:N6)</f>
        <v>32</v>
      </c>
      <c r="O7" s="13">
        <f>SUM(M7+N7)</f>
        <v>223.33333333333334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6_1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2_2"/>
    <protectedRange algorithmName="SHA-512" hashValue="ON39YdpmFHfN9f47KpiRvqrKx0V9+erV1CNkpWzYhW/Qyc6aT8rEyCrvauWSYGZK2ia3o7vd3akF07acHAFpOA==" saltValue="yVW9XmDwTqEnmpSGai0KYg==" spinCount="100000" sqref="D4" name="Range1_1_1_4"/>
    <protectedRange algorithmName="SHA-512" hashValue="ON39YdpmFHfN9f47KpiRvqrKx0V9+erV1CNkpWzYhW/Qyc6aT8rEyCrvauWSYGZK2ia3o7vd3akF07acHAFpOA==" saltValue="yVW9XmDwTqEnmpSGai0KYg==" spinCount="100000" sqref="E4:H4" name="Range1_3_1_2"/>
    <protectedRange algorithmName="SHA-512" hashValue="ON39YdpmFHfN9f47KpiRvqrKx0V9+erV1CNkpWzYhW/Qyc6aT8rEyCrvauWSYGZK2ia3o7vd3akF07acHAFpOA==" saltValue="yVW9XmDwTqEnmpSGai0KYg==" spinCount="100000" sqref="I5:J5 B5:C5" name="Range1_20"/>
    <protectedRange algorithmName="SHA-512" hashValue="ON39YdpmFHfN9f47KpiRvqrKx0V9+erV1CNkpWzYhW/Qyc6aT8rEyCrvauWSYGZK2ia3o7vd3akF07acHAFpOA==" saltValue="yVW9XmDwTqEnmpSGai0KYg==" spinCount="100000" sqref="D5" name="Range1_1_19"/>
    <protectedRange algorithmName="SHA-512" hashValue="ON39YdpmFHfN9f47KpiRvqrKx0V9+erV1CNkpWzYhW/Qyc6aT8rEyCrvauWSYGZK2ia3o7vd3akF07acHAFpOA==" saltValue="yVW9XmDwTqEnmpSGai0KYg==" spinCount="100000" sqref="E5:H5" name="Range1_3_7"/>
  </protectedRanges>
  <conditionalFormatting sqref="F2">
    <cfRule type="top10" dxfId="702" priority="19" rank="1"/>
  </conditionalFormatting>
  <conditionalFormatting sqref="G2">
    <cfRule type="top10" dxfId="701" priority="20" rank="1"/>
  </conditionalFormatting>
  <conditionalFormatting sqref="H2">
    <cfRule type="top10" dxfId="700" priority="21" rank="1"/>
  </conditionalFormatting>
  <conditionalFormatting sqref="I2">
    <cfRule type="top10" dxfId="699" priority="22" rank="1"/>
  </conditionalFormatting>
  <conditionalFormatting sqref="J2">
    <cfRule type="top10" dxfId="698" priority="23" rank="1"/>
  </conditionalFormatting>
  <conditionalFormatting sqref="E2">
    <cfRule type="top10" dxfId="697" priority="24" rank="1"/>
  </conditionalFormatting>
  <conditionalFormatting sqref="F3">
    <cfRule type="top10" dxfId="696" priority="13" rank="1"/>
  </conditionalFormatting>
  <conditionalFormatting sqref="G3">
    <cfRule type="top10" dxfId="695" priority="14" rank="1"/>
  </conditionalFormatting>
  <conditionalFormatting sqref="H3">
    <cfRule type="top10" dxfId="694" priority="15" rank="1"/>
  </conditionalFormatting>
  <conditionalFormatting sqref="I3">
    <cfRule type="top10" dxfId="693" priority="16" rank="1"/>
  </conditionalFormatting>
  <conditionalFormatting sqref="J3">
    <cfRule type="top10" dxfId="692" priority="17" rank="1"/>
  </conditionalFormatting>
  <conditionalFormatting sqref="E3">
    <cfRule type="top10" dxfId="691" priority="18" rank="1"/>
  </conditionalFormatting>
  <conditionalFormatting sqref="F4">
    <cfRule type="top10" dxfId="690" priority="7" rank="1"/>
  </conditionalFormatting>
  <conditionalFormatting sqref="G4">
    <cfRule type="top10" dxfId="689" priority="8" rank="1"/>
  </conditionalFormatting>
  <conditionalFormatting sqref="H4">
    <cfRule type="top10" dxfId="688" priority="9" rank="1"/>
  </conditionalFormatting>
  <conditionalFormatting sqref="I4">
    <cfRule type="top10" dxfId="687" priority="10" rank="1"/>
  </conditionalFormatting>
  <conditionalFormatting sqref="J4">
    <cfRule type="top10" dxfId="686" priority="11" rank="1"/>
  </conditionalFormatting>
  <conditionalFormatting sqref="E4">
    <cfRule type="top10" dxfId="685" priority="12" rank="1"/>
  </conditionalFormatting>
  <conditionalFormatting sqref="F5">
    <cfRule type="top10" dxfId="684" priority="1" rank="1"/>
  </conditionalFormatting>
  <conditionalFormatting sqref="G5">
    <cfRule type="top10" dxfId="683" priority="2" rank="1"/>
  </conditionalFormatting>
  <conditionalFormatting sqref="H5">
    <cfRule type="top10" dxfId="682" priority="3" rank="1"/>
  </conditionalFormatting>
  <conditionalFormatting sqref="I5">
    <cfRule type="top10" dxfId="681" priority="4" rank="1"/>
  </conditionalFormatting>
  <conditionalFormatting sqref="J5">
    <cfRule type="top10" dxfId="680" priority="5" rank="1"/>
  </conditionalFormatting>
  <conditionalFormatting sqref="E5">
    <cfRule type="top10" dxfId="679" priority="6" rank="1"/>
  </conditionalFormatting>
  <hyperlinks>
    <hyperlink ref="Q1" location="'Ohio 2022 Rankings'!A1" display="Back to Ranking" xr:uid="{E51F7329-8CAE-48D5-B146-E20DC6EB52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0317AD-9ACC-406F-846E-7AE280B335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46365-D419-41E1-9DA8-283775513BEC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113</v>
      </c>
      <c r="C2" s="17">
        <v>44752</v>
      </c>
      <c r="D2" s="18" t="s">
        <v>62</v>
      </c>
      <c r="E2" s="19">
        <v>173</v>
      </c>
      <c r="F2" s="19">
        <v>191.1</v>
      </c>
      <c r="G2" s="19">
        <v>188</v>
      </c>
      <c r="H2" s="19">
        <v>185</v>
      </c>
      <c r="I2" s="19"/>
      <c r="J2" s="19"/>
      <c r="K2" s="20">
        <v>4</v>
      </c>
      <c r="L2" s="20">
        <v>737.1</v>
      </c>
      <c r="M2" s="21">
        <v>184.27500000000001</v>
      </c>
      <c r="N2" s="22">
        <v>4</v>
      </c>
      <c r="O2" s="23">
        <v>188.27500000000001</v>
      </c>
    </row>
    <row r="3" spans="1:17" x14ac:dyDescent="0.3">
      <c r="A3" s="15" t="s">
        <v>71</v>
      </c>
      <c r="B3" s="16" t="s">
        <v>113</v>
      </c>
      <c r="C3" s="17">
        <v>44787</v>
      </c>
      <c r="D3" s="18" t="s">
        <v>62</v>
      </c>
      <c r="E3" s="19">
        <v>187</v>
      </c>
      <c r="F3" s="19">
        <v>183</v>
      </c>
      <c r="G3" s="19">
        <v>188</v>
      </c>
      <c r="H3" s="19">
        <v>183</v>
      </c>
      <c r="I3" s="19"/>
      <c r="J3" s="19"/>
      <c r="K3" s="20">
        <v>4</v>
      </c>
      <c r="L3" s="20">
        <v>741</v>
      </c>
      <c r="M3" s="21">
        <v>185.25</v>
      </c>
      <c r="N3" s="22">
        <v>2</v>
      </c>
      <c r="O3" s="23">
        <v>187.25</v>
      </c>
    </row>
    <row r="4" spans="1:17" x14ac:dyDescent="0.3">
      <c r="A4" s="15" t="s">
        <v>71</v>
      </c>
      <c r="B4" s="16" t="s">
        <v>113</v>
      </c>
      <c r="C4" s="17">
        <v>44843</v>
      </c>
      <c r="D4" s="18" t="s">
        <v>62</v>
      </c>
      <c r="E4" s="19">
        <v>180</v>
      </c>
      <c r="F4" s="19">
        <v>179</v>
      </c>
      <c r="G4" s="19">
        <v>178</v>
      </c>
      <c r="H4" s="19">
        <v>185</v>
      </c>
      <c r="I4" s="19"/>
      <c r="J4" s="19"/>
      <c r="K4" s="20">
        <v>4</v>
      </c>
      <c r="L4" s="20">
        <v>722</v>
      </c>
      <c r="M4" s="21">
        <v>180.5</v>
      </c>
      <c r="N4" s="22">
        <v>2</v>
      </c>
      <c r="O4" s="23">
        <v>182.5</v>
      </c>
    </row>
    <row r="5" spans="1:17" x14ac:dyDescent="0.3">
      <c r="A5" s="15" t="s">
        <v>71</v>
      </c>
      <c r="B5" s="16" t="s">
        <v>113</v>
      </c>
      <c r="C5" s="17">
        <v>44868</v>
      </c>
      <c r="D5" s="18" t="s">
        <v>62</v>
      </c>
      <c r="E5" s="19">
        <v>192</v>
      </c>
      <c r="F5" s="19">
        <v>183</v>
      </c>
      <c r="G5" s="19">
        <v>189</v>
      </c>
      <c r="H5" s="19">
        <v>189</v>
      </c>
      <c r="I5" s="19"/>
      <c r="J5" s="19"/>
      <c r="K5" s="20">
        <v>4</v>
      </c>
      <c r="L5" s="20">
        <v>753</v>
      </c>
      <c r="M5" s="21">
        <v>188.25</v>
      </c>
      <c r="N5" s="22">
        <v>4</v>
      </c>
      <c r="O5" s="23">
        <v>192.25</v>
      </c>
    </row>
    <row r="7" spans="1:17" x14ac:dyDescent="0.3">
      <c r="K7" s="8">
        <f>SUM(K2:K6)</f>
        <v>16</v>
      </c>
      <c r="L7" s="8">
        <f>SUM(L2:L6)</f>
        <v>2953.1</v>
      </c>
      <c r="M7" s="7">
        <f>SUM(L7/K7)</f>
        <v>184.56874999999999</v>
      </c>
      <c r="N7" s="8">
        <f>SUM(N2:N6)</f>
        <v>12</v>
      </c>
      <c r="O7" s="13">
        <f>SUM(M7+N7)</f>
        <v>196.56874999999999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_1"/>
    <protectedRange algorithmName="SHA-512" hashValue="ON39YdpmFHfN9f47KpiRvqrKx0V9+erV1CNkpWzYhW/Qyc6aT8rEyCrvauWSYGZK2ia3o7vd3akF07acHAFpOA==" saltValue="yVW9XmDwTqEnmpSGai0KYg==" spinCount="100000" sqref="D2" name="Range1_1_9_2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C4" name="Range1_22"/>
    <protectedRange algorithmName="SHA-512" hashValue="ON39YdpmFHfN9f47KpiRvqrKx0V9+erV1CNkpWzYhW/Qyc6aT8rEyCrvauWSYGZK2ia3o7vd3akF07acHAFpOA==" saltValue="yVW9XmDwTqEnmpSGai0KYg==" spinCount="100000" sqref="E4:J4 B4" name="Range1_23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24"/>
  </protectedRanges>
  <conditionalFormatting sqref="J2">
    <cfRule type="top10" dxfId="678" priority="19" rank="1"/>
  </conditionalFormatting>
  <conditionalFormatting sqref="I2">
    <cfRule type="top10" dxfId="677" priority="20" rank="1"/>
  </conditionalFormatting>
  <conditionalFormatting sqref="H2">
    <cfRule type="top10" dxfId="676" priority="21" rank="1"/>
  </conditionalFormatting>
  <conditionalFormatting sqref="G2">
    <cfRule type="top10" dxfId="675" priority="22" rank="1"/>
  </conditionalFormatting>
  <conditionalFormatting sqref="F2">
    <cfRule type="top10" dxfId="674" priority="23" rank="1"/>
  </conditionalFormatting>
  <conditionalFormatting sqref="E2">
    <cfRule type="top10" dxfId="673" priority="24" rank="1"/>
  </conditionalFormatting>
  <conditionalFormatting sqref="J3">
    <cfRule type="top10" dxfId="672" priority="13" rank="1"/>
  </conditionalFormatting>
  <conditionalFormatting sqref="I3">
    <cfRule type="top10" dxfId="671" priority="14" rank="1"/>
  </conditionalFormatting>
  <conditionalFormatting sqref="H3">
    <cfRule type="top10" dxfId="670" priority="15" rank="1"/>
  </conditionalFormatting>
  <conditionalFormatting sqref="G3">
    <cfRule type="top10" dxfId="669" priority="16" rank="1"/>
  </conditionalFormatting>
  <conditionalFormatting sqref="F3">
    <cfRule type="top10" dxfId="668" priority="17" rank="1"/>
  </conditionalFormatting>
  <conditionalFormatting sqref="E3">
    <cfRule type="top10" dxfId="667" priority="18" rank="1"/>
  </conditionalFormatting>
  <conditionalFormatting sqref="J4">
    <cfRule type="top10" dxfId="666" priority="7" rank="1"/>
  </conditionalFormatting>
  <conditionalFormatting sqref="I4">
    <cfRule type="top10" dxfId="665" priority="8" rank="1"/>
  </conditionalFormatting>
  <conditionalFormatting sqref="H4">
    <cfRule type="top10" dxfId="664" priority="9" rank="1"/>
  </conditionalFormatting>
  <conditionalFormatting sqref="G4">
    <cfRule type="top10" dxfId="663" priority="10" rank="1"/>
  </conditionalFormatting>
  <conditionalFormatting sqref="F4">
    <cfRule type="top10" dxfId="662" priority="11" rank="1"/>
  </conditionalFormatting>
  <conditionalFormatting sqref="E4">
    <cfRule type="top10" dxfId="661" priority="12" rank="1"/>
  </conditionalFormatting>
  <conditionalFormatting sqref="J5">
    <cfRule type="top10" dxfId="660" priority="1" rank="1"/>
  </conditionalFormatting>
  <conditionalFormatting sqref="I5">
    <cfRule type="top10" dxfId="659" priority="2" rank="1"/>
  </conditionalFormatting>
  <conditionalFormatting sqref="H5">
    <cfRule type="top10" dxfId="658" priority="3" rank="1"/>
  </conditionalFormatting>
  <conditionalFormatting sqref="G5">
    <cfRule type="top10" dxfId="657" priority="4" rank="1"/>
  </conditionalFormatting>
  <conditionalFormatting sqref="F5">
    <cfRule type="top10" dxfId="656" priority="5" rank="1"/>
  </conditionalFormatting>
  <conditionalFormatting sqref="E5">
    <cfRule type="top10" dxfId="655" priority="6" rank="1"/>
  </conditionalFormatting>
  <hyperlinks>
    <hyperlink ref="Q1" location="'Ohio 2022 Rankings'!A1" display="Back to Ranking" xr:uid="{5638A118-A50B-4190-B628-49B47E2D10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B68D7E-EA0F-4927-909A-577D3FEE85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59B59-F40A-4D7B-9BB7-7EC9DCF56818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100</v>
      </c>
      <c r="C2" s="17">
        <v>44744</v>
      </c>
      <c r="D2" s="18" t="s">
        <v>110</v>
      </c>
      <c r="E2" s="19">
        <v>194.00040000000001</v>
      </c>
      <c r="F2" s="19">
        <v>194.00020000000001</v>
      </c>
      <c r="G2" s="19">
        <v>199.00129999999999</v>
      </c>
      <c r="H2" s="19"/>
      <c r="I2" s="19"/>
      <c r="J2" s="19"/>
      <c r="K2" s="20">
        <v>3</v>
      </c>
      <c r="L2" s="20">
        <v>587.00189999999998</v>
      </c>
      <c r="M2" s="21">
        <v>195.66729999999998</v>
      </c>
      <c r="N2" s="22">
        <v>2</v>
      </c>
      <c r="O2" s="23">
        <v>197.66729999999998</v>
      </c>
    </row>
    <row r="3" spans="1:17" x14ac:dyDescent="0.3">
      <c r="A3" s="15" t="s">
        <v>109</v>
      </c>
      <c r="B3" s="16" t="s">
        <v>100</v>
      </c>
      <c r="C3" s="17">
        <v>44786</v>
      </c>
      <c r="D3" s="18" t="s">
        <v>110</v>
      </c>
      <c r="E3" s="19">
        <v>193.0001</v>
      </c>
      <c r="F3" s="19">
        <v>184.00030000000001</v>
      </c>
      <c r="G3" s="19">
        <v>192.0001</v>
      </c>
      <c r="H3" s="19"/>
      <c r="I3" s="19"/>
      <c r="J3" s="19"/>
      <c r="K3" s="20">
        <v>3</v>
      </c>
      <c r="L3" s="20">
        <v>569.00049999999999</v>
      </c>
      <c r="M3" s="21">
        <v>189.66683333333333</v>
      </c>
      <c r="N3" s="22">
        <v>2</v>
      </c>
      <c r="O3" s="23">
        <v>191.66683333333333</v>
      </c>
    </row>
    <row r="4" spans="1:17" x14ac:dyDescent="0.3">
      <c r="A4" s="15" t="s">
        <v>109</v>
      </c>
      <c r="B4" s="16" t="s">
        <v>100</v>
      </c>
      <c r="C4" s="17">
        <v>44814</v>
      </c>
      <c r="D4" s="18" t="s">
        <v>110</v>
      </c>
      <c r="E4" s="19">
        <v>195.00049999999999</v>
      </c>
      <c r="F4" s="19">
        <v>196.00020000000001</v>
      </c>
      <c r="G4" s="19">
        <v>196.00020000000001</v>
      </c>
      <c r="H4" s="19"/>
      <c r="I4" s="19"/>
      <c r="J4" s="19"/>
      <c r="K4" s="20">
        <v>3</v>
      </c>
      <c r="L4" s="20">
        <v>587.0009</v>
      </c>
      <c r="M4" s="21">
        <v>195.66696666666667</v>
      </c>
      <c r="N4" s="22">
        <v>2</v>
      </c>
      <c r="O4" s="23">
        <v>197.66696666666667</v>
      </c>
    </row>
    <row r="5" spans="1:17" x14ac:dyDescent="0.3">
      <c r="A5" s="15" t="s">
        <v>109</v>
      </c>
      <c r="B5" s="16" t="s">
        <v>100</v>
      </c>
      <c r="C5" s="17">
        <v>44842</v>
      </c>
      <c r="D5" s="18" t="s">
        <v>110</v>
      </c>
      <c r="E5" s="19">
        <v>188.0001</v>
      </c>
      <c r="F5" s="19">
        <v>188.0001</v>
      </c>
      <c r="G5" s="19">
        <v>190.00020000000001</v>
      </c>
      <c r="H5" s="19"/>
      <c r="I5" s="19"/>
      <c r="J5" s="19"/>
      <c r="K5" s="20">
        <v>3</v>
      </c>
      <c r="L5" s="20">
        <v>566.00040000000001</v>
      </c>
      <c r="M5" s="21">
        <v>188.66679999999999</v>
      </c>
      <c r="N5" s="22">
        <v>2</v>
      </c>
      <c r="O5" s="23">
        <v>190.66679999999999</v>
      </c>
    </row>
    <row r="7" spans="1:17" x14ac:dyDescent="0.3">
      <c r="K7" s="8">
        <f>SUM(K2:K6)</f>
        <v>12</v>
      </c>
      <c r="L7" s="8">
        <f>SUM(L2:L6)</f>
        <v>2309.0036999999998</v>
      </c>
      <c r="M7" s="7">
        <f>SUM(L7/K7)</f>
        <v>192.41697499999998</v>
      </c>
      <c r="N7" s="8">
        <f>SUM(N2:N6)</f>
        <v>8</v>
      </c>
      <c r="O7" s="13">
        <f>SUM(M7+N7)</f>
        <v>200.41697499999998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25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D5" name="Range1_1_5_1_1"/>
    <protectedRange algorithmName="SHA-512" hashValue="ON39YdpmFHfN9f47KpiRvqrKx0V9+erV1CNkpWzYhW/Qyc6aT8rEyCrvauWSYGZK2ia3o7vd3akF07acHAFpOA==" saltValue="yVW9XmDwTqEnmpSGai0KYg==" spinCount="100000" sqref="I5:J5 B5:C5" name="Range1_21"/>
    <protectedRange algorithmName="SHA-512" hashValue="ON39YdpmFHfN9f47KpiRvqrKx0V9+erV1CNkpWzYhW/Qyc6aT8rEyCrvauWSYGZK2ia3o7vd3akF07acHAFpOA==" saltValue="yVW9XmDwTqEnmpSGai0KYg==" spinCount="100000" sqref="E5:H5" name="Range1_3_8"/>
  </protectedRanges>
  <conditionalFormatting sqref="F2">
    <cfRule type="top10" dxfId="654" priority="30" rank="1"/>
  </conditionalFormatting>
  <conditionalFormatting sqref="I2">
    <cfRule type="top10" dxfId="653" priority="27" rank="1"/>
    <cfRule type="top10" dxfId="652" priority="32" rank="1"/>
  </conditionalFormatting>
  <conditionalFormatting sqref="E2">
    <cfRule type="top10" dxfId="651" priority="31" rank="1"/>
  </conditionalFormatting>
  <conditionalFormatting sqref="G2">
    <cfRule type="top10" dxfId="650" priority="29" rank="1"/>
  </conditionalFormatting>
  <conditionalFormatting sqref="H2">
    <cfRule type="top10" dxfId="649" priority="28" rank="1"/>
  </conditionalFormatting>
  <conditionalFormatting sqref="J2">
    <cfRule type="top10" dxfId="648" priority="26" rank="1"/>
  </conditionalFormatting>
  <conditionalFormatting sqref="E2:J2">
    <cfRule type="cellIs" dxfId="647" priority="25" operator="greaterThanOrEqual">
      <formula>200</formula>
    </cfRule>
  </conditionalFormatting>
  <conditionalFormatting sqref="F3">
    <cfRule type="top10" dxfId="646" priority="22" rank="1"/>
  </conditionalFormatting>
  <conditionalFormatting sqref="I3">
    <cfRule type="top10" dxfId="645" priority="19" rank="1"/>
    <cfRule type="top10" dxfId="644" priority="24" rank="1"/>
  </conditionalFormatting>
  <conditionalFormatting sqref="E3">
    <cfRule type="top10" dxfId="643" priority="23" rank="1"/>
  </conditionalFormatting>
  <conditionalFormatting sqref="G3">
    <cfRule type="top10" dxfId="642" priority="21" rank="1"/>
  </conditionalFormatting>
  <conditionalFormatting sqref="H3">
    <cfRule type="top10" dxfId="641" priority="20" rank="1"/>
  </conditionalFormatting>
  <conditionalFormatting sqref="J3">
    <cfRule type="top10" dxfId="640" priority="18" rank="1"/>
  </conditionalFormatting>
  <conditionalFormatting sqref="E3:J3">
    <cfRule type="cellIs" dxfId="639" priority="17" operator="greaterThanOrEqual">
      <formula>200</formula>
    </cfRule>
  </conditionalFormatting>
  <conditionalFormatting sqref="F4">
    <cfRule type="top10" dxfId="638" priority="14" rank="1"/>
  </conditionalFormatting>
  <conditionalFormatting sqref="I4">
    <cfRule type="top10" dxfId="637" priority="11" rank="1"/>
    <cfRule type="top10" dxfId="636" priority="16" rank="1"/>
  </conditionalFormatting>
  <conditionalFormatting sqref="E4">
    <cfRule type="top10" dxfId="635" priority="15" rank="1"/>
  </conditionalFormatting>
  <conditionalFormatting sqref="G4">
    <cfRule type="top10" dxfId="634" priority="13" rank="1"/>
  </conditionalFormatting>
  <conditionalFormatting sqref="H4">
    <cfRule type="top10" dxfId="633" priority="12" rank="1"/>
  </conditionalFormatting>
  <conditionalFormatting sqref="J4">
    <cfRule type="top10" dxfId="632" priority="10" rank="1"/>
  </conditionalFormatting>
  <conditionalFormatting sqref="E4:J4">
    <cfRule type="cellIs" dxfId="631" priority="9" operator="greaterThanOrEqual">
      <formula>200</formula>
    </cfRule>
  </conditionalFormatting>
  <conditionalFormatting sqref="E5:J5">
    <cfRule type="cellIs" dxfId="630" priority="1" operator="greaterThanOrEqual">
      <formula>200</formula>
    </cfRule>
  </conditionalFormatting>
  <conditionalFormatting sqref="F5">
    <cfRule type="top10" dxfId="629" priority="2" rank="1"/>
  </conditionalFormatting>
  <conditionalFormatting sqref="I5">
    <cfRule type="top10" dxfId="628" priority="3" rank="1"/>
    <cfRule type="top10" dxfId="627" priority="4" rank="1"/>
  </conditionalFormatting>
  <conditionalFormatting sqref="E5">
    <cfRule type="top10" dxfId="626" priority="5" rank="1"/>
  </conditionalFormatting>
  <conditionalFormatting sqref="G5">
    <cfRule type="top10" dxfId="625" priority="6" rank="1"/>
  </conditionalFormatting>
  <conditionalFormatting sqref="H5">
    <cfRule type="top10" dxfId="624" priority="7" rank="1"/>
  </conditionalFormatting>
  <conditionalFormatting sqref="J5">
    <cfRule type="top10" dxfId="623" priority="8" rank="1"/>
  </conditionalFormatting>
  <hyperlinks>
    <hyperlink ref="Q1" location="'Ohio 2022 Rankings'!A1" display="Back to Ranking" xr:uid="{1C2A2D22-92E5-4667-9B35-E480D8F9EA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C33F27-066D-4C4F-AF5D-B77DB3CB57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E58F-20A0-457C-A08C-AB8715F3E309}">
  <dimension ref="A1:Q14"/>
  <sheetViews>
    <sheetView workbookViewId="0">
      <selection activeCell="A12" sqref="A12:O1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87</v>
      </c>
      <c r="C2" s="17">
        <v>44703</v>
      </c>
      <c r="D2" s="18" t="s">
        <v>89</v>
      </c>
      <c r="E2" s="19">
        <v>178</v>
      </c>
      <c r="F2" s="19">
        <v>180</v>
      </c>
      <c r="G2" s="19">
        <v>180</v>
      </c>
      <c r="H2" s="19">
        <v>177</v>
      </c>
      <c r="I2" s="19"/>
      <c r="J2" s="19"/>
      <c r="K2" s="20">
        <v>4</v>
      </c>
      <c r="L2" s="20">
        <v>715</v>
      </c>
      <c r="M2" s="21">
        <v>178.75</v>
      </c>
      <c r="N2" s="22">
        <v>3</v>
      </c>
      <c r="O2" s="23">
        <v>181.75</v>
      </c>
    </row>
    <row r="3" spans="1:17" x14ac:dyDescent="0.3">
      <c r="A3" s="15" t="s">
        <v>61</v>
      </c>
      <c r="B3" s="16" t="s">
        <v>87</v>
      </c>
      <c r="C3" s="17">
        <v>44738</v>
      </c>
      <c r="D3" s="18" t="s">
        <v>89</v>
      </c>
      <c r="E3" s="19">
        <v>180</v>
      </c>
      <c r="F3" s="19">
        <v>175</v>
      </c>
      <c r="G3" s="19">
        <v>175</v>
      </c>
      <c r="H3" s="19">
        <v>174</v>
      </c>
      <c r="I3" s="19"/>
      <c r="J3" s="19"/>
      <c r="K3" s="20">
        <v>4</v>
      </c>
      <c r="L3" s="20">
        <v>704</v>
      </c>
      <c r="M3" s="21">
        <v>176</v>
      </c>
      <c r="N3" s="22">
        <v>2</v>
      </c>
      <c r="O3" s="23">
        <v>178</v>
      </c>
    </row>
    <row r="4" spans="1:17" x14ac:dyDescent="0.3">
      <c r="A4" s="34" t="s">
        <v>61</v>
      </c>
      <c r="B4" s="35" t="s">
        <v>87</v>
      </c>
      <c r="C4" s="36">
        <v>44766</v>
      </c>
      <c r="D4" s="66" t="s">
        <v>89</v>
      </c>
      <c r="E4" s="37">
        <v>180</v>
      </c>
      <c r="F4" s="37">
        <v>173</v>
      </c>
      <c r="G4" s="37">
        <v>178</v>
      </c>
      <c r="H4" s="37">
        <v>175</v>
      </c>
      <c r="I4" s="37"/>
      <c r="J4" s="37"/>
      <c r="K4" s="38">
        <v>4</v>
      </c>
      <c r="L4" s="38">
        <v>706</v>
      </c>
      <c r="M4" s="39">
        <v>176.5</v>
      </c>
      <c r="N4" s="40">
        <v>2</v>
      </c>
      <c r="O4" s="41">
        <v>178.5</v>
      </c>
    </row>
    <row r="5" spans="1:17" x14ac:dyDescent="0.3">
      <c r="A5" s="15" t="s">
        <v>109</v>
      </c>
      <c r="B5" s="16" t="s">
        <v>87</v>
      </c>
      <c r="C5" s="17">
        <v>44801</v>
      </c>
      <c r="D5" s="18" t="s">
        <v>89</v>
      </c>
      <c r="E5" s="19">
        <v>174</v>
      </c>
      <c r="F5" s="19">
        <v>174</v>
      </c>
      <c r="G5" s="19">
        <v>180</v>
      </c>
      <c r="H5" s="19">
        <v>185</v>
      </c>
      <c r="I5" s="19">
        <v>191</v>
      </c>
      <c r="J5" s="19">
        <v>175</v>
      </c>
      <c r="K5" s="20">
        <v>6</v>
      </c>
      <c r="L5" s="20">
        <v>1079</v>
      </c>
      <c r="M5" s="21">
        <v>179.83333333333334</v>
      </c>
      <c r="N5" s="22">
        <v>4</v>
      </c>
      <c r="O5" s="23">
        <f t="shared" ref="O5" si="0">SUM(M5+N5)</f>
        <v>183.83333333333334</v>
      </c>
    </row>
    <row r="6" spans="1:17" x14ac:dyDescent="0.3">
      <c r="A6" s="15" t="s">
        <v>61</v>
      </c>
      <c r="B6" s="16" t="s">
        <v>135</v>
      </c>
      <c r="C6" s="17">
        <v>44829</v>
      </c>
      <c r="D6" s="18" t="s">
        <v>89</v>
      </c>
      <c r="E6" s="19">
        <v>174</v>
      </c>
      <c r="F6" s="19">
        <v>181</v>
      </c>
      <c r="G6" s="19">
        <v>179</v>
      </c>
      <c r="H6" s="19">
        <v>179</v>
      </c>
      <c r="I6" s="19"/>
      <c r="J6" s="19"/>
      <c r="K6" s="20">
        <v>4</v>
      </c>
      <c r="L6" s="20">
        <v>713</v>
      </c>
      <c r="M6" s="21">
        <v>178.25</v>
      </c>
      <c r="N6" s="22">
        <v>2</v>
      </c>
      <c r="O6" s="23">
        <v>180.25</v>
      </c>
    </row>
    <row r="8" spans="1:17" x14ac:dyDescent="0.3">
      <c r="K8" s="8">
        <f>SUM(K2:K7)</f>
        <v>22</v>
      </c>
      <c r="L8" s="8">
        <f>SUM(L2:L7)</f>
        <v>3917</v>
      </c>
      <c r="M8" s="7">
        <f>SUM(L8/K8)</f>
        <v>178.04545454545453</v>
      </c>
      <c r="N8" s="8">
        <f>SUM(N2:N7)</f>
        <v>13</v>
      </c>
      <c r="O8" s="13">
        <f>SUM(M8+N8)</f>
        <v>191.04545454545453</v>
      </c>
    </row>
    <row r="9" spans="1:17" x14ac:dyDescent="0.3">
      <c r="K9" s="8"/>
      <c r="L9" s="8"/>
      <c r="M9" s="7"/>
      <c r="N9" s="8"/>
      <c r="O9" s="13"/>
    </row>
    <row r="10" spans="1:17" x14ac:dyDescent="0.3">
      <c r="K10" s="8"/>
      <c r="L10" s="8"/>
      <c r="M10" s="7"/>
      <c r="N10" s="8"/>
      <c r="O10" s="13"/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15" t="s">
        <v>23</v>
      </c>
      <c r="B12" s="16" t="s">
        <v>87</v>
      </c>
      <c r="C12" s="17">
        <v>44864</v>
      </c>
      <c r="D12" s="18" t="s">
        <v>89</v>
      </c>
      <c r="E12" s="19">
        <v>195</v>
      </c>
      <c r="F12" s="19">
        <v>195</v>
      </c>
      <c r="G12" s="19">
        <v>194</v>
      </c>
      <c r="H12" s="19">
        <v>194</v>
      </c>
      <c r="I12" s="19">
        <v>194</v>
      </c>
      <c r="J12" s="19">
        <v>197</v>
      </c>
      <c r="K12" s="20">
        <v>6</v>
      </c>
      <c r="L12" s="20">
        <v>1169</v>
      </c>
      <c r="M12" s="21">
        <v>194.83333333333334</v>
      </c>
      <c r="N12" s="22">
        <v>16</v>
      </c>
      <c r="O12" s="23">
        <f t="shared" ref="O12" si="1">SUM(N12+M12)</f>
        <v>210.83333333333334</v>
      </c>
    </row>
    <row r="14" spans="1:17" x14ac:dyDescent="0.3">
      <c r="K14" s="8">
        <f>SUM(K12:K13)</f>
        <v>6</v>
      </c>
      <c r="L14" s="8">
        <f>SUM(L12:L13)</f>
        <v>1169</v>
      </c>
      <c r="M14" s="7">
        <f>SUM(L14/K14)</f>
        <v>194.83333333333334</v>
      </c>
      <c r="N14" s="8">
        <f>SUM(N12:N13)</f>
        <v>16</v>
      </c>
      <c r="O14" s="13">
        <f>SUM(M14+N14)</f>
        <v>210.83333333333334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B3:C3" name="Range1_6_1_1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J3" name="Range1_3_1_1_1"/>
    <protectedRange algorithmName="SHA-512" hashValue="ON39YdpmFHfN9f47KpiRvqrKx0V9+erV1CNkpWzYhW/Qyc6aT8rEyCrvauWSYGZK2ia3o7vd3akF07acHAFpOA==" saltValue="yVW9XmDwTqEnmpSGai0KYg==" spinCount="100000" sqref="I4:J4 C4" name="Range1_6_4"/>
    <protectedRange algorithmName="SHA-512" hashValue="ON39YdpmFHfN9f47KpiRvqrKx0V9+erV1CNkpWzYhW/Qyc6aT8rEyCrvauWSYGZK2ia3o7vd3akF07acHAFpOA==" saltValue="yVW9XmDwTqEnmpSGai0KYg==" spinCount="100000" sqref="D4" name="Range1_1_3_3"/>
    <protectedRange algorithmName="SHA-512" hashValue="ON39YdpmFHfN9f47KpiRvqrKx0V9+erV1CNkpWzYhW/Qyc6aT8rEyCrvauWSYGZK2ia3o7vd3akF07acHAFpOA==" saltValue="yVW9XmDwTqEnmpSGai0KYg==" spinCount="100000" sqref="B4" name="Range1_2_1_2"/>
    <protectedRange algorithmName="SHA-512" hashValue="ON39YdpmFHfN9f47KpiRvqrKx0V9+erV1CNkpWzYhW/Qyc6aT8rEyCrvauWSYGZK2ia3o7vd3akF07acHAFpOA==" saltValue="yVW9XmDwTqEnmpSGai0KYg==" spinCount="100000" sqref="E4:H4" name="Range1_3_1_1_3"/>
    <protectedRange algorithmName="SHA-512" hashValue="ON39YdpmFHfN9f47KpiRvqrKx0V9+erV1CNkpWzYhW/Qyc6aT8rEyCrvauWSYGZK2ia3o7vd3akF07acHAFpOA==" saltValue="yVW9XmDwTqEnmpSGai0KYg==" spinCount="100000" sqref="B5:C5" name="Range1_2_2"/>
    <protectedRange algorithmName="SHA-512" hashValue="ON39YdpmFHfN9f47KpiRvqrKx0V9+erV1CNkpWzYhW/Qyc6aT8rEyCrvauWSYGZK2ia3o7vd3akF07acHAFpOA==" saltValue="yVW9XmDwTqEnmpSGai0KYg==" spinCount="100000" sqref="D5" name="Range1_1_1_4"/>
    <protectedRange algorithmName="SHA-512" hashValue="ON39YdpmFHfN9f47KpiRvqrKx0V9+erV1CNkpWzYhW/Qyc6aT8rEyCrvauWSYGZK2ia3o7vd3akF07acHAFpOA==" saltValue="yVW9XmDwTqEnmpSGai0KYg==" spinCount="100000" sqref="E5:J5" name="Range1_3_1_2"/>
    <protectedRange algorithmName="SHA-512" hashValue="ON39YdpmFHfN9f47KpiRvqrKx0V9+erV1CNkpWzYhW/Qyc6aT8rEyCrvauWSYGZK2ia3o7vd3akF07acHAFpOA==" saltValue="yVW9XmDwTqEnmpSGai0KYg==" spinCount="100000" sqref="B6:C6" name="Range1_20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J6" name="Range1_3_7"/>
    <protectedRange algorithmName="SHA-512" hashValue="ON39YdpmFHfN9f47KpiRvqrKx0V9+erV1CNkpWzYhW/Qyc6aT8rEyCrvauWSYGZK2ia3o7vd3akF07acHAFpOA==" saltValue="yVW9XmDwTqEnmpSGai0KYg==" spinCount="100000" sqref="E12:J12 B12:C12" name="Range1_4_5_2_1"/>
    <protectedRange algorithmName="SHA-512" hashValue="ON39YdpmFHfN9f47KpiRvqrKx0V9+erV1CNkpWzYhW/Qyc6aT8rEyCrvauWSYGZK2ia3o7vd3akF07acHAFpOA==" saltValue="yVW9XmDwTqEnmpSGai0KYg==" spinCount="100000" sqref="D12" name="Range1_1_2_7_2_1"/>
  </protectedRanges>
  <conditionalFormatting sqref="F2">
    <cfRule type="top10" dxfId="622" priority="37" rank="1"/>
  </conditionalFormatting>
  <conditionalFormatting sqref="G2">
    <cfRule type="top10" dxfId="621" priority="38" rank="1"/>
  </conditionalFormatting>
  <conditionalFormatting sqref="H2">
    <cfRule type="top10" dxfId="620" priority="39" rank="1"/>
  </conditionalFormatting>
  <conditionalFormatting sqref="I2">
    <cfRule type="top10" dxfId="619" priority="40" rank="1"/>
  </conditionalFormatting>
  <conditionalFormatting sqref="J2">
    <cfRule type="top10" dxfId="618" priority="41" rank="1"/>
  </conditionalFormatting>
  <conditionalFormatting sqref="E2">
    <cfRule type="top10" dxfId="617" priority="42" rank="1"/>
  </conditionalFormatting>
  <conditionalFormatting sqref="F3">
    <cfRule type="top10" dxfId="616" priority="31" rank="1"/>
  </conditionalFormatting>
  <conditionalFormatting sqref="G3">
    <cfRule type="top10" dxfId="615" priority="32" rank="1"/>
  </conditionalFormatting>
  <conditionalFormatting sqref="H3">
    <cfRule type="top10" dxfId="614" priority="33" rank="1"/>
  </conditionalFormatting>
  <conditionalFormatting sqref="I3">
    <cfRule type="top10" dxfId="613" priority="34" rank="1"/>
  </conditionalFormatting>
  <conditionalFormatting sqref="J3">
    <cfRule type="top10" dxfId="612" priority="35" rank="1"/>
  </conditionalFormatting>
  <conditionalFormatting sqref="E3">
    <cfRule type="top10" dxfId="611" priority="36" rank="1"/>
  </conditionalFormatting>
  <conditionalFormatting sqref="I4">
    <cfRule type="top10" dxfId="610" priority="29" rank="1"/>
  </conditionalFormatting>
  <conditionalFormatting sqref="J4">
    <cfRule type="top10" dxfId="609" priority="30" rank="1"/>
  </conditionalFormatting>
  <conditionalFormatting sqref="F4">
    <cfRule type="top10" dxfId="608" priority="25" rank="1"/>
  </conditionalFormatting>
  <conditionalFormatting sqref="G4">
    <cfRule type="top10" dxfId="607" priority="26" rank="1"/>
  </conditionalFormatting>
  <conditionalFormatting sqref="H4">
    <cfRule type="top10" dxfId="606" priority="27" rank="1"/>
  </conditionalFormatting>
  <conditionalFormatting sqref="E4">
    <cfRule type="top10" dxfId="605" priority="28" rank="1"/>
  </conditionalFormatting>
  <conditionalFormatting sqref="F5">
    <cfRule type="top10" dxfId="604" priority="19" rank="1"/>
  </conditionalFormatting>
  <conditionalFormatting sqref="G5">
    <cfRule type="top10" dxfId="603" priority="20" rank="1"/>
  </conditionalFormatting>
  <conditionalFormatting sqref="H5">
    <cfRule type="top10" dxfId="602" priority="21" rank="1"/>
  </conditionalFormatting>
  <conditionalFormatting sqref="I5">
    <cfRule type="top10" dxfId="601" priority="22" rank="1"/>
  </conditionalFormatting>
  <conditionalFormatting sqref="J5">
    <cfRule type="top10" dxfId="600" priority="23" rank="1"/>
  </conditionalFormatting>
  <conditionalFormatting sqref="E5">
    <cfRule type="top10" dxfId="599" priority="24" rank="1"/>
  </conditionalFormatting>
  <conditionalFormatting sqref="F6">
    <cfRule type="top10" dxfId="598" priority="13" rank="1"/>
  </conditionalFormatting>
  <conditionalFormatting sqref="G6">
    <cfRule type="top10" dxfId="597" priority="14" rank="1"/>
  </conditionalFormatting>
  <conditionalFormatting sqref="H6">
    <cfRule type="top10" dxfId="596" priority="15" rank="1"/>
  </conditionalFormatting>
  <conditionalFormatting sqref="I6">
    <cfRule type="top10" dxfId="595" priority="16" rank="1"/>
  </conditionalFormatting>
  <conditionalFormatting sqref="J6">
    <cfRule type="top10" dxfId="594" priority="17" rank="1"/>
  </conditionalFormatting>
  <conditionalFormatting sqref="E6">
    <cfRule type="top10" dxfId="593" priority="18" rank="1"/>
  </conditionalFormatting>
  <conditionalFormatting sqref="E12">
    <cfRule type="top10" dxfId="592" priority="6" rank="1"/>
  </conditionalFormatting>
  <conditionalFormatting sqref="F12">
    <cfRule type="top10" dxfId="591" priority="5" rank="1"/>
  </conditionalFormatting>
  <conditionalFormatting sqref="G12">
    <cfRule type="top10" dxfId="590" priority="4" rank="1"/>
  </conditionalFormatting>
  <conditionalFormatting sqref="H12">
    <cfRule type="top10" dxfId="589" priority="3" rank="1"/>
  </conditionalFormatting>
  <conditionalFormatting sqref="I12">
    <cfRule type="top10" dxfId="588" priority="2" rank="1"/>
  </conditionalFormatting>
  <conditionalFormatting sqref="J12">
    <cfRule type="top10" dxfId="587" priority="1" rank="1"/>
  </conditionalFormatting>
  <hyperlinks>
    <hyperlink ref="Q1" location="'Ohio 2022 Rankings'!A1" display="Back to Ranking" xr:uid="{4B4BA9EA-DEA2-4F33-9BF1-926451B089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B25685-2E8C-44B2-A601-4B95AB7FA554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8291-2A76-4C2E-A4FD-537F6CB30502}">
  <dimension ref="A1:Q4"/>
  <sheetViews>
    <sheetView workbookViewId="0"/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126</v>
      </c>
      <c r="C2" s="17">
        <v>44801</v>
      </c>
      <c r="D2" s="18" t="s">
        <v>89</v>
      </c>
      <c r="E2" s="19">
        <v>188</v>
      </c>
      <c r="F2" s="19">
        <v>192</v>
      </c>
      <c r="G2" s="19">
        <v>194</v>
      </c>
      <c r="H2" s="19">
        <v>196.001</v>
      </c>
      <c r="I2" s="19">
        <v>191</v>
      </c>
      <c r="J2" s="19">
        <v>191</v>
      </c>
      <c r="K2" s="20">
        <v>6</v>
      </c>
      <c r="L2" s="20">
        <v>1164.001</v>
      </c>
      <c r="M2" s="21">
        <v>194.00016666666667</v>
      </c>
      <c r="N2" s="22">
        <v>18</v>
      </c>
      <c r="O2" s="23">
        <f>SUM(M2+N2)</f>
        <v>212.00016666666667</v>
      </c>
    </row>
    <row r="4" spans="1:17" x14ac:dyDescent="0.3">
      <c r="K4" s="8">
        <f>SUM(K2:K3)</f>
        <v>6</v>
      </c>
      <c r="L4" s="8">
        <f>SUM(L2:L3)</f>
        <v>1164.001</v>
      </c>
      <c r="M4" s="7">
        <f>SUM(L4/K4)</f>
        <v>194.00016666666667</v>
      </c>
      <c r="N4" s="8">
        <f>SUM(N2:N3)</f>
        <v>18</v>
      </c>
      <c r="O4" s="13">
        <f>SUM(M4+N4)</f>
        <v>212.00016666666667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" name="Range1_2_2_1"/>
    <protectedRange algorithmName="SHA-512" hashValue="ON39YdpmFHfN9f47KpiRvqrKx0V9+erV1CNkpWzYhW/Qyc6aT8rEyCrvauWSYGZK2ia3o7vd3akF07acHAFpOA==" saltValue="yVW9XmDwTqEnmpSGai0KYg==" spinCount="100000" sqref="G2:H2" name="Range1_3_1_2_1"/>
    <protectedRange algorithmName="SHA-512" hashValue="ON39YdpmFHfN9f47KpiRvqrKx0V9+erV1CNkpWzYhW/Qyc6aT8rEyCrvauWSYGZK2ia3o7vd3akF07acHAFpOA==" saltValue="yVW9XmDwTqEnmpSGai0KYg==" spinCount="100000" sqref="B2:C2" name="Range1_2_2"/>
    <protectedRange algorithmName="SHA-512" hashValue="ON39YdpmFHfN9f47KpiRvqrKx0V9+erV1CNkpWzYhW/Qyc6aT8rEyCrvauWSYGZK2ia3o7vd3akF07acHAFpOA==" saltValue="yVW9XmDwTqEnmpSGai0KYg==" spinCount="100000" sqref="D2" name="Range1_1_1_4"/>
    <protectedRange algorithmName="SHA-512" hashValue="ON39YdpmFHfN9f47KpiRvqrKx0V9+erV1CNkpWzYhW/Qyc6aT8rEyCrvauWSYGZK2ia3o7vd3akF07acHAFpOA==" saltValue="yVW9XmDwTqEnmpSGai0KYg==" spinCount="100000" sqref="E2:F2" name="Range1_3_1_2"/>
  </protectedRanges>
  <conditionalFormatting sqref="G2">
    <cfRule type="top10" dxfId="586" priority="4" rank="1"/>
  </conditionalFormatting>
  <conditionalFormatting sqref="H2">
    <cfRule type="top10" dxfId="585" priority="5" rank="1"/>
  </conditionalFormatting>
  <conditionalFormatting sqref="I2">
    <cfRule type="top10" dxfId="584" priority="6" rank="1"/>
  </conditionalFormatting>
  <conditionalFormatting sqref="J2">
    <cfRule type="top10" dxfId="583" priority="7" rank="1"/>
  </conditionalFormatting>
  <conditionalFormatting sqref="F2">
    <cfRule type="top10" dxfId="582" priority="1" rank="1"/>
  </conditionalFormatting>
  <conditionalFormatting sqref="E2">
    <cfRule type="top10" dxfId="581" priority="2" rank="1"/>
  </conditionalFormatting>
  <hyperlinks>
    <hyperlink ref="Q1" location="'Ohio 2022 Rankings'!A1" display="Back to Ranking" xr:uid="{E8B8D9BE-ED83-48D6-B14F-63C6CEC430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7C0359-A639-4BD3-902D-88A3D213A4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4148-65B8-42E2-8F73-450AA9C62CB5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101</v>
      </c>
      <c r="C2" s="17">
        <v>44744</v>
      </c>
      <c r="D2" s="18" t="s">
        <v>110</v>
      </c>
      <c r="E2" s="19">
        <v>195.0001</v>
      </c>
      <c r="F2" s="19">
        <v>191.0001</v>
      </c>
      <c r="G2" s="19">
        <v>199.00149999999999</v>
      </c>
      <c r="H2" s="19"/>
      <c r="I2" s="19"/>
      <c r="J2" s="19"/>
      <c r="K2" s="20">
        <v>3</v>
      </c>
      <c r="L2" s="20">
        <v>585.00170000000003</v>
      </c>
      <c r="M2" s="21">
        <v>195.00056666666669</v>
      </c>
      <c r="N2" s="22">
        <v>4</v>
      </c>
      <c r="O2" s="23">
        <v>199.00056666666669</v>
      </c>
    </row>
    <row r="3" spans="1:17" x14ac:dyDescent="0.3">
      <c r="A3" s="15" t="s">
        <v>109</v>
      </c>
      <c r="B3" s="16" t="s">
        <v>101</v>
      </c>
      <c r="C3" s="17">
        <v>44786</v>
      </c>
      <c r="D3" s="18" t="s">
        <v>110</v>
      </c>
      <c r="E3" s="19">
        <v>200.00200000000001</v>
      </c>
      <c r="F3" s="19">
        <v>197.0008</v>
      </c>
      <c r="G3" s="19">
        <v>198.0016</v>
      </c>
      <c r="H3" s="19"/>
      <c r="I3" s="19"/>
      <c r="J3" s="19"/>
      <c r="K3" s="20">
        <v>3</v>
      </c>
      <c r="L3" s="20">
        <v>595.00440000000003</v>
      </c>
      <c r="M3" s="21">
        <v>198.3348</v>
      </c>
      <c r="N3" s="22">
        <v>8</v>
      </c>
      <c r="O3" s="23">
        <v>206.3348</v>
      </c>
    </row>
    <row r="4" spans="1:17" x14ac:dyDescent="0.3">
      <c r="A4" s="15" t="s">
        <v>109</v>
      </c>
      <c r="B4" s="16" t="s">
        <v>101</v>
      </c>
      <c r="C4" s="17">
        <v>44814</v>
      </c>
      <c r="D4" s="18" t="s">
        <v>110</v>
      </c>
      <c r="E4" s="19">
        <v>198.0001</v>
      </c>
      <c r="F4" s="19">
        <v>197.00049999999999</v>
      </c>
      <c r="G4" s="19">
        <v>183.00020000000001</v>
      </c>
      <c r="H4" s="19"/>
      <c r="I4" s="19"/>
      <c r="J4" s="19"/>
      <c r="K4" s="20">
        <v>3</v>
      </c>
      <c r="L4" s="20">
        <v>578.00080000000003</v>
      </c>
      <c r="M4" s="21">
        <v>192.66693333333333</v>
      </c>
      <c r="N4" s="22">
        <v>2</v>
      </c>
      <c r="O4" s="23">
        <v>194.66693333333333</v>
      </c>
    </row>
    <row r="5" spans="1:17" x14ac:dyDescent="0.3">
      <c r="A5" s="15" t="s">
        <v>109</v>
      </c>
      <c r="B5" s="16" t="s">
        <v>101</v>
      </c>
      <c r="C5" s="17">
        <v>44842</v>
      </c>
      <c r="D5" s="18" t="s">
        <v>110</v>
      </c>
      <c r="E5" s="19">
        <v>196.00059999999999</v>
      </c>
      <c r="F5" s="19">
        <v>192.0001</v>
      </c>
      <c r="G5" s="19">
        <v>197.0008</v>
      </c>
      <c r="H5" s="19"/>
      <c r="I5" s="19"/>
      <c r="J5" s="19"/>
      <c r="K5" s="20">
        <v>3</v>
      </c>
      <c r="L5" s="20">
        <v>585.00149999999996</v>
      </c>
      <c r="M5" s="21">
        <v>195.00049999999999</v>
      </c>
      <c r="N5" s="22">
        <v>2</v>
      </c>
      <c r="O5" s="23">
        <v>197.00049999999999</v>
      </c>
    </row>
    <row r="7" spans="1:17" x14ac:dyDescent="0.3">
      <c r="K7" s="8">
        <f>SUM(K2:K6)</f>
        <v>12</v>
      </c>
      <c r="L7" s="8">
        <f>SUM(L2:L6)</f>
        <v>2343.0084000000002</v>
      </c>
      <c r="M7" s="7">
        <f>SUM(L7/K7)</f>
        <v>195.25070000000002</v>
      </c>
      <c r="N7" s="8">
        <f>SUM(N2:N6)</f>
        <v>16</v>
      </c>
      <c r="O7" s="13">
        <f>SUM(M7+N7)</f>
        <v>211.25070000000002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D5" name="Range1_1_5_1"/>
    <protectedRange algorithmName="SHA-512" hashValue="ON39YdpmFHfN9f47KpiRvqrKx0V9+erV1CNkpWzYhW/Qyc6aT8rEyCrvauWSYGZK2ia3o7vd3akF07acHAFpOA==" saltValue="yVW9XmDwTqEnmpSGai0KYg==" spinCount="100000" sqref="I5:J5 B5:C5" name="Range1_21"/>
    <protectedRange algorithmName="SHA-512" hashValue="ON39YdpmFHfN9f47KpiRvqrKx0V9+erV1CNkpWzYhW/Qyc6aT8rEyCrvauWSYGZK2ia3o7vd3akF07acHAFpOA==" saltValue="yVW9XmDwTqEnmpSGai0KYg==" spinCount="100000" sqref="E5:H5" name="Range1_3_8"/>
  </protectedRanges>
  <conditionalFormatting sqref="F2">
    <cfRule type="top10" dxfId="580" priority="30" rank="1"/>
  </conditionalFormatting>
  <conditionalFormatting sqref="I2">
    <cfRule type="top10" dxfId="579" priority="27" rank="1"/>
    <cfRule type="top10" dxfId="578" priority="32" rank="1"/>
  </conditionalFormatting>
  <conditionalFormatting sqref="E2">
    <cfRule type="top10" dxfId="577" priority="31" rank="1"/>
  </conditionalFormatting>
  <conditionalFormatting sqref="G2">
    <cfRule type="top10" dxfId="576" priority="29" rank="1"/>
  </conditionalFormatting>
  <conditionalFormatting sqref="H2">
    <cfRule type="top10" dxfId="575" priority="28" rank="1"/>
  </conditionalFormatting>
  <conditionalFormatting sqref="J2">
    <cfRule type="top10" dxfId="574" priority="26" rank="1"/>
  </conditionalFormatting>
  <conditionalFormatting sqref="E2:J2">
    <cfRule type="cellIs" dxfId="573" priority="25" operator="greaterThanOrEqual">
      <formula>200</formula>
    </cfRule>
  </conditionalFormatting>
  <conditionalFormatting sqref="F3">
    <cfRule type="top10" dxfId="572" priority="22" rank="1"/>
  </conditionalFormatting>
  <conditionalFormatting sqref="I3">
    <cfRule type="top10" dxfId="571" priority="19" rank="1"/>
    <cfRule type="top10" dxfId="570" priority="24" rank="1"/>
  </conditionalFormatting>
  <conditionalFormatting sqref="E3">
    <cfRule type="top10" dxfId="569" priority="23" rank="1"/>
  </conditionalFormatting>
  <conditionalFormatting sqref="G3">
    <cfRule type="top10" dxfId="568" priority="21" rank="1"/>
  </conditionalFormatting>
  <conditionalFormatting sqref="H3">
    <cfRule type="top10" dxfId="567" priority="20" rank="1"/>
  </conditionalFormatting>
  <conditionalFormatting sqref="J3">
    <cfRule type="top10" dxfId="566" priority="18" rank="1"/>
  </conditionalFormatting>
  <conditionalFormatting sqref="E3:J3">
    <cfRule type="cellIs" dxfId="565" priority="17" operator="greaterThanOrEqual">
      <formula>200</formula>
    </cfRule>
  </conditionalFormatting>
  <conditionalFormatting sqref="F4">
    <cfRule type="top10" dxfId="564" priority="14" rank="1"/>
  </conditionalFormatting>
  <conditionalFormatting sqref="I4">
    <cfRule type="top10" dxfId="563" priority="11" rank="1"/>
    <cfRule type="top10" dxfId="562" priority="16" rank="1"/>
  </conditionalFormatting>
  <conditionalFormatting sqref="E4">
    <cfRule type="top10" dxfId="561" priority="15" rank="1"/>
  </conditionalFormatting>
  <conditionalFormatting sqref="G4">
    <cfRule type="top10" dxfId="560" priority="13" rank="1"/>
  </conditionalFormatting>
  <conditionalFormatting sqref="H4">
    <cfRule type="top10" dxfId="559" priority="12" rank="1"/>
  </conditionalFormatting>
  <conditionalFormatting sqref="J4">
    <cfRule type="top10" dxfId="558" priority="10" rank="1"/>
  </conditionalFormatting>
  <conditionalFormatting sqref="E4:J4">
    <cfRule type="cellIs" dxfId="557" priority="9" operator="greaterThanOrEqual">
      <formula>200</formula>
    </cfRule>
  </conditionalFormatting>
  <conditionalFormatting sqref="E5:J5">
    <cfRule type="cellIs" dxfId="556" priority="1" operator="greaterThanOrEqual">
      <formula>200</formula>
    </cfRule>
  </conditionalFormatting>
  <conditionalFormatting sqref="F5">
    <cfRule type="top10" dxfId="555" priority="2" rank="1"/>
  </conditionalFormatting>
  <conditionalFormatting sqref="I5">
    <cfRule type="top10" dxfId="554" priority="3" rank="1"/>
    <cfRule type="top10" dxfId="553" priority="4" rank="1"/>
  </conditionalFormatting>
  <conditionalFormatting sqref="E5">
    <cfRule type="top10" dxfId="552" priority="5" rank="1"/>
  </conditionalFormatting>
  <conditionalFormatting sqref="G5">
    <cfRule type="top10" dxfId="551" priority="6" rank="1"/>
  </conditionalFormatting>
  <conditionalFormatting sqref="H5">
    <cfRule type="top10" dxfId="550" priority="7" rank="1"/>
  </conditionalFormatting>
  <conditionalFormatting sqref="J5">
    <cfRule type="top10" dxfId="549" priority="8" rank="1"/>
  </conditionalFormatting>
  <hyperlinks>
    <hyperlink ref="Q1" location="'Ohio 2022 Rankings'!A1" display="Back to Ranking" xr:uid="{724E5505-FF40-4D11-ABFE-2F6A40E037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16687B-4450-40FD-8A36-1383F9AC7DD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7E0E7-7B8F-461B-B2BD-C51D1B1C6255}">
  <dimension ref="A1:Q4"/>
  <sheetViews>
    <sheetView workbookViewId="0">
      <selection activeCell="B18" sqref="B1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127</v>
      </c>
      <c r="B2" s="16" t="s">
        <v>129</v>
      </c>
      <c r="C2" s="17">
        <v>44801</v>
      </c>
      <c r="D2" s="18" t="s">
        <v>89</v>
      </c>
      <c r="E2" s="19">
        <v>182</v>
      </c>
      <c r="F2" s="19">
        <v>176</v>
      </c>
      <c r="G2" s="19">
        <v>186</v>
      </c>
      <c r="H2" s="19">
        <v>189.001</v>
      </c>
      <c r="I2" s="19">
        <v>189</v>
      </c>
      <c r="J2" s="19">
        <v>181</v>
      </c>
      <c r="K2" s="20">
        <v>6</v>
      </c>
      <c r="L2" s="20">
        <v>1103.001</v>
      </c>
      <c r="M2" s="21">
        <v>183.83349999999999</v>
      </c>
      <c r="N2" s="22">
        <v>6</v>
      </c>
      <c r="O2" s="23">
        <f t="shared" ref="O2" si="0">SUM(M2+N2)</f>
        <v>189.83349999999999</v>
      </c>
    </row>
    <row r="4" spans="1:17" x14ac:dyDescent="0.3">
      <c r="K4" s="8">
        <f>SUM(K2:K3)</f>
        <v>6</v>
      </c>
      <c r="L4" s="8">
        <f>SUM(L2:L3)</f>
        <v>1103.001</v>
      </c>
      <c r="M4" s="7">
        <f>SUM(L4/K4)</f>
        <v>183.83349999999999</v>
      </c>
      <c r="N4" s="8">
        <f>SUM(N2:N3)</f>
        <v>6</v>
      </c>
      <c r="O4" s="13">
        <f>SUM(M4+N4)</f>
        <v>189.83349999999999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2_1"/>
    <protectedRange algorithmName="SHA-512" hashValue="ON39YdpmFHfN9f47KpiRvqrKx0V9+erV1CNkpWzYhW/Qyc6aT8rEyCrvauWSYGZK2ia3o7vd3akF07acHAFpOA==" saltValue="yVW9XmDwTqEnmpSGai0KYg==" spinCount="100000" sqref="D2" name="Range1_1_5_2_1"/>
  </protectedRanges>
  <conditionalFormatting sqref="I2">
    <cfRule type="top10" dxfId="548" priority="6" rank="1"/>
  </conditionalFormatting>
  <conditionalFormatting sqref="H2">
    <cfRule type="top10" dxfId="547" priority="2" rank="1"/>
  </conditionalFormatting>
  <conditionalFormatting sqref="J2">
    <cfRule type="top10" dxfId="546" priority="3" rank="1"/>
  </conditionalFormatting>
  <conditionalFormatting sqref="G2">
    <cfRule type="top10" dxfId="545" priority="5" rank="1"/>
  </conditionalFormatting>
  <conditionalFormatting sqref="F2">
    <cfRule type="top10" dxfId="544" priority="4" rank="1"/>
  </conditionalFormatting>
  <conditionalFormatting sqref="E2">
    <cfRule type="top10" dxfId="543" priority="1" rank="1"/>
  </conditionalFormatting>
  <hyperlinks>
    <hyperlink ref="Q1" location="'Ohio 2022 Rankings'!A1" display="Back to Ranking" xr:uid="{37A1322E-BBC9-4578-A4FA-673662DAD1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5D1485-E1D5-4D64-883C-57EC6A127F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EC00-02EB-4BB6-8B03-FBBA22FCC3B1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57</v>
      </c>
      <c r="C2" s="17">
        <v>44661</v>
      </c>
      <c r="D2" s="18" t="s">
        <v>62</v>
      </c>
      <c r="E2" s="19">
        <v>194</v>
      </c>
      <c r="F2" s="19">
        <v>196</v>
      </c>
      <c r="G2" s="19">
        <v>196</v>
      </c>
      <c r="H2" s="19">
        <v>191</v>
      </c>
      <c r="I2" s="19"/>
      <c r="J2" s="19"/>
      <c r="K2" s="20">
        <v>4</v>
      </c>
      <c r="L2" s="20">
        <v>777</v>
      </c>
      <c r="M2" s="21">
        <v>194.25</v>
      </c>
      <c r="N2" s="22">
        <v>11</v>
      </c>
      <c r="O2" s="23">
        <v>205.25</v>
      </c>
    </row>
    <row r="3" spans="1:17" x14ac:dyDescent="0.3">
      <c r="A3" s="15" t="s">
        <v>61</v>
      </c>
      <c r="B3" s="16" t="s">
        <v>57</v>
      </c>
      <c r="C3" s="17">
        <v>44689</v>
      </c>
      <c r="D3" s="18" t="s">
        <v>62</v>
      </c>
      <c r="E3" s="19">
        <v>185</v>
      </c>
      <c r="F3" s="19">
        <v>195</v>
      </c>
      <c r="G3" s="19">
        <v>194</v>
      </c>
      <c r="H3" s="19">
        <v>190</v>
      </c>
      <c r="I3" s="19"/>
      <c r="J3" s="19"/>
      <c r="K3" s="20">
        <v>4</v>
      </c>
      <c r="L3" s="20">
        <v>764</v>
      </c>
      <c r="M3" s="21">
        <v>191</v>
      </c>
      <c r="N3" s="22">
        <v>2</v>
      </c>
      <c r="O3" s="23">
        <v>193</v>
      </c>
    </row>
    <row r="4" spans="1:17" x14ac:dyDescent="0.3">
      <c r="A4" s="15" t="s">
        <v>61</v>
      </c>
      <c r="B4" s="16" t="s">
        <v>57</v>
      </c>
      <c r="C4" s="17">
        <v>44724</v>
      </c>
      <c r="D4" s="18" t="s">
        <v>62</v>
      </c>
      <c r="E4" s="19">
        <v>189</v>
      </c>
      <c r="F4" s="19">
        <v>189</v>
      </c>
      <c r="G4" s="19">
        <v>191</v>
      </c>
      <c r="H4" s="19">
        <v>188</v>
      </c>
      <c r="I4" s="19"/>
      <c r="J4" s="19"/>
      <c r="K4" s="20">
        <v>4</v>
      </c>
      <c r="L4" s="20">
        <v>757</v>
      </c>
      <c r="M4" s="21">
        <v>189.25</v>
      </c>
      <c r="N4" s="22">
        <v>3</v>
      </c>
      <c r="O4" s="23">
        <v>192.25</v>
      </c>
    </row>
    <row r="5" spans="1:17" x14ac:dyDescent="0.3">
      <c r="A5" s="15" t="s">
        <v>109</v>
      </c>
      <c r="B5" s="16" t="s">
        <v>57</v>
      </c>
      <c r="C5" s="17">
        <v>44801</v>
      </c>
      <c r="D5" s="18" t="s">
        <v>89</v>
      </c>
      <c r="E5" s="19">
        <v>191</v>
      </c>
      <c r="F5" s="19">
        <v>194</v>
      </c>
      <c r="G5" s="19">
        <v>194</v>
      </c>
      <c r="H5" s="19">
        <v>196</v>
      </c>
      <c r="I5" s="19">
        <v>192</v>
      </c>
      <c r="J5" s="19">
        <v>189</v>
      </c>
      <c r="K5" s="20">
        <v>6</v>
      </c>
      <c r="L5" s="20">
        <v>1156</v>
      </c>
      <c r="M5" s="21">
        <v>192.66666666666666</v>
      </c>
      <c r="N5" s="22">
        <v>4</v>
      </c>
      <c r="O5" s="23">
        <f t="shared" ref="O5" si="0">SUM(M5+N5)</f>
        <v>196.66666666666666</v>
      </c>
    </row>
    <row r="7" spans="1:17" x14ac:dyDescent="0.3">
      <c r="K7" s="8">
        <f>SUM(K2:K6)</f>
        <v>18</v>
      </c>
      <c r="L7" s="8">
        <f>SUM(L2:L6)</f>
        <v>3454</v>
      </c>
      <c r="M7" s="7">
        <f>SUM(L7/K7)</f>
        <v>191.88888888888889</v>
      </c>
      <c r="N7" s="8">
        <f>SUM(N2:N6)</f>
        <v>20</v>
      </c>
      <c r="O7" s="13">
        <f>SUM(M7+N7)</f>
        <v>211.88888888888889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13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81"/>
    <protectedRange algorithmName="SHA-512" hashValue="ON39YdpmFHfN9f47KpiRvqrKx0V9+erV1CNkpWzYhW/Qyc6aT8rEyCrvauWSYGZK2ia3o7vd3akF07acHAFpOA==" saltValue="yVW9XmDwTqEnmpSGai0KYg==" spinCount="100000" sqref="D4" name="Range1_1_72"/>
    <protectedRange algorithmName="SHA-512" hashValue="ON39YdpmFHfN9f47KpiRvqrKx0V9+erV1CNkpWzYhW/Qyc6aT8rEyCrvauWSYGZK2ia3o7vd3akF07acHAFpOA==" saltValue="yVW9XmDwTqEnmpSGai0KYg==" spinCount="100000" sqref="E4:H4" name="Range1_3_29"/>
    <protectedRange algorithmName="SHA-512" hashValue="ON39YdpmFHfN9f47KpiRvqrKx0V9+erV1CNkpWzYhW/Qyc6aT8rEyCrvauWSYGZK2ia3o7vd3akF07acHAFpOA==" saltValue="yVW9XmDwTqEnmpSGai0KYg==" spinCount="100000" sqref="I5:J5 B5:C5" name="Range1_2_2"/>
    <protectedRange algorithmName="SHA-512" hashValue="ON39YdpmFHfN9f47KpiRvqrKx0V9+erV1CNkpWzYhW/Qyc6aT8rEyCrvauWSYGZK2ia3o7vd3akF07acHAFpOA==" saltValue="yVW9XmDwTqEnmpSGai0KYg==" spinCount="100000" sqref="D5" name="Range1_1_1_4"/>
    <protectedRange algorithmName="SHA-512" hashValue="ON39YdpmFHfN9f47KpiRvqrKx0V9+erV1CNkpWzYhW/Qyc6aT8rEyCrvauWSYGZK2ia3o7vd3akF07acHAFpOA==" saltValue="yVW9XmDwTqEnmpSGai0KYg==" spinCount="100000" sqref="E5:H5" name="Range1_3_1_2"/>
  </protectedRanges>
  <conditionalFormatting sqref="F2">
    <cfRule type="top10" dxfId="542" priority="19" rank="1"/>
  </conditionalFormatting>
  <conditionalFormatting sqref="G2">
    <cfRule type="top10" dxfId="541" priority="20" rank="1"/>
  </conditionalFormatting>
  <conditionalFormatting sqref="H2">
    <cfRule type="top10" dxfId="540" priority="21" rank="1"/>
  </conditionalFormatting>
  <conditionalFormatting sqref="I2">
    <cfRule type="top10" dxfId="539" priority="22" rank="1"/>
  </conditionalFormatting>
  <conditionalFormatting sqref="J2">
    <cfRule type="top10" dxfId="538" priority="23" rank="1"/>
  </conditionalFormatting>
  <conditionalFormatting sqref="E2">
    <cfRule type="top10" dxfId="537" priority="24" rank="1"/>
  </conditionalFormatting>
  <conditionalFormatting sqref="F3">
    <cfRule type="top10" dxfId="536" priority="13" rank="1"/>
  </conditionalFormatting>
  <conditionalFormatting sqref="G3">
    <cfRule type="top10" dxfId="535" priority="14" rank="1"/>
  </conditionalFormatting>
  <conditionalFormatting sqref="H3">
    <cfRule type="top10" dxfId="534" priority="15" rank="1"/>
  </conditionalFormatting>
  <conditionalFormatting sqref="I3">
    <cfRule type="top10" dxfId="533" priority="16" rank="1"/>
  </conditionalFormatting>
  <conditionalFormatting sqref="J3">
    <cfRule type="top10" dxfId="532" priority="17" rank="1"/>
  </conditionalFormatting>
  <conditionalFormatting sqref="E3">
    <cfRule type="top10" dxfId="531" priority="18" rank="1"/>
  </conditionalFormatting>
  <conditionalFormatting sqref="F4">
    <cfRule type="top10" dxfId="530" priority="7" rank="1"/>
  </conditionalFormatting>
  <conditionalFormatting sqref="G4">
    <cfRule type="top10" dxfId="529" priority="8" rank="1"/>
  </conditionalFormatting>
  <conditionalFormatting sqref="H4">
    <cfRule type="top10" dxfId="528" priority="9" rank="1"/>
  </conditionalFormatting>
  <conditionalFormatting sqref="I4">
    <cfRule type="top10" dxfId="527" priority="10" rank="1"/>
  </conditionalFormatting>
  <conditionalFormatting sqref="J4">
    <cfRule type="top10" dxfId="526" priority="11" rank="1"/>
  </conditionalFormatting>
  <conditionalFormatting sqref="E4">
    <cfRule type="top10" dxfId="525" priority="12" rank="1"/>
  </conditionalFormatting>
  <conditionalFormatting sqref="F5">
    <cfRule type="top10" dxfId="524" priority="1" rank="1"/>
  </conditionalFormatting>
  <conditionalFormatting sqref="G5">
    <cfRule type="top10" dxfId="523" priority="2" rank="1"/>
  </conditionalFormatting>
  <conditionalFormatting sqref="H5">
    <cfRule type="top10" dxfId="522" priority="3" rank="1"/>
  </conditionalFormatting>
  <conditionalFormatting sqref="I5">
    <cfRule type="top10" dxfId="521" priority="4" rank="1"/>
  </conditionalFormatting>
  <conditionalFormatting sqref="J5">
    <cfRule type="top10" dxfId="520" priority="5" rank="1"/>
  </conditionalFormatting>
  <conditionalFormatting sqref="E5">
    <cfRule type="top10" dxfId="519" priority="6" rank="1"/>
  </conditionalFormatting>
  <hyperlinks>
    <hyperlink ref="Q1" location="'Ohio 2022 Rankings'!A1" display="Back to Ranking" xr:uid="{AC71D698-2C8F-4584-A767-E7BE3B8A0F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7D293B-CAFB-4178-87C2-076408429C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BEF65-6E20-4A14-8DDB-7DE61A126212}">
  <dimension ref="A1:Q4"/>
  <sheetViews>
    <sheetView workbookViewId="0">
      <selection activeCell="B11" sqref="B1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134</v>
      </c>
      <c r="C2" s="17">
        <v>44829</v>
      </c>
      <c r="D2" s="18" t="s">
        <v>89</v>
      </c>
      <c r="E2" s="19">
        <v>197</v>
      </c>
      <c r="F2" s="19">
        <v>185</v>
      </c>
      <c r="G2" s="19">
        <v>188</v>
      </c>
      <c r="H2" s="19">
        <v>190</v>
      </c>
      <c r="I2" s="19"/>
      <c r="J2" s="19"/>
      <c r="K2" s="20">
        <v>4</v>
      </c>
      <c r="L2" s="20">
        <v>760</v>
      </c>
      <c r="M2" s="21">
        <v>190</v>
      </c>
      <c r="N2" s="22">
        <v>2</v>
      </c>
      <c r="O2" s="23">
        <v>192</v>
      </c>
    </row>
    <row r="4" spans="1:17" x14ac:dyDescent="0.3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2</v>
      </c>
      <c r="O4" s="13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0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7_1"/>
  </protectedRanges>
  <conditionalFormatting sqref="F2">
    <cfRule type="top10" dxfId="518" priority="1" rank="1"/>
  </conditionalFormatting>
  <conditionalFormatting sqref="G2">
    <cfRule type="top10" dxfId="517" priority="2" rank="1"/>
  </conditionalFormatting>
  <conditionalFormatting sqref="H2">
    <cfRule type="top10" dxfId="516" priority="3" rank="1"/>
  </conditionalFormatting>
  <conditionalFormatting sqref="I2">
    <cfRule type="top10" dxfId="515" priority="4" rank="1"/>
  </conditionalFormatting>
  <conditionalFormatting sqref="J2">
    <cfRule type="top10" dxfId="514" priority="5" rank="1"/>
  </conditionalFormatting>
  <conditionalFormatting sqref="E2">
    <cfRule type="top10" dxfId="513" priority="6" rank="1"/>
  </conditionalFormatting>
  <hyperlinks>
    <hyperlink ref="Q1" location="'Ohio 2022 Rankings'!A1" display="Back to Ranking" xr:uid="{90A7F309-834A-4396-B78A-35E3FB3AF7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A2631A-E6CB-4269-B442-A9B54D20B2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C3B44-47A4-43A6-9BAE-0791765082C7}">
  <dimension ref="A1:Q20"/>
  <sheetViews>
    <sheetView workbookViewId="0">
      <selection activeCell="A10" sqref="A10:O1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63</v>
      </c>
      <c r="C2" s="17">
        <v>44661</v>
      </c>
      <c r="D2" s="18" t="s">
        <v>62</v>
      </c>
      <c r="E2" s="19">
        <v>148</v>
      </c>
      <c r="F2" s="19">
        <v>181</v>
      </c>
      <c r="G2" s="19">
        <v>170</v>
      </c>
      <c r="H2" s="19">
        <v>168</v>
      </c>
      <c r="I2" s="19"/>
      <c r="J2" s="19"/>
      <c r="K2" s="20">
        <v>4</v>
      </c>
      <c r="L2" s="20">
        <v>667</v>
      </c>
      <c r="M2" s="21">
        <v>166.75</v>
      </c>
      <c r="N2" s="22">
        <v>2</v>
      </c>
      <c r="O2" s="23">
        <v>168.75</v>
      </c>
    </row>
    <row r="3" spans="1:17" x14ac:dyDescent="0.3">
      <c r="A3" s="15" t="s">
        <v>71</v>
      </c>
      <c r="B3" s="16" t="s">
        <v>90</v>
      </c>
      <c r="C3" s="17">
        <v>44703</v>
      </c>
      <c r="D3" s="18" t="s">
        <v>89</v>
      </c>
      <c r="E3" s="19">
        <v>177</v>
      </c>
      <c r="F3" s="19">
        <v>174</v>
      </c>
      <c r="G3" s="19">
        <v>166</v>
      </c>
      <c r="H3" s="19">
        <v>176</v>
      </c>
      <c r="I3" s="19"/>
      <c r="J3" s="19"/>
      <c r="K3" s="20">
        <v>4</v>
      </c>
      <c r="L3" s="20">
        <v>693</v>
      </c>
      <c r="M3" s="21">
        <v>173.25</v>
      </c>
      <c r="N3" s="22">
        <v>3</v>
      </c>
      <c r="O3" s="23">
        <v>176.25</v>
      </c>
    </row>
    <row r="4" spans="1:17" x14ac:dyDescent="0.3">
      <c r="A4" s="15" t="s">
        <v>71</v>
      </c>
      <c r="B4" s="16" t="s">
        <v>63</v>
      </c>
      <c r="C4" s="17">
        <v>44724</v>
      </c>
      <c r="D4" s="18" t="s">
        <v>62</v>
      </c>
      <c r="E4" s="19">
        <v>168</v>
      </c>
      <c r="F4" s="19">
        <v>169</v>
      </c>
      <c r="G4" s="19">
        <v>164</v>
      </c>
      <c r="H4" s="19">
        <v>171</v>
      </c>
      <c r="I4" s="19"/>
      <c r="J4" s="19"/>
      <c r="K4" s="20">
        <v>4</v>
      </c>
      <c r="L4" s="20">
        <v>672</v>
      </c>
      <c r="M4" s="21">
        <v>168</v>
      </c>
      <c r="N4" s="22">
        <v>2</v>
      </c>
      <c r="O4" s="23">
        <v>170</v>
      </c>
    </row>
    <row r="5" spans="1:17" x14ac:dyDescent="0.3">
      <c r="A5" s="15" t="s">
        <v>71</v>
      </c>
      <c r="B5" s="16" t="s">
        <v>90</v>
      </c>
      <c r="C5" s="17">
        <v>44738</v>
      </c>
      <c r="D5" s="18" t="s">
        <v>89</v>
      </c>
      <c r="E5" s="19">
        <v>183</v>
      </c>
      <c r="F5" s="19">
        <v>173</v>
      </c>
      <c r="G5" s="19">
        <v>177</v>
      </c>
      <c r="H5" s="19">
        <v>180</v>
      </c>
      <c r="I5" s="19"/>
      <c r="J5" s="19"/>
      <c r="K5" s="20">
        <v>4</v>
      </c>
      <c r="L5" s="20">
        <v>713</v>
      </c>
      <c r="M5" s="21">
        <v>178.25</v>
      </c>
      <c r="N5" s="22">
        <v>2</v>
      </c>
      <c r="O5" s="23">
        <v>180.25</v>
      </c>
    </row>
    <row r="6" spans="1:17" x14ac:dyDescent="0.3">
      <c r="A6" s="34" t="s">
        <v>71</v>
      </c>
      <c r="B6" s="35" t="s">
        <v>90</v>
      </c>
      <c r="C6" s="36">
        <v>44766</v>
      </c>
      <c r="D6" s="66" t="s">
        <v>89</v>
      </c>
      <c r="E6" s="37">
        <v>162</v>
      </c>
      <c r="F6" s="37">
        <v>177</v>
      </c>
      <c r="G6" s="37">
        <v>185</v>
      </c>
      <c r="H6" s="37">
        <v>182</v>
      </c>
      <c r="I6" s="37"/>
      <c r="J6" s="37"/>
      <c r="K6" s="38">
        <v>4</v>
      </c>
      <c r="L6" s="38">
        <v>706</v>
      </c>
      <c r="M6" s="39">
        <v>176.5</v>
      </c>
      <c r="N6" s="40">
        <v>2</v>
      </c>
      <c r="O6" s="41">
        <v>178.5</v>
      </c>
    </row>
    <row r="7" spans="1:17" x14ac:dyDescent="0.3">
      <c r="A7" s="15" t="s">
        <v>71</v>
      </c>
      <c r="B7" s="16" t="s">
        <v>63</v>
      </c>
      <c r="C7" s="17">
        <v>44787</v>
      </c>
      <c r="D7" s="18" t="s">
        <v>62</v>
      </c>
      <c r="E7" s="19">
        <v>169</v>
      </c>
      <c r="F7" s="19">
        <v>181</v>
      </c>
      <c r="G7" s="19">
        <v>161</v>
      </c>
      <c r="H7" s="19">
        <v>175</v>
      </c>
      <c r="I7" s="19"/>
      <c r="J7" s="19"/>
      <c r="K7" s="20">
        <v>4</v>
      </c>
      <c r="L7" s="20">
        <v>686</v>
      </c>
      <c r="M7" s="21">
        <v>171.5</v>
      </c>
      <c r="N7" s="22">
        <v>2</v>
      </c>
      <c r="O7" s="23">
        <v>173.5</v>
      </c>
    </row>
    <row r="8" spans="1:17" x14ac:dyDescent="0.3">
      <c r="A8" s="15" t="s">
        <v>71</v>
      </c>
      <c r="B8" s="16" t="s">
        <v>90</v>
      </c>
      <c r="C8" s="17">
        <v>44801</v>
      </c>
      <c r="D8" s="18" t="s">
        <v>89</v>
      </c>
      <c r="E8" s="44">
        <v>180</v>
      </c>
      <c r="F8" s="44">
        <v>184</v>
      </c>
      <c r="G8" s="44">
        <v>183</v>
      </c>
      <c r="H8" s="44">
        <v>188</v>
      </c>
      <c r="I8" s="44">
        <v>187</v>
      </c>
      <c r="J8" s="44">
        <v>178</v>
      </c>
      <c r="K8" s="20">
        <v>6</v>
      </c>
      <c r="L8" s="20">
        <v>1100</v>
      </c>
      <c r="M8" s="21">
        <v>183.33333333333334</v>
      </c>
      <c r="N8" s="22">
        <v>4</v>
      </c>
      <c r="O8" s="23">
        <f t="shared" ref="O8" si="0">SUM(M8+N8)</f>
        <v>187.33333333333334</v>
      </c>
    </row>
    <row r="9" spans="1:17" x14ac:dyDescent="0.3">
      <c r="A9" s="15" t="s">
        <v>71</v>
      </c>
      <c r="B9" s="16" t="s">
        <v>90</v>
      </c>
      <c r="C9" s="17">
        <v>44815</v>
      </c>
      <c r="D9" s="18" t="s">
        <v>62</v>
      </c>
      <c r="E9" s="19">
        <v>182</v>
      </c>
      <c r="F9" s="19">
        <v>181</v>
      </c>
      <c r="G9" s="19">
        <v>187</v>
      </c>
      <c r="H9" s="19">
        <v>185</v>
      </c>
      <c r="I9" s="19">
        <v>179</v>
      </c>
      <c r="J9" s="19">
        <v>179</v>
      </c>
      <c r="K9" s="20">
        <v>6</v>
      </c>
      <c r="L9" s="20">
        <v>1093</v>
      </c>
      <c r="M9" s="21">
        <v>182.16666666666666</v>
      </c>
      <c r="N9" s="22">
        <v>4</v>
      </c>
      <c r="O9" s="23">
        <v>186.16666666666666</v>
      </c>
    </row>
    <row r="10" spans="1:17" x14ac:dyDescent="0.3">
      <c r="A10" s="15" t="s">
        <v>71</v>
      </c>
      <c r="B10" s="16" t="s">
        <v>90</v>
      </c>
      <c r="C10" s="17">
        <v>44864</v>
      </c>
      <c r="D10" s="18" t="s">
        <v>89</v>
      </c>
      <c r="E10" s="19">
        <v>183</v>
      </c>
      <c r="F10" s="19">
        <v>186</v>
      </c>
      <c r="G10" s="19">
        <v>180</v>
      </c>
      <c r="H10" s="19">
        <v>185</v>
      </c>
      <c r="I10" s="19">
        <v>183</v>
      </c>
      <c r="J10" s="19">
        <v>174</v>
      </c>
      <c r="K10" s="20">
        <v>6</v>
      </c>
      <c r="L10" s="20">
        <v>1091</v>
      </c>
      <c r="M10" s="21">
        <v>181.83333333333334</v>
      </c>
      <c r="N10" s="22">
        <v>4</v>
      </c>
      <c r="O10" s="23">
        <f t="shared" ref="O10" si="1">SUM(N10+M10)</f>
        <v>185.83333333333334</v>
      </c>
    </row>
    <row r="12" spans="1:17" x14ac:dyDescent="0.3">
      <c r="K12" s="8">
        <f>SUM(K2:K11)</f>
        <v>42</v>
      </c>
      <c r="L12" s="8">
        <f>SUM(L2:L11)</f>
        <v>7421</v>
      </c>
      <c r="M12" s="7">
        <f>SUM(L12/K12)</f>
        <v>176.6904761904762</v>
      </c>
      <c r="N12" s="8">
        <f>SUM(N2:N11)</f>
        <v>25</v>
      </c>
      <c r="O12" s="13">
        <f>SUM(M12+N12)</f>
        <v>201.6904761904762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15" t="s">
        <v>51</v>
      </c>
      <c r="B18" s="16" t="s">
        <v>63</v>
      </c>
      <c r="C18" s="17">
        <v>44752</v>
      </c>
      <c r="D18" s="18" t="s">
        <v>62</v>
      </c>
      <c r="E18" s="19">
        <v>156</v>
      </c>
      <c r="F18" s="19">
        <v>143</v>
      </c>
      <c r="G18" s="19">
        <v>187</v>
      </c>
      <c r="H18" s="19">
        <v>178</v>
      </c>
      <c r="I18" s="19"/>
      <c r="J18" s="19"/>
      <c r="K18" s="20">
        <v>4</v>
      </c>
      <c r="L18" s="20">
        <v>664</v>
      </c>
      <c r="M18" s="21">
        <v>166</v>
      </c>
      <c r="N18" s="22">
        <v>2</v>
      </c>
      <c r="O18" s="23">
        <v>168</v>
      </c>
    </row>
    <row r="20" spans="1:15" x14ac:dyDescent="0.3">
      <c r="K20" s="8">
        <f>SUM(K15:K19)</f>
        <v>4</v>
      </c>
      <c r="L20" s="8">
        <f>SUM(L15:L19)</f>
        <v>664</v>
      </c>
      <c r="M20" s="7">
        <f>SUM(L20/K20)</f>
        <v>166</v>
      </c>
      <c r="N20" s="8">
        <f>SUM(N15:N19)</f>
        <v>2</v>
      </c>
      <c r="O20" s="13">
        <f>SUM(M20+N20)</f>
        <v>168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4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B4:C4 E4:J4" name="Range1_82"/>
    <protectedRange algorithmName="SHA-512" hashValue="ON39YdpmFHfN9f47KpiRvqrKx0V9+erV1CNkpWzYhW/Qyc6aT8rEyCrvauWSYGZK2ia3o7vd3akF07acHAFpOA==" saltValue="yVW9XmDwTqEnmpSGai0KYg==" spinCount="100000" sqref="D4" name="Range1_1_73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18:J18 B18:C18" name="Range1_15_1"/>
    <protectedRange algorithmName="SHA-512" hashValue="ON39YdpmFHfN9f47KpiRvqrKx0V9+erV1CNkpWzYhW/Qyc6aT8rEyCrvauWSYGZK2ia3o7vd3akF07acHAFpOA==" saltValue="yVW9XmDwTqEnmpSGai0KYg==" spinCount="100000" sqref="D18" name="Range1_1_11_1"/>
    <protectedRange algorithmName="SHA-512" hashValue="ON39YdpmFHfN9f47KpiRvqrKx0V9+erV1CNkpWzYhW/Qyc6aT8rEyCrvauWSYGZK2ia3o7vd3akF07acHAFpOA==" saltValue="yVW9XmDwTqEnmpSGai0KYg==" spinCount="100000" sqref="C6 I6:J6" name="Range1_8_3"/>
    <protectedRange algorithmName="SHA-512" hashValue="ON39YdpmFHfN9f47KpiRvqrKx0V9+erV1CNkpWzYhW/Qyc6aT8rEyCrvauWSYGZK2ia3o7vd3akF07acHAFpOA==" saltValue="yVW9XmDwTqEnmpSGai0KYg==" spinCount="100000" sqref="D6" name="Range1_1_4_3"/>
    <protectedRange algorithmName="SHA-512" hashValue="ON39YdpmFHfN9f47KpiRvqrKx0V9+erV1CNkpWzYhW/Qyc6aT8rEyCrvauWSYGZK2ia3o7vd3akF07acHAFpOA==" saltValue="yVW9XmDwTqEnmpSGai0KYg==" spinCount="100000" sqref="B6" name="Range1_5_1_2"/>
    <protectedRange algorithmName="SHA-512" hashValue="ON39YdpmFHfN9f47KpiRvqrKx0V9+erV1CNkpWzYhW/Qyc6aT8rEyCrvauWSYGZK2ia3o7vd3akF07acHAFpOA==" saltValue="yVW9XmDwTqEnmpSGai0KYg==" spinCount="100000" sqref="E6:H6" name="Range1_7_1_2"/>
    <protectedRange algorithmName="SHA-512" hashValue="ON39YdpmFHfN9f47KpiRvqrKx0V9+erV1CNkpWzYhW/Qyc6aT8rEyCrvauWSYGZK2ia3o7vd3akF07acHAFpOA==" saltValue="yVW9XmDwTqEnmpSGai0KYg==" spinCount="100000" sqref="E7:J7 B7:C7" name="Range1_15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4_3"/>
    <protectedRange algorithmName="SHA-512" hashValue="ON39YdpmFHfN9f47KpiRvqrKx0V9+erV1CNkpWzYhW/Qyc6aT8rEyCrvauWSYGZK2ia3o7vd3akF07acHAFpOA==" saltValue="yVW9XmDwTqEnmpSGai0KYg==" spinCount="100000" sqref="D8" name="Range1_1_2_6_1"/>
    <protectedRange algorithmName="SHA-512" hashValue="ON39YdpmFHfN9f47KpiRvqrKx0V9+erV1CNkpWzYhW/Qyc6aT8rEyCrvauWSYGZK2ia3o7vd3akF07acHAFpOA==" saltValue="yVW9XmDwTqEnmpSGai0KYg==" spinCount="100000" sqref="E9:J9 B9:C9" name="Range1_2_2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E10:J10 B10:C10" name="Range1_2_4_2_1"/>
    <protectedRange algorithmName="SHA-512" hashValue="ON39YdpmFHfN9f47KpiRvqrKx0V9+erV1CNkpWzYhW/Qyc6aT8rEyCrvauWSYGZK2ia3o7vd3akF07acHAFpOA==" saltValue="yVW9XmDwTqEnmpSGai0KYg==" spinCount="100000" sqref="D10" name="Range1_1_1_5_2_1"/>
  </protectedRanges>
  <conditionalFormatting sqref="J2">
    <cfRule type="top10" dxfId="2218" priority="61" rank="1"/>
  </conditionalFormatting>
  <conditionalFormatting sqref="I2">
    <cfRule type="top10" dxfId="2217" priority="62" rank="1"/>
  </conditionalFormatting>
  <conditionalFormatting sqref="H2">
    <cfRule type="top10" dxfId="2216" priority="63" rank="1"/>
  </conditionalFormatting>
  <conditionalFormatting sqref="G2">
    <cfRule type="top10" dxfId="2215" priority="64" rank="1"/>
  </conditionalFormatting>
  <conditionalFormatting sqref="F2">
    <cfRule type="top10" dxfId="2214" priority="65" rank="1"/>
  </conditionalFormatting>
  <conditionalFormatting sqref="E2">
    <cfRule type="top10" dxfId="2213" priority="66" rank="1"/>
  </conditionalFormatting>
  <conditionalFormatting sqref="J3">
    <cfRule type="top10" dxfId="2212" priority="55" rank="1"/>
  </conditionalFormatting>
  <conditionalFormatting sqref="I3">
    <cfRule type="top10" dxfId="2211" priority="56" rank="1"/>
  </conditionalFormatting>
  <conditionalFormatting sqref="H3">
    <cfRule type="top10" dxfId="2210" priority="57" rank="1"/>
  </conditionalFormatting>
  <conditionalFormatting sqref="G3">
    <cfRule type="top10" dxfId="2209" priority="58" rank="1"/>
  </conditionalFormatting>
  <conditionalFormatting sqref="F3">
    <cfRule type="top10" dxfId="2208" priority="59" rank="1"/>
  </conditionalFormatting>
  <conditionalFormatting sqref="E3">
    <cfRule type="top10" dxfId="2207" priority="60" rank="1"/>
  </conditionalFormatting>
  <conditionalFormatting sqref="J4">
    <cfRule type="top10" dxfId="2206" priority="49" rank="1"/>
  </conditionalFormatting>
  <conditionalFormatting sqref="I4">
    <cfRule type="top10" dxfId="2205" priority="50" rank="1"/>
  </conditionalFormatting>
  <conditionalFormatting sqref="H4">
    <cfRule type="top10" dxfId="2204" priority="51" rank="1"/>
  </conditionalFormatting>
  <conditionalFormatting sqref="G4">
    <cfRule type="top10" dxfId="2203" priority="52" rank="1"/>
  </conditionalFormatting>
  <conditionalFormatting sqref="F4">
    <cfRule type="top10" dxfId="2202" priority="53" rank="1"/>
  </conditionalFormatting>
  <conditionalFormatting sqref="E4">
    <cfRule type="top10" dxfId="2201" priority="54" rank="1"/>
  </conditionalFormatting>
  <conditionalFormatting sqref="J5">
    <cfRule type="top10" dxfId="2200" priority="43" rank="1"/>
  </conditionalFormatting>
  <conditionalFormatting sqref="I5">
    <cfRule type="top10" dxfId="2199" priority="44" rank="1"/>
  </conditionalFormatting>
  <conditionalFormatting sqref="H5">
    <cfRule type="top10" dxfId="2198" priority="45" rank="1"/>
  </conditionalFormatting>
  <conditionalFormatting sqref="G5">
    <cfRule type="top10" dxfId="2197" priority="46" rank="1"/>
  </conditionalFormatting>
  <conditionalFormatting sqref="F5">
    <cfRule type="top10" dxfId="2196" priority="47" rank="1"/>
  </conditionalFormatting>
  <conditionalFormatting sqref="E5">
    <cfRule type="top10" dxfId="2195" priority="48" rank="1"/>
  </conditionalFormatting>
  <conditionalFormatting sqref="I18">
    <cfRule type="top10" dxfId="2194" priority="42" rank="1"/>
  </conditionalFormatting>
  <conditionalFormatting sqref="H18">
    <cfRule type="top10" dxfId="2193" priority="38" rank="1"/>
  </conditionalFormatting>
  <conditionalFormatting sqref="J18">
    <cfRule type="top10" dxfId="2192" priority="39" rank="1"/>
  </conditionalFormatting>
  <conditionalFormatting sqref="G18">
    <cfRule type="top10" dxfId="2191" priority="41" rank="1"/>
  </conditionalFormatting>
  <conditionalFormatting sqref="F18">
    <cfRule type="top10" dxfId="2190" priority="40" rank="1"/>
  </conditionalFormatting>
  <conditionalFormatting sqref="E18">
    <cfRule type="top10" dxfId="2189" priority="37" rank="1"/>
  </conditionalFormatting>
  <conditionalFormatting sqref="J6">
    <cfRule type="top10" dxfId="2188" priority="35" rank="1"/>
  </conditionalFormatting>
  <conditionalFormatting sqref="I6">
    <cfRule type="top10" dxfId="2187" priority="36" rank="1"/>
  </conditionalFormatting>
  <conditionalFormatting sqref="H6">
    <cfRule type="top10" dxfId="2186" priority="31" rank="1"/>
  </conditionalFormatting>
  <conditionalFormatting sqref="G6">
    <cfRule type="top10" dxfId="2185" priority="32" rank="1"/>
  </conditionalFormatting>
  <conditionalFormatting sqref="F6">
    <cfRule type="top10" dxfId="2184" priority="33" rank="1"/>
  </conditionalFormatting>
  <conditionalFormatting sqref="E6">
    <cfRule type="top10" dxfId="2183" priority="34" rank="1"/>
  </conditionalFormatting>
  <conditionalFormatting sqref="J7">
    <cfRule type="top10" dxfId="2182" priority="25" rank="1"/>
  </conditionalFormatting>
  <conditionalFormatting sqref="I7">
    <cfRule type="top10" dxfId="2181" priority="26" rank="1"/>
  </conditionalFormatting>
  <conditionalFormatting sqref="H7">
    <cfRule type="top10" dxfId="2180" priority="27" rank="1"/>
  </conditionalFormatting>
  <conditionalFormatting sqref="G7">
    <cfRule type="top10" dxfId="2179" priority="28" rank="1"/>
  </conditionalFormatting>
  <conditionalFormatting sqref="F7">
    <cfRule type="top10" dxfId="2178" priority="29" rank="1"/>
  </conditionalFormatting>
  <conditionalFormatting sqref="E7">
    <cfRule type="top10" dxfId="2177" priority="30" rank="1"/>
  </conditionalFormatting>
  <conditionalFormatting sqref="J8">
    <cfRule type="top10" dxfId="2176" priority="19" rank="1"/>
  </conditionalFormatting>
  <conditionalFormatting sqref="I8">
    <cfRule type="top10" dxfId="2175" priority="20" rank="1"/>
  </conditionalFormatting>
  <conditionalFormatting sqref="H8">
    <cfRule type="top10" dxfId="2174" priority="21" rank="1"/>
  </conditionalFormatting>
  <conditionalFormatting sqref="G8">
    <cfRule type="top10" dxfId="2173" priority="22" rank="1"/>
  </conditionalFormatting>
  <conditionalFormatting sqref="F8">
    <cfRule type="top10" dxfId="2172" priority="23" rank="1"/>
  </conditionalFormatting>
  <conditionalFormatting sqref="E8">
    <cfRule type="top10" dxfId="2171" priority="24" rank="1"/>
  </conditionalFormatting>
  <conditionalFormatting sqref="J9">
    <cfRule type="top10" dxfId="2170" priority="13" rank="1"/>
  </conditionalFormatting>
  <conditionalFormatting sqref="I9">
    <cfRule type="top10" dxfId="2169" priority="14" rank="1"/>
  </conditionalFormatting>
  <conditionalFormatting sqref="H9">
    <cfRule type="top10" dxfId="2168" priority="15" rank="1"/>
  </conditionalFormatting>
  <conditionalFormatting sqref="G9">
    <cfRule type="top10" dxfId="2167" priority="16" rank="1"/>
  </conditionalFormatting>
  <conditionalFormatting sqref="F9">
    <cfRule type="top10" dxfId="2166" priority="17" rank="1"/>
  </conditionalFormatting>
  <conditionalFormatting sqref="E9">
    <cfRule type="top10" dxfId="2165" priority="18" rank="1"/>
  </conditionalFormatting>
  <conditionalFormatting sqref="J10">
    <cfRule type="top10" dxfId="2164" priority="1" rank="1"/>
  </conditionalFormatting>
  <conditionalFormatting sqref="I10">
    <cfRule type="top10" dxfId="2163" priority="2" rank="1"/>
  </conditionalFormatting>
  <conditionalFormatting sqref="H10">
    <cfRule type="top10" dxfId="2162" priority="3" rank="1"/>
  </conditionalFormatting>
  <conditionalFormatting sqref="G10">
    <cfRule type="top10" dxfId="2161" priority="4" rank="1"/>
  </conditionalFormatting>
  <conditionalFormatting sqref="F10">
    <cfRule type="top10" dxfId="2160" priority="5" rank="1"/>
  </conditionalFormatting>
  <conditionalFormatting sqref="E10">
    <cfRule type="top10" dxfId="2159" priority="6" rank="1"/>
  </conditionalFormatting>
  <hyperlinks>
    <hyperlink ref="Q1" location="'Ohio 2022 Rankings'!A1" display="Back to Ranking" xr:uid="{0423F2D8-C9D5-45B5-AD94-CA9ACC3C17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D23700-F203-40EF-8C8F-8D0FB60C8CD5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95169-79FE-4C8B-AD73-AB0D6D4CABB0}">
  <dimension ref="A1:Q32"/>
  <sheetViews>
    <sheetView topLeftCell="A15" workbookViewId="0">
      <selection activeCell="A30" sqref="A30:O3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58</v>
      </c>
      <c r="C2" s="17">
        <v>44661</v>
      </c>
      <c r="D2" s="18" t="s">
        <v>62</v>
      </c>
      <c r="E2" s="19">
        <v>193</v>
      </c>
      <c r="F2" s="19">
        <v>187</v>
      </c>
      <c r="G2" s="19">
        <v>190.1</v>
      </c>
      <c r="H2" s="19">
        <v>195</v>
      </c>
      <c r="I2" s="19"/>
      <c r="J2" s="19"/>
      <c r="K2" s="20">
        <v>4</v>
      </c>
      <c r="L2" s="20">
        <v>765.1</v>
      </c>
      <c r="M2" s="21">
        <v>191.27500000000001</v>
      </c>
      <c r="N2" s="22">
        <v>6</v>
      </c>
      <c r="O2" s="23">
        <v>197.27500000000001</v>
      </c>
    </row>
    <row r="3" spans="1:17" x14ac:dyDescent="0.3">
      <c r="A3" s="15" t="s">
        <v>61</v>
      </c>
      <c r="B3" s="16" t="s">
        <v>58</v>
      </c>
      <c r="C3" s="17">
        <v>44689</v>
      </c>
      <c r="D3" s="18" t="s">
        <v>62</v>
      </c>
      <c r="E3" s="19">
        <v>191.1</v>
      </c>
      <c r="F3" s="19">
        <v>193</v>
      </c>
      <c r="G3" s="19">
        <v>194</v>
      </c>
      <c r="H3" s="19">
        <v>190</v>
      </c>
      <c r="I3" s="19"/>
      <c r="J3" s="19"/>
      <c r="K3" s="20">
        <v>4</v>
      </c>
      <c r="L3" s="20">
        <v>768.1</v>
      </c>
      <c r="M3" s="21">
        <v>192.02500000000001</v>
      </c>
      <c r="N3" s="22">
        <v>6</v>
      </c>
      <c r="O3" s="23">
        <v>198.02500000000001</v>
      </c>
    </row>
    <row r="4" spans="1:17" x14ac:dyDescent="0.3">
      <c r="A4" s="15" t="s">
        <v>61</v>
      </c>
      <c r="B4" s="16" t="s">
        <v>58</v>
      </c>
      <c r="C4" s="17">
        <v>44724</v>
      </c>
      <c r="D4" s="18" t="s">
        <v>62</v>
      </c>
      <c r="E4" s="19">
        <v>190</v>
      </c>
      <c r="F4" s="19">
        <v>191</v>
      </c>
      <c r="G4" s="19">
        <v>193</v>
      </c>
      <c r="H4" s="19">
        <v>190</v>
      </c>
      <c r="I4" s="19"/>
      <c r="J4" s="19"/>
      <c r="K4" s="20">
        <v>4</v>
      </c>
      <c r="L4" s="20">
        <v>764</v>
      </c>
      <c r="M4" s="21">
        <v>191</v>
      </c>
      <c r="N4" s="22">
        <v>4</v>
      </c>
      <c r="O4" s="23">
        <v>195</v>
      </c>
    </row>
    <row r="5" spans="1:17" x14ac:dyDescent="0.3">
      <c r="A5" s="15" t="s">
        <v>61</v>
      </c>
      <c r="B5" s="16" t="s">
        <v>58</v>
      </c>
      <c r="C5" s="17">
        <v>44738</v>
      </c>
      <c r="D5" s="18" t="s">
        <v>89</v>
      </c>
      <c r="E5" s="19">
        <v>191</v>
      </c>
      <c r="F5" s="19">
        <v>194</v>
      </c>
      <c r="G5" s="19">
        <v>193</v>
      </c>
      <c r="H5" s="19">
        <v>192</v>
      </c>
      <c r="I5" s="19"/>
      <c r="J5" s="19"/>
      <c r="K5" s="20">
        <v>4</v>
      </c>
      <c r="L5" s="20">
        <v>770</v>
      </c>
      <c r="M5" s="21">
        <v>192.5</v>
      </c>
      <c r="N5" s="22">
        <v>5</v>
      </c>
      <c r="O5" s="23">
        <v>197.5</v>
      </c>
    </row>
    <row r="6" spans="1:17" x14ac:dyDescent="0.3">
      <c r="A6" s="15" t="s">
        <v>61</v>
      </c>
      <c r="B6" s="16" t="s">
        <v>58</v>
      </c>
      <c r="C6" s="17">
        <v>44752</v>
      </c>
      <c r="D6" s="18" t="s">
        <v>62</v>
      </c>
      <c r="E6" s="19">
        <v>191</v>
      </c>
      <c r="F6" s="19">
        <v>196</v>
      </c>
      <c r="G6" s="19">
        <v>190</v>
      </c>
      <c r="H6" s="19">
        <v>196</v>
      </c>
      <c r="I6" s="19"/>
      <c r="J6" s="19"/>
      <c r="K6" s="20">
        <v>4</v>
      </c>
      <c r="L6" s="20">
        <v>773</v>
      </c>
      <c r="M6" s="21">
        <v>193.25</v>
      </c>
      <c r="N6" s="22">
        <v>8</v>
      </c>
      <c r="O6" s="23">
        <v>201.25</v>
      </c>
    </row>
    <row r="7" spans="1:17" x14ac:dyDescent="0.3">
      <c r="A7" s="34" t="s">
        <v>61</v>
      </c>
      <c r="B7" s="35" t="s">
        <v>119</v>
      </c>
      <c r="C7" s="36">
        <v>44766</v>
      </c>
      <c r="D7" s="66" t="s">
        <v>89</v>
      </c>
      <c r="E7" s="37">
        <v>188</v>
      </c>
      <c r="F7" s="37">
        <v>187</v>
      </c>
      <c r="G7" s="37">
        <v>185</v>
      </c>
      <c r="H7" s="37">
        <v>189</v>
      </c>
      <c r="I7" s="37"/>
      <c r="J7" s="37"/>
      <c r="K7" s="38">
        <v>4</v>
      </c>
      <c r="L7" s="38">
        <v>749</v>
      </c>
      <c r="M7" s="39">
        <v>187.25</v>
      </c>
      <c r="N7" s="40">
        <v>3</v>
      </c>
      <c r="O7" s="41">
        <v>190.25</v>
      </c>
    </row>
    <row r="8" spans="1:17" x14ac:dyDescent="0.3">
      <c r="A8" s="15" t="s">
        <v>109</v>
      </c>
      <c r="B8" s="16" t="s">
        <v>58</v>
      </c>
      <c r="C8" s="17">
        <v>44786</v>
      </c>
      <c r="D8" s="18" t="s">
        <v>110</v>
      </c>
      <c r="E8" s="19">
        <v>189.0001</v>
      </c>
      <c r="F8" s="19">
        <v>195.0001</v>
      </c>
      <c r="G8" s="19">
        <v>195.00040000000001</v>
      </c>
      <c r="H8" s="19"/>
      <c r="I8" s="19"/>
      <c r="J8" s="19"/>
      <c r="K8" s="20">
        <v>3</v>
      </c>
      <c r="L8" s="20">
        <v>579.00060000000008</v>
      </c>
      <c r="M8" s="21">
        <v>193.00020000000004</v>
      </c>
      <c r="N8" s="22">
        <v>2</v>
      </c>
      <c r="O8" s="23">
        <v>195.00020000000004</v>
      </c>
    </row>
    <row r="9" spans="1:17" x14ac:dyDescent="0.3">
      <c r="A9" s="15" t="s">
        <v>109</v>
      </c>
      <c r="B9" s="16" t="s">
        <v>58</v>
      </c>
      <c r="C9" s="17">
        <v>44814</v>
      </c>
      <c r="D9" s="18" t="s">
        <v>110</v>
      </c>
      <c r="E9" s="19">
        <v>195.00030000000001</v>
      </c>
      <c r="F9" s="19">
        <v>198.00049999999999</v>
      </c>
      <c r="G9" s="19">
        <v>196.0001</v>
      </c>
      <c r="H9" s="19"/>
      <c r="I9" s="19"/>
      <c r="J9" s="19"/>
      <c r="K9" s="20">
        <v>3</v>
      </c>
      <c r="L9" s="20">
        <v>589.0009</v>
      </c>
      <c r="M9" s="21">
        <v>196.33363333333332</v>
      </c>
      <c r="N9" s="22">
        <v>2</v>
      </c>
      <c r="O9" s="23">
        <v>198.33363333333332</v>
      </c>
    </row>
    <row r="10" spans="1:17" x14ac:dyDescent="0.3">
      <c r="A10" s="15" t="s">
        <v>61</v>
      </c>
      <c r="B10" s="16" t="s">
        <v>119</v>
      </c>
      <c r="C10" s="17">
        <v>44829</v>
      </c>
      <c r="D10" s="18" t="s">
        <v>89</v>
      </c>
      <c r="E10" s="19">
        <v>195</v>
      </c>
      <c r="F10" s="19">
        <v>196</v>
      </c>
      <c r="G10" s="19">
        <v>191</v>
      </c>
      <c r="H10" s="19">
        <v>195</v>
      </c>
      <c r="I10" s="19"/>
      <c r="J10" s="19"/>
      <c r="K10" s="20">
        <v>4</v>
      </c>
      <c r="L10" s="20">
        <v>777</v>
      </c>
      <c r="M10" s="21">
        <v>194.25</v>
      </c>
      <c r="N10" s="22">
        <v>6</v>
      </c>
      <c r="O10" s="23">
        <v>200.25</v>
      </c>
    </row>
    <row r="11" spans="1:17" x14ac:dyDescent="0.3">
      <c r="A11" s="15" t="s">
        <v>109</v>
      </c>
      <c r="B11" s="16" t="s">
        <v>58</v>
      </c>
      <c r="C11" s="17">
        <v>44842</v>
      </c>
      <c r="D11" s="18" t="s">
        <v>110</v>
      </c>
      <c r="E11" s="19">
        <v>190.00030000000001</v>
      </c>
      <c r="F11" s="19">
        <v>195.0008</v>
      </c>
      <c r="G11" s="19">
        <v>195.00020000000001</v>
      </c>
      <c r="H11" s="19"/>
      <c r="I11" s="19"/>
      <c r="J11" s="19"/>
      <c r="K11" s="20">
        <v>3</v>
      </c>
      <c r="L11" s="20">
        <v>580.00130000000001</v>
      </c>
      <c r="M11" s="21">
        <v>193.33376666666666</v>
      </c>
      <c r="N11" s="22">
        <v>2</v>
      </c>
      <c r="O11" s="23">
        <v>195.33376666666666</v>
      </c>
    </row>
    <row r="12" spans="1:17" x14ac:dyDescent="0.3">
      <c r="A12" s="15" t="s">
        <v>61</v>
      </c>
      <c r="B12" s="16" t="s">
        <v>58</v>
      </c>
      <c r="C12" s="17">
        <v>44864</v>
      </c>
      <c r="D12" s="18" t="s">
        <v>89</v>
      </c>
      <c r="E12" s="19">
        <v>197</v>
      </c>
      <c r="F12" s="19">
        <v>198</v>
      </c>
      <c r="G12" s="19">
        <v>198</v>
      </c>
      <c r="H12" s="19">
        <v>198</v>
      </c>
      <c r="I12" s="19">
        <v>197</v>
      </c>
      <c r="J12" s="19">
        <v>197.001</v>
      </c>
      <c r="K12" s="20">
        <v>6</v>
      </c>
      <c r="L12" s="20">
        <v>1185.001</v>
      </c>
      <c r="M12" s="21">
        <v>197.50016666666667</v>
      </c>
      <c r="N12" s="22">
        <v>16</v>
      </c>
      <c r="O12" s="23">
        <f t="shared" ref="O12" si="0">SUM(N12+M12)</f>
        <v>213.50016666666667</v>
      </c>
    </row>
    <row r="14" spans="1:17" x14ac:dyDescent="0.3">
      <c r="K14" s="8">
        <f>SUM(K2:K13)</f>
        <v>43</v>
      </c>
      <c r="L14" s="8">
        <f>SUM(L2:L13)</f>
        <v>8299.2037999999993</v>
      </c>
      <c r="M14" s="7">
        <f>SUM(L14/K14)</f>
        <v>193.0047395348837</v>
      </c>
      <c r="N14" s="8">
        <f>SUM(N2:N13)</f>
        <v>60</v>
      </c>
      <c r="O14" s="13">
        <f>SUM(M14+N14)</f>
        <v>253.0047395348837</v>
      </c>
    </row>
    <row r="19" spans="1:15" ht="28.8" x14ac:dyDescent="0.3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3">
      <c r="A20" s="15" t="s">
        <v>71</v>
      </c>
      <c r="B20" s="16" t="s">
        <v>58</v>
      </c>
      <c r="C20" s="17">
        <v>44738</v>
      </c>
      <c r="D20" s="18" t="s">
        <v>89</v>
      </c>
      <c r="E20" s="19">
        <v>196</v>
      </c>
      <c r="F20" s="19">
        <v>192</v>
      </c>
      <c r="G20" s="19">
        <v>189</v>
      </c>
      <c r="H20" s="19">
        <v>193</v>
      </c>
      <c r="I20" s="19"/>
      <c r="J20" s="19"/>
      <c r="K20" s="20">
        <v>4</v>
      </c>
      <c r="L20" s="20">
        <v>770</v>
      </c>
      <c r="M20" s="21">
        <v>192.5</v>
      </c>
      <c r="N20" s="22">
        <v>9</v>
      </c>
      <c r="O20" s="23">
        <v>201.5</v>
      </c>
    </row>
    <row r="21" spans="1:15" x14ac:dyDescent="0.3">
      <c r="A21" s="34" t="s">
        <v>71</v>
      </c>
      <c r="B21" s="35" t="s">
        <v>119</v>
      </c>
      <c r="C21" s="36">
        <v>44766</v>
      </c>
      <c r="D21" s="66" t="s">
        <v>89</v>
      </c>
      <c r="E21" s="37">
        <v>196</v>
      </c>
      <c r="F21" s="37">
        <v>198</v>
      </c>
      <c r="G21" s="37">
        <v>196</v>
      </c>
      <c r="H21" s="37">
        <v>194</v>
      </c>
      <c r="I21" s="37"/>
      <c r="J21" s="37"/>
      <c r="K21" s="38">
        <v>4</v>
      </c>
      <c r="L21" s="38">
        <v>784</v>
      </c>
      <c r="M21" s="39">
        <v>196</v>
      </c>
      <c r="N21" s="40">
        <v>11</v>
      </c>
      <c r="O21" s="41">
        <v>207</v>
      </c>
    </row>
    <row r="22" spans="1:15" x14ac:dyDescent="0.3">
      <c r="A22" s="15" t="s">
        <v>71</v>
      </c>
      <c r="B22" s="16" t="s">
        <v>58</v>
      </c>
      <c r="C22" s="17">
        <v>44787</v>
      </c>
      <c r="D22" s="18" t="s">
        <v>62</v>
      </c>
      <c r="E22" s="19">
        <v>192</v>
      </c>
      <c r="F22" s="19">
        <v>197</v>
      </c>
      <c r="G22" s="19">
        <v>193</v>
      </c>
      <c r="H22" s="19">
        <v>194.001</v>
      </c>
      <c r="I22" s="19"/>
      <c r="J22" s="19"/>
      <c r="K22" s="20">
        <v>4</v>
      </c>
      <c r="L22" s="20">
        <v>776.00099999999998</v>
      </c>
      <c r="M22" s="21">
        <v>194.00024999999999</v>
      </c>
      <c r="N22" s="22">
        <v>9</v>
      </c>
      <c r="O22" s="23">
        <v>203.00024999999999</v>
      </c>
    </row>
    <row r="23" spans="1:15" x14ac:dyDescent="0.3">
      <c r="A23" s="15" t="s">
        <v>71</v>
      </c>
      <c r="B23" s="16" t="s">
        <v>58</v>
      </c>
      <c r="C23" s="17">
        <v>44786</v>
      </c>
      <c r="D23" s="18" t="s">
        <v>110</v>
      </c>
      <c r="E23" s="19">
        <v>197.00040000000001</v>
      </c>
      <c r="F23" s="19">
        <v>192.0001</v>
      </c>
      <c r="G23" s="19">
        <v>197.00030000000001</v>
      </c>
      <c r="H23" s="19"/>
      <c r="I23" s="19"/>
      <c r="J23" s="19"/>
      <c r="K23" s="20">
        <v>3</v>
      </c>
      <c r="L23" s="20">
        <v>586.00080000000003</v>
      </c>
      <c r="M23" s="21">
        <v>195.33360000000002</v>
      </c>
      <c r="N23" s="22">
        <v>9</v>
      </c>
      <c r="O23" s="23">
        <v>204.33360000000002</v>
      </c>
    </row>
    <row r="24" spans="1:15" x14ac:dyDescent="0.3">
      <c r="A24" s="15" t="s">
        <v>71</v>
      </c>
      <c r="B24" s="16" t="s">
        <v>58</v>
      </c>
      <c r="C24" s="17">
        <v>44801</v>
      </c>
      <c r="D24" s="18" t="s">
        <v>89</v>
      </c>
      <c r="E24" s="19">
        <v>193</v>
      </c>
      <c r="F24" s="19">
        <v>192</v>
      </c>
      <c r="G24" s="19">
        <v>195</v>
      </c>
      <c r="H24" s="19">
        <v>194</v>
      </c>
      <c r="I24" s="19">
        <v>196</v>
      </c>
      <c r="J24" s="19">
        <v>198</v>
      </c>
      <c r="K24" s="20">
        <v>6</v>
      </c>
      <c r="L24" s="20">
        <v>1168</v>
      </c>
      <c r="M24" s="21">
        <v>194.66666666666666</v>
      </c>
      <c r="N24" s="22">
        <v>26</v>
      </c>
      <c r="O24" s="23">
        <f>SUM(M24+N24)</f>
        <v>220.66666666666666</v>
      </c>
    </row>
    <row r="25" spans="1:15" x14ac:dyDescent="0.3">
      <c r="A25" s="15" t="s">
        <v>71</v>
      </c>
      <c r="B25" s="16" t="s">
        <v>58</v>
      </c>
      <c r="C25" s="17">
        <v>44815</v>
      </c>
      <c r="D25" s="18" t="s">
        <v>62</v>
      </c>
      <c r="E25" s="19">
        <v>194</v>
      </c>
      <c r="F25" s="19">
        <v>193</v>
      </c>
      <c r="G25" s="19">
        <v>194</v>
      </c>
      <c r="H25" s="19">
        <v>195.1</v>
      </c>
      <c r="I25" s="19">
        <v>197</v>
      </c>
      <c r="J25" s="19">
        <v>197</v>
      </c>
      <c r="K25" s="20">
        <v>6</v>
      </c>
      <c r="L25" s="20">
        <v>1170.0999999999999</v>
      </c>
      <c r="M25" s="21">
        <v>195.01666666666665</v>
      </c>
      <c r="N25" s="22">
        <v>16</v>
      </c>
      <c r="O25" s="23">
        <v>211.01666666666665</v>
      </c>
    </row>
    <row r="26" spans="1:15" x14ac:dyDescent="0.3">
      <c r="A26" s="15" t="s">
        <v>71</v>
      </c>
      <c r="B26" s="16" t="s">
        <v>58</v>
      </c>
      <c r="C26" s="17">
        <v>44814</v>
      </c>
      <c r="D26" s="18" t="s">
        <v>110</v>
      </c>
      <c r="E26" s="19">
        <v>197.00020000000001</v>
      </c>
      <c r="F26" s="19">
        <v>199.0009</v>
      </c>
      <c r="G26" s="19">
        <v>196.0001</v>
      </c>
      <c r="H26" s="19"/>
      <c r="I26" s="19"/>
      <c r="J26" s="19"/>
      <c r="K26" s="20">
        <v>3</v>
      </c>
      <c r="L26" s="20">
        <v>592.00120000000004</v>
      </c>
      <c r="M26" s="21">
        <v>197.33373333333336</v>
      </c>
      <c r="N26" s="22">
        <v>9</v>
      </c>
      <c r="O26" s="23">
        <v>206.33373333333336</v>
      </c>
    </row>
    <row r="27" spans="1:15" x14ac:dyDescent="0.3">
      <c r="A27" s="15" t="s">
        <v>71</v>
      </c>
      <c r="B27" s="16" t="s">
        <v>58</v>
      </c>
      <c r="C27" s="17">
        <v>44842</v>
      </c>
      <c r="D27" s="18" t="s">
        <v>110</v>
      </c>
      <c r="E27" s="19">
        <v>186.00020000000001</v>
      </c>
      <c r="F27" s="19">
        <v>195.00049999999999</v>
      </c>
      <c r="G27" s="19">
        <v>191.0001</v>
      </c>
      <c r="H27" s="19"/>
      <c r="I27" s="19"/>
      <c r="J27" s="19"/>
      <c r="K27" s="20">
        <v>3</v>
      </c>
      <c r="L27" s="20">
        <v>572.00080000000003</v>
      </c>
      <c r="M27" s="21">
        <v>190.66693333333333</v>
      </c>
      <c r="N27" s="22">
        <v>6</v>
      </c>
      <c r="O27" s="23">
        <v>196.66693333333333</v>
      </c>
    </row>
    <row r="28" spans="1:15" x14ac:dyDescent="0.3">
      <c r="A28" s="15" t="s">
        <v>71</v>
      </c>
      <c r="B28" s="16" t="s">
        <v>58</v>
      </c>
      <c r="C28" s="17">
        <v>44843</v>
      </c>
      <c r="D28" s="18" t="s">
        <v>62</v>
      </c>
      <c r="E28" s="19">
        <v>188</v>
      </c>
      <c r="F28" s="19">
        <v>188</v>
      </c>
      <c r="G28" s="19">
        <v>191</v>
      </c>
      <c r="H28" s="19">
        <v>193.001</v>
      </c>
      <c r="I28" s="19"/>
      <c r="J28" s="19"/>
      <c r="K28" s="20">
        <v>4</v>
      </c>
      <c r="L28" s="20">
        <v>760.00099999999998</v>
      </c>
      <c r="M28" s="21">
        <v>190.00024999999999</v>
      </c>
      <c r="N28" s="22">
        <v>8</v>
      </c>
      <c r="O28" s="23">
        <v>198.00024999999999</v>
      </c>
    </row>
    <row r="29" spans="1:15" x14ac:dyDescent="0.3">
      <c r="A29" s="15" t="s">
        <v>71</v>
      </c>
      <c r="B29" s="16" t="s">
        <v>58</v>
      </c>
      <c r="C29" s="17">
        <v>44864</v>
      </c>
      <c r="D29" s="18" t="s">
        <v>89</v>
      </c>
      <c r="E29" s="19">
        <v>196</v>
      </c>
      <c r="F29" s="19">
        <v>196</v>
      </c>
      <c r="G29" s="19">
        <v>195</v>
      </c>
      <c r="H29" s="19">
        <v>198</v>
      </c>
      <c r="I29" s="19">
        <v>190</v>
      </c>
      <c r="J29" s="19">
        <v>192</v>
      </c>
      <c r="K29" s="20">
        <v>6</v>
      </c>
      <c r="L29" s="20">
        <v>1167</v>
      </c>
      <c r="M29" s="21">
        <v>194.5</v>
      </c>
      <c r="N29" s="22">
        <v>26</v>
      </c>
      <c r="O29" s="23">
        <f t="shared" ref="O29" si="1">SUM(N29+M29)</f>
        <v>220.5</v>
      </c>
    </row>
    <row r="30" spans="1:15" x14ac:dyDescent="0.3">
      <c r="A30" s="15" t="s">
        <v>71</v>
      </c>
      <c r="B30" s="16" t="s">
        <v>58</v>
      </c>
      <c r="C30" s="17">
        <v>44868</v>
      </c>
      <c r="D30" s="18" t="s">
        <v>62</v>
      </c>
      <c r="E30" s="19">
        <v>194</v>
      </c>
      <c r="F30" s="19">
        <v>192</v>
      </c>
      <c r="G30" s="19">
        <v>193</v>
      </c>
      <c r="H30" s="19">
        <v>194</v>
      </c>
      <c r="I30" s="19"/>
      <c r="J30" s="19"/>
      <c r="K30" s="20">
        <v>4</v>
      </c>
      <c r="L30" s="20">
        <v>773</v>
      </c>
      <c r="M30" s="21">
        <v>193.25</v>
      </c>
      <c r="N30" s="22">
        <v>13</v>
      </c>
      <c r="O30" s="23">
        <v>206.25</v>
      </c>
    </row>
    <row r="32" spans="1:15" x14ac:dyDescent="0.3">
      <c r="K32" s="8">
        <f>SUM(K20:K31)</f>
        <v>47</v>
      </c>
      <c r="L32" s="8">
        <f>SUM(L20:L31)</f>
        <v>9118.104800000001</v>
      </c>
      <c r="M32" s="7">
        <f>SUM(L32/K32)</f>
        <v>194.00222978723406</v>
      </c>
      <c r="N32" s="8">
        <f>SUM(N20:N31)</f>
        <v>142</v>
      </c>
      <c r="O32" s="13">
        <f>SUM(M32+N32)</f>
        <v>336.00222978723406</v>
      </c>
    </row>
  </sheetData>
  <protectedRanges>
    <protectedRange algorithmName="SHA-512" hashValue="ON39YdpmFHfN9f47KpiRvqrKx0V9+erV1CNkpWzYhW/Qyc6aT8rEyCrvauWSYGZK2ia3o7vd3akF07acHAFpOA==" saltValue="yVW9XmDwTqEnmpSGai0KYg==" spinCount="100000" sqref="B1 B19" name="Range1_2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13_1"/>
    <protectedRange algorithmName="SHA-512" hashValue="ON39YdpmFHfN9f47KpiRvqrKx0V9+erV1CNkpWzYhW/Qyc6aT8rEyCrvauWSYGZK2ia3o7vd3akF07acHAFpOA==" saltValue="yVW9XmDwTqEnmpSGai0KYg==" spinCount="100000" sqref="D3" name="Range1_1_8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81"/>
    <protectedRange algorithmName="SHA-512" hashValue="ON39YdpmFHfN9f47KpiRvqrKx0V9+erV1CNkpWzYhW/Qyc6aT8rEyCrvauWSYGZK2ia3o7vd3akF07acHAFpOA==" saltValue="yVW9XmDwTqEnmpSGai0KYg==" spinCount="100000" sqref="D4" name="Range1_1_72"/>
    <protectedRange algorithmName="SHA-512" hashValue="ON39YdpmFHfN9f47KpiRvqrKx0V9+erV1CNkpWzYhW/Qyc6aT8rEyCrvauWSYGZK2ia3o7vd3akF07acHAFpOA==" saltValue="yVW9XmDwTqEnmpSGai0KYg==" spinCount="100000" sqref="E4:H4" name="Range1_3_29"/>
    <protectedRange algorithmName="SHA-512" hashValue="ON39YdpmFHfN9f47KpiRvqrKx0V9+erV1CNkpWzYhW/Qyc6aT8rEyCrvauWSYGZK2ia3o7vd3akF07acHAFpOA==" saltValue="yVW9XmDwTqEnmpSGai0KYg==" spinCount="100000" sqref="I5:J5 B5:C5" name="Range1_6_1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E20:J20 B20:C20" name="Range1_9"/>
    <protectedRange algorithmName="SHA-512" hashValue="ON39YdpmFHfN9f47KpiRvqrKx0V9+erV1CNkpWzYhW/Qyc6aT8rEyCrvauWSYGZK2ia3o7vd3akF07acHAFpOA==" saltValue="yVW9XmDwTqEnmpSGai0KYg==" spinCount="100000" sqref="D20" name="Range1_1_7"/>
    <protectedRange algorithmName="SHA-512" hashValue="ON39YdpmFHfN9f47KpiRvqrKx0V9+erV1CNkpWzYhW/Qyc6aT8rEyCrvauWSYGZK2ia3o7vd3akF07acHAFpOA==" saltValue="yVW9XmDwTqEnmpSGai0KYg==" spinCount="100000" sqref="I6:J6 B6:C6" name="Range1_12_1"/>
    <protectedRange algorithmName="SHA-512" hashValue="ON39YdpmFHfN9f47KpiRvqrKx0V9+erV1CNkpWzYhW/Qyc6aT8rEyCrvauWSYGZK2ia3o7vd3akF07acHAFpOA==" saltValue="yVW9XmDwTqEnmpSGai0KYg==" spinCount="100000" sqref="D6" name="Range1_1_8_2"/>
    <protectedRange algorithmName="SHA-512" hashValue="ON39YdpmFHfN9f47KpiRvqrKx0V9+erV1CNkpWzYhW/Qyc6aT8rEyCrvauWSYGZK2ia3o7vd3akF07acHAFpOA==" saltValue="yVW9XmDwTqEnmpSGai0KYg==" spinCount="100000" sqref="E6:H6" name="Range1_3_3_1"/>
    <protectedRange algorithmName="SHA-512" hashValue="ON39YdpmFHfN9f47KpiRvqrKx0V9+erV1CNkpWzYhW/Qyc6aT8rEyCrvauWSYGZK2ia3o7vd3akF07acHAFpOA==" saltValue="yVW9XmDwTqEnmpSGai0KYg==" spinCount="100000" sqref="I7:J7 C7" name="Range1_6_4"/>
    <protectedRange algorithmName="SHA-512" hashValue="ON39YdpmFHfN9f47KpiRvqrKx0V9+erV1CNkpWzYhW/Qyc6aT8rEyCrvauWSYGZK2ia3o7vd3akF07acHAFpOA==" saltValue="yVW9XmDwTqEnmpSGai0KYg==" spinCount="100000" sqref="D7" name="Range1_1_3_3"/>
    <protectedRange algorithmName="SHA-512" hashValue="ON39YdpmFHfN9f47KpiRvqrKx0V9+erV1CNkpWzYhW/Qyc6aT8rEyCrvauWSYGZK2ia3o7vd3akF07acHAFpOA==" saltValue="yVW9XmDwTqEnmpSGai0KYg==" spinCount="100000" sqref="B7" name="Range1_2_1_2"/>
    <protectedRange algorithmName="SHA-512" hashValue="ON39YdpmFHfN9f47KpiRvqrKx0V9+erV1CNkpWzYhW/Qyc6aT8rEyCrvauWSYGZK2ia3o7vd3akF07acHAFpOA==" saltValue="yVW9XmDwTqEnmpSGai0KYg==" spinCount="100000" sqref="E7:H7" name="Range1_3_1_1_3"/>
    <protectedRange algorithmName="SHA-512" hashValue="ON39YdpmFHfN9f47KpiRvqrKx0V9+erV1CNkpWzYhW/Qyc6aT8rEyCrvauWSYGZK2ia3o7vd3akF07acHAFpOA==" saltValue="yVW9XmDwTqEnmpSGai0KYg==" spinCount="100000" sqref="C21 I21:J21" name="Range1_8_3"/>
    <protectedRange algorithmName="SHA-512" hashValue="ON39YdpmFHfN9f47KpiRvqrKx0V9+erV1CNkpWzYhW/Qyc6aT8rEyCrvauWSYGZK2ia3o7vd3akF07acHAFpOA==" saltValue="yVW9XmDwTqEnmpSGai0KYg==" spinCount="100000" sqref="D21" name="Range1_1_4_3"/>
    <protectedRange algorithmName="SHA-512" hashValue="ON39YdpmFHfN9f47KpiRvqrKx0V9+erV1CNkpWzYhW/Qyc6aT8rEyCrvauWSYGZK2ia3o7vd3akF07acHAFpOA==" saltValue="yVW9XmDwTqEnmpSGai0KYg==" spinCount="100000" sqref="B21" name="Range1_5_1_2"/>
    <protectedRange algorithmName="SHA-512" hashValue="ON39YdpmFHfN9f47KpiRvqrKx0V9+erV1CNkpWzYhW/Qyc6aT8rEyCrvauWSYGZK2ia3o7vd3akF07acHAFpOA==" saltValue="yVW9XmDwTqEnmpSGai0KYg==" spinCount="100000" sqref="E21:H21" name="Range1_7_1_2"/>
    <protectedRange algorithmName="SHA-512" hashValue="ON39YdpmFHfN9f47KpiRvqrKx0V9+erV1CNkpWzYhW/Qyc6aT8rEyCrvauWSYGZK2ia3o7vd3akF07acHAFpOA==" saltValue="yVW9XmDwTqEnmpSGai0KYg==" spinCount="100000" sqref="E22:J22 B22:C22" name="Range1_15"/>
    <protectedRange algorithmName="SHA-512" hashValue="ON39YdpmFHfN9f47KpiRvqrKx0V9+erV1CNkpWzYhW/Qyc6aT8rEyCrvauWSYGZK2ia3o7vd3akF07acHAFpOA==" saltValue="yVW9XmDwTqEnmpSGai0KYg==" spinCount="100000" sqref="D22" name="Range1_1_10"/>
    <protectedRange algorithmName="SHA-512" hashValue="ON39YdpmFHfN9f47KpiRvqrKx0V9+erV1CNkpWzYhW/Qyc6aT8rEyCrvauWSYGZK2ia3o7vd3akF07acHAFpOA==" saltValue="yVW9XmDwTqEnmpSGai0KYg==" spinCount="100000" sqref="I8:J8 B8:C8" name="Range1_24"/>
    <protectedRange algorithmName="SHA-512" hashValue="ON39YdpmFHfN9f47KpiRvqrKx0V9+erV1CNkpWzYhW/Qyc6aT8rEyCrvauWSYGZK2ia3o7vd3akF07acHAFpOA==" saltValue="yVW9XmDwTqEnmpSGai0KYg==" spinCount="100000" sqref="D8" name="Range1_1_15"/>
    <protectedRange algorithmName="SHA-512" hashValue="ON39YdpmFHfN9f47KpiRvqrKx0V9+erV1CNkpWzYhW/Qyc6aT8rEyCrvauWSYGZK2ia3o7vd3akF07acHAFpOA==" saltValue="yVW9XmDwTqEnmpSGai0KYg==" spinCount="100000" sqref="E8:H8" name="Range1_3_5"/>
    <protectedRange algorithmName="SHA-512" hashValue="ON39YdpmFHfN9f47KpiRvqrKx0V9+erV1CNkpWzYhW/Qyc6aT8rEyCrvauWSYGZK2ia3o7vd3akF07acHAFpOA==" saltValue="yVW9XmDwTqEnmpSGai0KYg==" spinCount="100000" sqref="B23:C23 E23:J23" name="Range1_26"/>
    <protectedRange algorithmName="SHA-512" hashValue="ON39YdpmFHfN9f47KpiRvqrKx0V9+erV1CNkpWzYhW/Qyc6aT8rEyCrvauWSYGZK2ia3o7vd3akF07acHAFpOA==" saltValue="yVW9XmDwTqEnmpSGai0KYg==" spinCount="100000" sqref="D23" name="Range1_1_17"/>
    <protectedRange algorithmName="SHA-512" hashValue="ON39YdpmFHfN9f47KpiRvqrKx0V9+erV1CNkpWzYhW/Qyc6aT8rEyCrvauWSYGZK2ia3o7vd3akF07acHAFpOA==" saltValue="yVW9XmDwTqEnmpSGai0KYg==" spinCount="100000" sqref="E24:J24 B24:C24" name="Range1_4_3"/>
    <protectedRange algorithmName="SHA-512" hashValue="ON39YdpmFHfN9f47KpiRvqrKx0V9+erV1CNkpWzYhW/Qyc6aT8rEyCrvauWSYGZK2ia3o7vd3akF07acHAFpOA==" saltValue="yVW9XmDwTqEnmpSGai0KYg==" spinCount="100000" sqref="D24" name="Range1_1_2_6_1"/>
    <protectedRange algorithmName="SHA-512" hashValue="ON39YdpmFHfN9f47KpiRvqrKx0V9+erV1CNkpWzYhW/Qyc6aT8rEyCrvauWSYGZK2ia3o7vd3akF07acHAFpOA==" saltValue="yVW9XmDwTqEnmpSGai0KYg==" spinCount="100000" sqref="E25:J25 B25:C25" name="Range1_2_1"/>
    <protectedRange algorithmName="SHA-512" hashValue="ON39YdpmFHfN9f47KpiRvqrKx0V9+erV1CNkpWzYhW/Qyc6aT8rEyCrvauWSYGZK2ia3o7vd3akF07acHAFpOA==" saltValue="yVW9XmDwTqEnmpSGai0KYg==" spinCount="100000" sqref="D25" name="Range1_1_1"/>
    <protectedRange algorithmName="SHA-512" hashValue="ON39YdpmFHfN9f47KpiRvqrKx0V9+erV1CNkpWzYhW/Qyc6aT8rEyCrvauWSYGZK2ia3o7vd3akF07acHAFpOA==" saltValue="yVW9XmDwTqEnmpSGai0KYg==" spinCount="100000" sqref="I9:J9 B9:C9" name="Range1_10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B26:C26 E26:J26" name="Range1_11"/>
    <protectedRange algorithmName="SHA-512" hashValue="ON39YdpmFHfN9f47KpiRvqrKx0V9+erV1CNkpWzYhW/Qyc6aT8rEyCrvauWSYGZK2ia3o7vd3akF07acHAFpOA==" saltValue="yVW9XmDwTqEnmpSGai0KYg==" spinCount="100000" sqref="D26" name="Range1_1_5"/>
    <protectedRange algorithmName="SHA-512" hashValue="ON39YdpmFHfN9f47KpiRvqrKx0V9+erV1CNkpWzYhW/Qyc6aT8rEyCrvauWSYGZK2ia3o7vd3akF07acHAFpOA==" saltValue="yVW9XmDwTqEnmpSGai0KYg==" spinCount="100000" sqref="I10:J10 B10:C10" name="Range1_20"/>
    <protectedRange algorithmName="SHA-512" hashValue="ON39YdpmFHfN9f47KpiRvqrKx0V9+erV1CNkpWzYhW/Qyc6aT8rEyCrvauWSYGZK2ia3o7vd3akF07acHAFpOA==" saltValue="yVW9XmDwTqEnmpSGai0KYg==" spinCount="100000" sqref="D10" name="Range1_1_19"/>
    <protectedRange algorithmName="SHA-512" hashValue="ON39YdpmFHfN9f47KpiRvqrKx0V9+erV1CNkpWzYhW/Qyc6aT8rEyCrvauWSYGZK2ia3o7vd3akF07acHAFpOA==" saltValue="yVW9XmDwTqEnmpSGai0KYg==" spinCount="100000" sqref="E10:H10" name="Range1_3_7"/>
    <protectedRange algorithmName="SHA-512" hashValue="ON39YdpmFHfN9f47KpiRvqrKx0V9+erV1CNkpWzYhW/Qyc6aT8rEyCrvauWSYGZK2ia3o7vd3akF07acHAFpOA==" saltValue="yVW9XmDwTqEnmpSGai0KYg==" spinCount="100000" sqref="D11" name="Range1_1_5_1"/>
    <protectedRange algorithmName="SHA-512" hashValue="ON39YdpmFHfN9f47KpiRvqrKx0V9+erV1CNkpWzYhW/Qyc6aT8rEyCrvauWSYGZK2ia3o7vd3akF07acHAFpOA==" saltValue="yVW9XmDwTqEnmpSGai0KYg==" spinCount="100000" sqref="I11:J11 B11:C11" name="Range1_21"/>
    <protectedRange algorithmName="SHA-512" hashValue="ON39YdpmFHfN9f47KpiRvqrKx0V9+erV1CNkpWzYhW/Qyc6aT8rEyCrvauWSYGZK2ia3o7vd3akF07acHAFpOA==" saltValue="yVW9XmDwTqEnmpSGai0KYg==" spinCount="100000" sqref="E11:H11" name="Range1_3_8"/>
    <protectedRange algorithmName="SHA-512" hashValue="ON39YdpmFHfN9f47KpiRvqrKx0V9+erV1CNkpWzYhW/Qyc6aT8rEyCrvauWSYGZK2ia3o7vd3akF07acHAFpOA==" saltValue="yVW9XmDwTqEnmpSGai0KYg==" spinCount="100000" sqref="D27" name="Range1_1_5_1_1"/>
    <protectedRange algorithmName="SHA-512" hashValue="ON39YdpmFHfN9f47KpiRvqrKx0V9+erV1CNkpWzYhW/Qyc6aT8rEyCrvauWSYGZK2ia3o7vd3akF07acHAFpOA==" saltValue="yVW9XmDwTqEnmpSGai0KYg==" spinCount="100000" sqref="E27:J27 B27:C27" name="Range1_21_1"/>
    <protectedRange algorithmName="SHA-512" hashValue="ON39YdpmFHfN9f47KpiRvqrKx0V9+erV1CNkpWzYhW/Qyc6aT8rEyCrvauWSYGZK2ia3o7vd3akF07acHAFpOA==" saltValue="yVW9XmDwTqEnmpSGai0KYg==" spinCount="100000" sqref="C28" name="Range1_22"/>
    <protectedRange algorithmName="SHA-512" hashValue="ON39YdpmFHfN9f47KpiRvqrKx0V9+erV1CNkpWzYhW/Qyc6aT8rEyCrvauWSYGZK2ia3o7vd3akF07acHAFpOA==" saltValue="yVW9XmDwTqEnmpSGai0KYg==" spinCount="100000" sqref="E28:J28 B28" name="Range1_23"/>
    <protectedRange algorithmName="SHA-512" hashValue="ON39YdpmFHfN9f47KpiRvqrKx0V9+erV1CNkpWzYhW/Qyc6aT8rEyCrvauWSYGZK2ia3o7vd3akF07acHAFpOA==" saltValue="yVW9XmDwTqEnmpSGai0KYg==" spinCount="100000" sqref="D28" name="Range1_1_21"/>
    <protectedRange algorithmName="SHA-512" hashValue="ON39YdpmFHfN9f47KpiRvqrKx0V9+erV1CNkpWzYhW/Qyc6aT8rEyCrvauWSYGZK2ia3o7vd3akF07acHAFpOA==" saltValue="yVW9XmDwTqEnmpSGai0KYg==" spinCount="100000" sqref="I12:J12 B12:C12" name="Range1_18_2"/>
    <protectedRange algorithmName="SHA-512" hashValue="ON39YdpmFHfN9f47KpiRvqrKx0V9+erV1CNkpWzYhW/Qyc6aT8rEyCrvauWSYGZK2ia3o7vd3akF07acHAFpOA==" saltValue="yVW9XmDwTqEnmpSGai0KYg==" spinCount="100000" sqref="D12" name="Range1_1_10_3"/>
    <protectedRange algorithmName="SHA-512" hashValue="ON39YdpmFHfN9f47KpiRvqrKx0V9+erV1CNkpWzYhW/Qyc6aT8rEyCrvauWSYGZK2ia3o7vd3akF07acHAFpOA==" saltValue="yVW9XmDwTqEnmpSGai0KYg==" spinCount="100000" sqref="E12:H12" name="Range1_3_5_2"/>
    <protectedRange algorithmName="SHA-512" hashValue="ON39YdpmFHfN9f47KpiRvqrKx0V9+erV1CNkpWzYhW/Qyc6aT8rEyCrvauWSYGZK2ia3o7vd3akF07acHAFpOA==" saltValue="yVW9XmDwTqEnmpSGai0KYg==" spinCount="100000" sqref="E29:J29 B29:C29" name="Range1_2_4_2_1"/>
    <protectedRange algorithmName="SHA-512" hashValue="ON39YdpmFHfN9f47KpiRvqrKx0V9+erV1CNkpWzYhW/Qyc6aT8rEyCrvauWSYGZK2ia3o7vd3akF07acHAFpOA==" saltValue="yVW9XmDwTqEnmpSGai0KYg==" spinCount="100000" sqref="D29" name="Range1_1_1_5_2_1"/>
    <protectedRange algorithmName="SHA-512" hashValue="ON39YdpmFHfN9f47KpiRvqrKx0V9+erV1CNkpWzYhW/Qyc6aT8rEyCrvauWSYGZK2ia3o7vd3akF07acHAFpOA==" saltValue="yVW9XmDwTqEnmpSGai0KYg==" spinCount="100000" sqref="E30:J30 B30:C30" name="Range1_11_1"/>
    <protectedRange algorithmName="SHA-512" hashValue="ON39YdpmFHfN9f47KpiRvqrKx0V9+erV1CNkpWzYhW/Qyc6aT8rEyCrvauWSYGZK2ia3o7vd3akF07acHAFpOA==" saltValue="yVW9XmDwTqEnmpSGai0KYg==" spinCount="100000" sqref="D30" name="Range1_1_24"/>
  </protectedRanges>
  <conditionalFormatting sqref="F2">
    <cfRule type="top10" dxfId="512" priority="172" rank="1"/>
  </conditionalFormatting>
  <conditionalFormatting sqref="G2">
    <cfRule type="top10" dxfId="511" priority="173" rank="1"/>
  </conditionalFormatting>
  <conditionalFormatting sqref="H2">
    <cfRule type="top10" dxfId="510" priority="174" rank="1"/>
  </conditionalFormatting>
  <conditionalFormatting sqref="I2">
    <cfRule type="top10" dxfId="509" priority="175" rank="1"/>
  </conditionalFormatting>
  <conditionalFormatting sqref="J2">
    <cfRule type="top10" dxfId="508" priority="176" rank="1"/>
  </conditionalFormatting>
  <conditionalFormatting sqref="E2">
    <cfRule type="top10" dxfId="507" priority="177" rank="1"/>
  </conditionalFormatting>
  <conditionalFormatting sqref="F3">
    <cfRule type="top10" dxfId="506" priority="166" rank="1"/>
  </conditionalFormatting>
  <conditionalFormatting sqref="G3">
    <cfRule type="top10" dxfId="505" priority="167" rank="1"/>
  </conditionalFormatting>
  <conditionalFormatting sqref="H3">
    <cfRule type="top10" dxfId="504" priority="168" rank="1"/>
  </conditionalFormatting>
  <conditionalFormatting sqref="I3">
    <cfRule type="top10" dxfId="503" priority="169" rank="1"/>
  </conditionalFormatting>
  <conditionalFormatting sqref="J3">
    <cfRule type="top10" dxfId="502" priority="170" rank="1"/>
  </conditionalFormatting>
  <conditionalFormatting sqref="E3">
    <cfRule type="top10" dxfId="501" priority="171" rank="1"/>
  </conditionalFormatting>
  <conditionalFormatting sqref="F4">
    <cfRule type="top10" dxfId="500" priority="160" rank="1"/>
  </conditionalFormatting>
  <conditionalFormatting sqref="G4">
    <cfRule type="top10" dxfId="499" priority="161" rank="1"/>
  </conditionalFormatting>
  <conditionalFormatting sqref="H4">
    <cfRule type="top10" dxfId="498" priority="162" rank="1"/>
  </conditionalFormatting>
  <conditionalFormatting sqref="I4">
    <cfRule type="top10" dxfId="497" priority="163" rank="1"/>
  </conditionalFormatting>
  <conditionalFormatting sqref="J4">
    <cfRule type="top10" dxfId="496" priority="164" rank="1"/>
  </conditionalFormatting>
  <conditionalFormatting sqref="E4">
    <cfRule type="top10" dxfId="495" priority="165" rank="1"/>
  </conditionalFormatting>
  <conditionalFormatting sqref="F5">
    <cfRule type="top10" dxfId="494" priority="154" rank="1"/>
  </conditionalFormatting>
  <conditionalFormatting sqref="G5">
    <cfRule type="top10" dxfId="493" priority="155" rank="1"/>
  </conditionalFormatting>
  <conditionalFormatting sqref="H5">
    <cfRule type="top10" dxfId="492" priority="156" rank="1"/>
  </conditionalFormatting>
  <conditionalFormatting sqref="I5">
    <cfRule type="top10" dxfId="491" priority="157" rank="1"/>
  </conditionalFormatting>
  <conditionalFormatting sqref="J5">
    <cfRule type="top10" dxfId="490" priority="158" rank="1"/>
  </conditionalFormatting>
  <conditionalFormatting sqref="E5">
    <cfRule type="top10" dxfId="489" priority="159" rank="1"/>
  </conditionalFormatting>
  <conditionalFormatting sqref="J20">
    <cfRule type="top10" dxfId="488" priority="124" rank="1"/>
  </conditionalFormatting>
  <conditionalFormatting sqref="I20">
    <cfRule type="top10" dxfId="487" priority="125" rank="1"/>
  </conditionalFormatting>
  <conditionalFormatting sqref="H20">
    <cfRule type="top10" dxfId="486" priority="126" rank="1"/>
  </conditionalFormatting>
  <conditionalFormatting sqref="G20">
    <cfRule type="top10" dxfId="485" priority="127" rank="1"/>
  </conditionalFormatting>
  <conditionalFormatting sqref="F20">
    <cfRule type="top10" dxfId="484" priority="128" rank="1"/>
  </conditionalFormatting>
  <conditionalFormatting sqref="E20">
    <cfRule type="top10" dxfId="483" priority="129" rank="1"/>
  </conditionalFormatting>
  <conditionalFormatting sqref="F6">
    <cfRule type="top10" dxfId="482" priority="118" rank="1"/>
  </conditionalFormatting>
  <conditionalFormatting sqref="G6">
    <cfRule type="top10" dxfId="481" priority="119" rank="1"/>
  </conditionalFormatting>
  <conditionalFormatting sqref="H6">
    <cfRule type="top10" dxfId="480" priority="120" rank="1"/>
  </conditionalFormatting>
  <conditionalFormatting sqref="I6">
    <cfRule type="top10" dxfId="479" priority="121" rank="1"/>
  </conditionalFormatting>
  <conditionalFormatting sqref="J6">
    <cfRule type="top10" dxfId="478" priority="122" rank="1"/>
  </conditionalFormatting>
  <conditionalFormatting sqref="E6">
    <cfRule type="top10" dxfId="477" priority="123" rank="1"/>
  </conditionalFormatting>
  <conditionalFormatting sqref="I7">
    <cfRule type="top10" dxfId="476" priority="116" rank="1"/>
  </conditionalFormatting>
  <conditionalFormatting sqref="J7">
    <cfRule type="top10" dxfId="475" priority="117" rank="1"/>
  </conditionalFormatting>
  <conditionalFormatting sqref="F7">
    <cfRule type="top10" dxfId="474" priority="112" rank="1"/>
  </conditionalFormatting>
  <conditionalFormatting sqref="G7">
    <cfRule type="top10" dxfId="473" priority="113" rank="1"/>
  </conditionalFormatting>
  <conditionalFormatting sqref="H7">
    <cfRule type="top10" dxfId="472" priority="114" rank="1"/>
  </conditionalFormatting>
  <conditionalFormatting sqref="E7">
    <cfRule type="top10" dxfId="471" priority="115" rank="1"/>
  </conditionalFormatting>
  <conditionalFormatting sqref="J21">
    <cfRule type="top10" dxfId="470" priority="110" rank="1"/>
  </conditionalFormatting>
  <conditionalFormatting sqref="I21">
    <cfRule type="top10" dxfId="469" priority="111" rank="1"/>
  </conditionalFormatting>
  <conditionalFormatting sqref="H21">
    <cfRule type="top10" dxfId="468" priority="106" rank="1"/>
  </conditionalFormatting>
  <conditionalFormatting sqref="G21">
    <cfRule type="top10" dxfId="467" priority="107" rank="1"/>
  </conditionalFormatting>
  <conditionalFormatting sqref="F21">
    <cfRule type="top10" dxfId="466" priority="108" rank="1"/>
  </conditionalFormatting>
  <conditionalFormatting sqref="E21">
    <cfRule type="top10" dxfId="465" priority="109" rank="1"/>
  </conditionalFormatting>
  <conditionalFormatting sqref="J22">
    <cfRule type="top10" dxfId="464" priority="100" rank="1"/>
  </conditionalFormatting>
  <conditionalFormatting sqref="I22">
    <cfRule type="top10" dxfId="463" priority="101" rank="1"/>
  </conditionalFormatting>
  <conditionalFormatting sqref="H22">
    <cfRule type="top10" dxfId="462" priority="102" rank="1"/>
  </conditionalFormatting>
  <conditionalFormatting sqref="G22">
    <cfRule type="top10" dxfId="461" priority="103" rank="1"/>
  </conditionalFormatting>
  <conditionalFormatting sqref="F22">
    <cfRule type="top10" dxfId="460" priority="104" rank="1"/>
  </conditionalFormatting>
  <conditionalFormatting sqref="E22">
    <cfRule type="top10" dxfId="459" priority="105" rank="1"/>
  </conditionalFormatting>
  <conditionalFormatting sqref="F8">
    <cfRule type="top10" dxfId="458" priority="97" rank="1"/>
  </conditionalFormatting>
  <conditionalFormatting sqref="I8">
    <cfRule type="top10" dxfId="457" priority="94" rank="1"/>
    <cfRule type="top10" dxfId="456" priority="99" rank="1"/>
  </conditionalFormatting>
  <conditionalFormatting sqref="E8">
    <cfRule type="top10" dxfId="455" priority="98" rank="1"/>
  </conditionalFormatting>
  <conditionalFormatting sqref="G8">
    <cfRule type="top10" dxfId="454" priority="96" rank="1"/>
  </conditionalFormatting>
  <conditionalFormatting sqref="H8">
    <cfRule type="top10" dxfId="453" priority="95" rank="1"/>
  </conditionalFormatting>
  <conditionalFormatting sqref="J8">
    <cfRule type="top10" dxfId="452" priority="93" rank="1"/>
  </conditionalFormatting>
  <conditionalFormatting sqref="E8:J8">
    <cfRule type="cellIs" dxfId="451" priority="92" operator="greaterThanOrEqual">
      <formula>200</formula>
    </cfRule>
  </conditionalFormatting>
  <conditionalFormatting sqref="I23">
    <cfRule type="top10" dxfId="450" priority="86" rank="1"/>
  </conditionalFormatting>
  <conditionalFormatting sqref="H23">
    <cfRule type="top10" dxfId="449" priority="87" rank="1"/>
  </conditionalFormatting>
  <conditionalFormatting sqref="G23">
    <cfRule type="top10" dxfId="448" priority="88" rank="1"/>
  </conditionalFormatting>
  <conditionalFormatting sqref="F23">
    <cfRule type="top10" dxfId="447" priority="89" rank="1"/>
  </conditionalFormatting>
  <conditionalFormatting sqref="E23">
    <cfRule type="top10" dxfId="446" priority="90" rank="1"/>
  </conditionalFormatting>
  <conditionalFormatting sqref="J23">
    <cfRule type="top10" dxfId="445" priority="91" rank="1"/>
  </conditionalFormatting>
  <conditionalFormatting sqref="E23:J23">
    <cfRule type="cellIs" dxfId="444" priority="85" operator="equal">
      <formula>200</formula>
    </cfRule>
  </conditionalFormatting>
  <conditionalFormatting sqref="J24">
    <cfRule type="top10" dxfId="443" priority="79" rank="1"/>
  </conditionalFormatting>
  <conditionalFormatting sqref="I24">
    <cfRule type="top10" dxfId="442" priority="80" rank="1"/>
  </conditionalFormatting>
  <conditionalFormatting sqref="H24">
    <cfRule type="top10" dxfId="441" priority="81" rank="1"/>
  </conditionalFormatting>
  <conditionalFormatting sqref="G24">
    <cfRule type="top10" dxfId="440" priority="82" rank="1"/>
  </conditionalFormatting>
  <conditionalFormatting sqref="F24">
    <cfRule type="top10" dxfId="439" priority="83" rank="1"/>
  </conditionalFormatting>
  <conditionalFormatting sqref="E24">
    <cfRule type="top10" dxfId="438" priority="84" rank="1"/>
  </conditionalFormatting>
  <conditionalFormatting sqref="J25">
    <cfRule type="top10" dxfId="437" priority="73" rank="1"/>
  </conditionalFormatting>
  <conditionalFormatting sqref="I25">
    <cfRule type="top10" dxfId="436" priority="74" rank="1"/>
  </conditionalFormatting>
  <conditionalFormatting sqref="H25">
    <cfRule type="top10" dxfId="435" priority="75" rank="1"/>
  </conditionalFormatting>
  <conditionalFormatting sqref="G25">
    <cfRule type="top10" dxfId="434" priority="76" rank="1"/>
  </conditionalFormatting>
  <conditionalFormatting sqref="F25">
    <cfRule type="top10" dxfId="433" priority="77" rank="1"/>
  </conditionalFormatting>
  <conditionalFormatting sqref="E25">
    <cfRule type="top10" dxfId="432" priority="78" rank="1"/>
  </conditionalFormatting>
  <conditionalFormatting sqref="F9">
    <cfRule type="top10" dxfId="431" priority="70" rank="1"/>
  </conditionalFormatting>
  <conditionalFormatting sqref="I9">
    <cfRule type="top10" dxfId="430" priority="67" rank="1"/>
    <cfRule type="top10" dxfId="429" priority="72" rank="1"/>
  </conditionalFormatting>
  <conditionalFormatting sqref="E9">
    <cfRule type="top10" dxfId="428" priority="71" rank="1"/>
  </conditionalFormatting>
  <conditionalFormatting sqref="G9">
    <cfRule type="top10" dxfId="427" priority="69" rank="1"/>
  </conditionalFormatting>
  <conditionalFormatting sqref="H9">
    <cfRule type="top10" dxfId="426" priority="68" rank="1"/>
  </conditionalFormatting>
  <conditionalFormatting sqref="J9">
    <cfRule type="top10" dxfId="425" priority="66" rank="1"/>
  </conditionalFormatting>
  <conditionalFormatting sqref="E9:J9">
    <cfRule type="cellIs" dxfId="424" priority="65" operator="greaterThanOrEqual">
      <formula>200</formula>
    </cfRule>
  </conditionalFormatting>
  <conditionalFormatting sqref="I26">
    <cfRule type="top10" dxfId="423" priority="59" rank="1"/>
  </conditionalFormatting>
  <conditionalFormatting sqref="H26">
    <cfRule type="top10" dxfId="422" priority="60" rank="1"/>
  </conditionalFormatting>
  <conditionalFormatting sqref="G26">
    <cfRule type="top10" dxfId="421" priority="61" rank="1"/>
  </conditionalFormatting>
  <conditionalFormatting sqref="F26">
    <cfRule type="top10" dxfId="420" priority="62" rank="1"/>
  </conditionalFormatting>
  <conditionalFormatting sqref="E26">
    <cfRule type="top10" dxfId="419" priority="63" rank="1"/>
  </conditionalFormatting>
  <conditionalFormatting sqref="J26">
    <cfRule type="top10" dxfId="418" priority="64" rank="1"/>
  </conditionalFormatting>
  <conditionalFormatting sqref="E26:J26">
    <cfRule type="cellIs" dxfId="417" priority="58" operator="equal">
      <formula>200</formula>
    </cfRule>
  </conditionalFormatting>
  <conditionalFormatting sqref="F10">
    <cfRule type="top10" dxfId="416" priority="52" rank="1"/>
  </conditionalFormatting>
  <conditionalFormatting sqref="G10">
    <cfRule type="top10" dxfId="415" priority="53" rank="1"/>
  </conditionalFormatting>
  <conditionalFormatting sqref="H10">
    <cfRule type="top10" dxfId="414" priority="54" rank="1"/>
  </conditionalFormatting>
  <conditionalFormatting sqref="I10">
    <cfRule type="top10" dxfId="413" priority="55" rank="1"/>
  </conditionalFormatting>
  <conditionalFormatting sqref="J10">
    <cfRule type="top10" dxfId="412" priority="56" rank="1"/>
  </conditionalFormatting>
  <conditionalFormatting sqref="E10">
    <cfRule type="top10" dxfId="411" priority="57" rank="1"/>
  </conditionalFormatting>
  <conditionalFormatting sqref="E11:J11">
    <cfRule type="cellIs" dxfId="410" priority="44" operator="greaterThanOrEqual">
      <formula>200</formula>
    </cfRule>
  </conditionalFormatting>
  <conditionalFormatting sqref="F11">
    <cfRule type="top10" dxfId="409" priority="45" rank="1"/>
  </conditionalFormatting>
  <conditionalFormatting sqref="I11">
    <cfRule type="top10" dxfId="408" priority="46" rank="1"/>
    <cfRule type="top10" dxfId="407" priority="47" rank="1"/>
  </conditionalFormatting>
  <conditionalFormatting sqref="E11">
    <cfRule type="top10" dxfId="406" priority="48" rank="1"/>
  </conditionalFormatting>
  <conditionalFormatting sqref="G11">
    <cfRule type="top10" dxfId="405" priority="49" rank="1"/>
  </conditionalFormatting>
  <conditionalFormatting sqref="H11">
    <cfRule type="top10" dxfId="404" priority="50" rank="1"/>
  </conditionalFormatting>
  <conditionalFormatting sqref="J11">
    <cfRule type="top10" dxfId="403" priority="51" rank="1"/>
  </conditionalFormatting>
  <conditionalFormatting sqref="E27:J27">
    <cfRule type="cellIs" dxfId="402" priority="37" operator="equal">
      <formula>200</formula>
    </cfRule>
  </conditionalFormatting>
  <conditionalFormatting sqref="I27">
    <cfRule type="top10" dxfId="401" priority="38" rank="1"/>
  </conditionalFormatting>
  <conditionalFormatting sqref="H27">
    <cfRule type="top10" dxfId="400" priority="39" rank="1"/>
  </conditionalFormatting>
  <conditionalFormatting sqref="G27">
    <cfRule type="top10" dxfId="399" priority="40" rank="1"/>
  </conditionalFormatting>
  <conditionalFormatting sqref="F27">
    <cfRule type="top10" dxfId="398" priority="41" rank="1"/>
  </conditionalFormatting>
  <conditionalFormatting sqref="E27">
    <cfRule type="top10" dxfId="397" priority="42" rank="1"/>
  </conditionalFormatting>
  <conditionalFormatting sqref="J27">
    <cfRule type="top10" dxfId="396" priority="43" rank="1"/>
  </conditionalFormatting>
  <conditionalFormatting sqref="J28">
    <cfRule type="top10" dxfId="395" priority="31" rank="1"/>
  </conditionalFormatting>
  <conditionalFormatting sqref="I28">
    <cfRule type="top10" dxfId="394" priority="32" rank="1"/>
  </conditionalFormatting>
  <conditionalFormatting sqref="H28">
    <cfRule type="top10" dxfId="393" priority="33" rank="1"/>
  </conditionalFormatting>
  <conditionalFormatting sqref="G28">
    <cfRule type="top10" dxfId="392" priority="34" rank="1"/>
  </conditionalFormatting>
  <conditionalFormatting sqref="F28">
    <cfRule type="top10" dxfId="391" priority="35" rank="1"/>
  </conditionalFormatting>
  <conditionalFormatting sqref="E28">
    <cfRule type="top10" dxfId="390" priority="36" rank="1"/>
  </conditionalFormatting>
  <conditionalFormatting sqref="F12">
    <cfRule type="top10" dxfId="389" priority="13" rank="1"/>
  </conditionalFormatting>
  <conditionalFormatting sqref="G12">
    <cfRule type="top10" dxfId="388" priority="14" rank="1"/>
  </conditionalFormatting>
  <conditionalFormatting sqref="H12">
    <cfRule type="top10" dxfId="387" priority="15" rank="1"/>
  </conditionalFormatting>
  <conditionalFormatting sqref="I12">
    <cfRule type="top10" dxfId="386" priority="16" rank="1"/>
  </conditionalFormatting>
  <conditionalFormatting sqref="J12">
    <cfRule type="top10" dxfId="385" priority="17" rank="1"/>
  </conditionalFormatting>
  <conditionalFormatting sqref="E12">
    <cfRule type="top10" dxfId="384" priority="18" rank="1"/>
  </conditionalFormatting>
  <conditionalFormatting sqref="J29">
    <cfRule type="top10" dxfId="383" priority="7" rank="1"/>
  </conditionalFormatting>
  <conditionalFormatting sqref="I29">
    <cfRule type="top10" dxfId="382" priority="8" rank="1"/>
  </conditionalFormatting>
  <conditionalFormatting sqref="H29">
    <cfRule type="top10" dxfId="381" priority="9" rank="1"/>
  </conditionalFormatting>
  <conditionalFormatting sqref="G29">
    <cfRule type="top10" dxfId="380" priority="10" rank="1"/>
  </conditionalFormatting>
  <conditionalFormatting sqref="F29">
    <cfRule type="top10" dxfId="379" priority="11" rank="1"/>
  </conditionalFormatting>
  <conditionalFormatting sqref="E29">
    <cfRule type="top10" dxfId="378" priority="12" rank="1"/>
  </conditionalFormatting>
  <conditionalFormatting sqref="J30">
    <cfRule type="top10" dxfId="377" priority="1" rank="1"/>
  </conditionalFormatting>
  <conditionalFormatting sqref="I30">
    <cfRule type="top10" dxfId="376" priority="2" rank="1"/>
  </conditionalFormatting>
  <conditionalFormatting sqref="H30">
    <cfRule type="top10" dxfId="375" priority="3" rank="1"/>
  </conditionalFormatting>
  <conditionalFormatting sqref="G30">
    <cfRule type="top10" dxfId="374" priority="4" rank="1"/>
  </conditionalFormatting>
  <conditionalFormatting sqref="F30">
    <cfRule type="top10" dxfId="373" priority="5" rank="1"/>
  </conditionalFormatting>
  <conditionalFormatting sqref="E30">
    <cfRule type="top10" dxfId="372" priority="6" rank="1"/>
  </conditionalFormatting>
  <hyperlinks>
    <hyperlink ref="Q1" location="'Ohio 2022 Rankings'!A1" display="Back to Ranking" xr:uid="{343E8B9A-AD21-406B-BBF6-2B7632D796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672D2B-950C-4D03-BEAA-6048580CDFF7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2C590-5B6B-4F05-8A3E-BE8572E1B5CB}">
  <dimension ref="A1:Q9"/>
  <sheetViews>
    <sheetView workbookViewId="0">
      <selection activeCell="A7" sqref="A7:O7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51</v>
      </c>
      <c r="B2" s="16" t="s">
        <v>75</v>
      </c>
      <c r="C2" s="17">
        <v>44661</v>
      </c>
      <c r="D2" s="18" t="s">
        <v>62</v>
      </c>
      <c r="E2" s="19">
        <v>176</v>
      </c>
      <c r="F2" s="19">
        <v>171</v>
      </c>
      <c r="G2" s="19">
        <v>188</v>
      </c>
      <c r="H2" s="19">
        <v>179</v>
      </c>
      <c r="I2" s="19"/>
      <c r="J2" s="19"/>
      <c r="K2" s="20">
        <v>4</v>
      </c>
      <c r="L2" s="20">
        <v>714</v>
      </c>
      <c r="M2" s="21">
        <v>178.5</v>
      </c>
      <c r="N2" s="22">
        <v>6</v>
      </c>
      <c r="O2" s="23">
        <v>184.5</v>
      </c>
    </row>
    <row r="3" spans="1:17" x14ac:dyDescent="0.3">
      <c r="A3" s="15" t="s">
        <v>51</v>
      </c>
      <c r="B3" s="16" t="s">
        <v>75</v>
      </c>
      <c r="C3" s="17">
        <v>44689</v>
      </c>
      <c r="D3" s="18" t="s">
        <v>62</v>
      </c>
      <c r="E3" s="19">
        <v>173</v>
      </c>
      <c r="F3" s="19">
        <v>180</v>
      </c>
      <c r="G3" s="19">
        <v>181</v>
      </c>
      <c r="H3" s="19">
        <v>175</v>
      </c>
      <c r="I3" s="19"/>
      <c r="J3" s="19"/>
      <c r="K3" s="20">
        <v>4</v>
      </c>
      <c r="L3" s="20">
        <v>709</v>
      </c>
      <c r="M3" s="21">
        <v>177.25</v>
      </c>
      <c r="N3" s="22">
        <v>2</v>
      </c>
      <c r="O3" s="23">
        <v>179.25</v>
      </c>
    </row>
    <row r="4" spans="1:17" x14ac:dyDescent="0.3">
      <c r="A4" s="15" t="s">
        <v>51</v>
      </c>
      <c r="B4" s="16" t="s">
        <v>75</v>
      </c>
      <c r="C4" s="17">
        <v>44724</v>
      </c>
      <c r="D4" s="18" t="s">
        <v>62</v>
      </c>
      <c r="E4" s="19">
        <v>178</v>
      </c>
      <c r="F4" s="19">
        <v>179</v>
      </c>
      <c r="G4" s="19">
        <v>168</v>
      </c>
      <c r="H4" s="19">
        <v>176</v>
      </c>
      <c r="I4" s="19"/>
      <c r="J4" s="19"/>
      <c r="K4" s="20">
        <v>4</v>
      </c>
      <c r="L4" s="20">
        <v>701</v>
      </c>
      <c r="M4" s="21">
        <v>175.25</v>
      </c>
      <c r="N4" s="22">
        <v>2</v>
      </c>
      <c r="O4" s="23">
        <v>177.25</v>
      </c>
    </row>
    <row r="5" spans="1:17" x14ac:dyDescent="0.3">
      <c r="A5" s="15" t="s">
        <v>51</v>
      </c>
      <c r="B5" s="16" t="s">
        <v>75</v>
      </c>
      <c r="C5" s="17">
        <v>44752</v>
      </c>
      <c r="D5" s="18" t="s">
        <v>62</v>
      </c>
      <c r="E5" s="19">
        <v>173</v>
      </c>
      <c r="F5" s="19">
        <v>181</v>
      </c>
      <c r="G5" s="19">
        <v>178</v>
      </c>
      <c r="H5" s="19">
        <v>179</v>
      </c>
      <c r="I5" s="19"/>
      <c r="J5" s="19"/>
      <c r="K5" s="20">
        <v>4</v>
      </c>
      <c r="L5" s="20">
        <v>711</v>
      </c>
      <c r="M5" s="21">
        <v>177.75</v>
      </c>
      <c r="N5" s="22">
        <v>2</v>
      </c>
      <c r="O5" s="23">
        <v>179.75</v>
      </c>
    </row>
    <row r="6" spans="1:17" x14ac:dyDescent="0.3">
      <c r="A6" s="15" t="s">
        <v>51</v>
      </c>
      <c r="B6" s="16" t="s">
        <v>75</v>
      </c>
      <c r="C6" s="17">
        <v>44815</v>
      </c>
      <c r="D6" s="18" t="s">
        <v>62</v>
      </c>
      <c r="E6" s="19">
        <v>170</v>
      </c>
      <c r="F6" s="19">
        <v>179</v>
      </c>
      <c r="G6" s="19">
        <v>178</v>
      </c>
      <c r="H6" s="19">
        <v>179</v>
      </c>
      <c r="I6" s="19">
        <v>184</v>
      </c>
      <c r="J6" s="19">
        <v>181</v>
      </c>
      <c r="K6" s="20">
        <v>6</v>
      </c>
      <c r="L6" s="20">
        <v>1071</v>
      </c>
      <c r="M6" s="21">
        <v>178.5</v>
      </c>
      <c r="N6" s="22">
        <v>4</v>
      </c>
      <c r="O6" s="23">
        <v>182.5</v>
      </c>
    </row>
    <row r="7" spans="1:17" x14ac:dyDescent="0.3">
      <c r="A7" s="15" t="s">
        <v>51</v>
      </c>
      <c r="B7" s="16" t="s">
        <v>75</v>
      </c>
      <c r="C7" s="17">
        <v>44868</v>
      </c>
      <c r="D7" s="18" t="s">
        <v>62</v>
      </c>
      <c r="E7" s="19">
        <v>185</v>
      </c>
      <c r="F7" s="19">
        <v>188</v>
      </c>
      <c r="G7" s="19">
        <v>188</v>
      </c>
      <c r="H7" s="19">
        <v>182</v>
      </c>
      <c r="I7" s="19"/>
      <c r="J7" s="19"/>
      <c r="K7" s="20">
        <v>4</v>
      </c>
      <c r="L7" s="20">
        <v>743</v>
      </c>
      <c r="M7" s="21">
        <v>185.75</v>
      </c>
      <c r="N7" s="22">
        <v>9</v>
      </c>
      <c r="O7" s="23">
        <v>194.75</v>
      </c>
    </row>
    <row r="9" spans="1:17" x14ac:dyDescent="0.3">
      <c r="K9" s="8">
        <f>SUM(K2:K8)</f>
        <v>26</v>
      </c>
      <c r="L9" s="8">
        <f>SUM(L2:L8)</f>
        <v>4649</v>
      </c>
      <c r="M9" s="7">
        <f>SUM(L9/K9)</f>
        <v>178.80769230769232</v>
      </c>
      <c r="N9" s="8">
        <f>SUM(N2:N8)</f>
        <v>25</v>
      </c>
      <c r="O9" s="13">
        <f>SUM(M9+N9)</f>
        <v>203.80769230769232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ON39YdpmFHfN9f47KpiRvqrKx0V9+erV1CNkpWzYhW/Qyc6aT8rEyCrvauWSYGZK2ia3o7vd3akF07acHAFpOA==" saltValue="yVW9XmDwTqEnmpSGai0KYg==" spinCount="100000" sqref="E3:J3 B3:C3" name="Range1_16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4:J4 B4:C4" name="Range1_84"/>
    <protectedRange algorithmName="SHA-512" hashValue="ON39YdpmFHfN9f47KpiRvqrKx0V9+erV1CNkpWzYhW/Qyc6aT8rEyCrvauWSYGZK2ia3o7vd3akF07acHAFpOA==" saltValue="yVW9XmDwTqEnmpSGai0KYg==" spinCount="100000" sqref="D4" name="Range1_1_75"/>
    <protectedRange algorithmName="SHA-512" hashValue="ON39YdpmFHfN9f47KpiRvqrKx0V9+erV1CNkpWzYhW/Qyc6aT8rEyCrvauWSYGZK2ia3o7vd3akF07acHAFpOA==" saltValue="yVW9XmDwTqEnmpSGai0KYg==" spinCount="100000" sqref="E5:J5 B5:C5" name="Range1_15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7:J7 B7:C7" name="Range1_32"/>
    <protectedRange algorithmName="SHA-512" hashValue="ON39YdpmFHfN9f47KpiRvqrKx0V9+erV1CNkpWzYhW/Qyc6aT8rEyCrvauWSYGZK2ia3o7vd3akF07acHAFpOA==" saltValue="yVW9XmDwTqEnmpSGai0KYg==" spinCount="100000" sqref="D7" name="Range1_1_26"/>
  </protectedRanges>
  <conditionalFormatting sqref="I2">
    <cfRule type="top10" dxfId="371" priority="36" rank="1"/>
  </conditionalFormatting>
  <conditionalFormatting sqref="H2">
    <cfRule type="top10" dxfId="370" priority="32" rank="1"/>
  </conditionalFormatting>
  <conditionalFormatting sqref="J2">
    <cfRule type="top10" dxfId="369" priority="33" rank="1"/>
  </conditionalFormatting>
  <conditionalFormatting sqref="G2">
    <cfRule type="top10" dxfId="368" priority="35" rank="1"/>
  </conditionalFormatting>
  <conditionalFormatting sqref="F2">
    <cfRule type="top10" dxfId="367" priority="34" rank="1"/>
  </conditionalFormatting>
  <conditionalFormatting sqref="E2">
    <cfRule type="top10" dxfId="366" priority="31" rank="1"/>
  </conditionalFormatting>
  <conditionalFormatting sqref="I3">
    <cfRule type="top10" dxfId="365" priority="30" rank="1"/>
  </conditionalFormatting>
  <conditionalFormatting sqref="H3">
    <cfRule type="top10" dxfId="364" priority="26" rank="1"/>
  </conditionalFormatting>
  <conditionalFormatting sqref="J3">
    <cfRule type="top10" dxfId="363" priority="27" rank="1"/>
  </conditionalFormatting>
  <conditionalFormatting sqref="G3">
    <cfRule type="top10" dxfId="362" priority="29" rank="1"/>
  </conditionalFormatting>
  <conditionalFormatting sqref="F3">
    <cfRule type="top10" dxfId="361" priority="28" rank="1"/>
  </conditionalFormatting>
  <conditionalFormatting sqref="E3">
    <cfRule type="top10" dxfId="360" priority="25" rank="1"/>
  </conditionalFormatting>
  <conditionalFormatting sqref="I4">
    <cfRule type="top10" dxfId="359" priority="24" rank="1"/>
  </conditionalFormatting>
  <conditionalFormatting sqref="H4">
    <cfRule type="top10" dxfId="358" priority="20" rank="1"/>
  </conditionalFormatting>
  <conditionalFormatting sqref="J4">
    <cfRule type="top10" dxfId="357" priority="21" rank="1"/>
  </conditionalFormatting>
  <conditionalFormatting sqref="G4">
    <cfRule type="top10" dxfId="356" priority="23" rank="1"/>
  </conditionalFormatting>
  <conditionalFormatting sqref="F4">
    <cfRule type="top10" dxfId="355" priority="22" rank="1"/>
  </conditionalFormatting>
  <conditionalFormatting sqref="E4">
    <cfRule type="top10" dxfId="354" priority="19" rank="1"/>
  </conditionalFormatting>
  <conditionalFormatting sqref="I5">
    <cfRule type="top10" dxfId="353" priority="18" rank="1"/>
  </conditionalFormatting>
  <conditionalFormatting sqref="H5">
    <cfRule type="top10" dxfId="352" priority="14" rank="1"/>
  </conditionalFormatting>
  <conditionalFormatting sqref="J5">
    <cfRule type="top10" dxfId="351" priority="15" rank="1"/>
  </conditionalFormatting>
  <conditionalFormatting sqref="G5">
    <cfRule type="top10" dxfId="350" priority="17" rank="1"/>
  </conditionalFormatting>
  <conditionalFormatting sqref="F5">
    <cfRule type="top10" dxfId="349" priority="16" rank="1"/>
  </conditionalFormatting>
  <conditionalFormatting sqref="E5">
    <cfRule type="top10" dxfId="348" priority="13" rank="1"/>
  </conditionalFormatting>
  <conditionalFormatting sqref="I6">
    <cfRule type="top10" dxfId="347" priority="12" rank="1"/>
  </conditionalFormatting>
  <conditionalFormatting sqref="H6">
    <cfRule type="top10" dxfId="346" priority="8" rank="1"/>
  </conditionalFormatting>
  <conditionalFormatting sqref="J6">
    <cfRule type="top10" dxfId="345" priority="9" rank="1"/>
  </conditionalFormatting>
  <conditionalFormatting sqref="G6">
    <cfRule type="top10" dxfId="344" priority="11" rank="1"/>
  </conditionalFormatting>
  <conditionalFormatting sqref="F6">
    <cfRule type="top10" dxfId="343" priority="10" rank="1"/>
  </conditionalFormatting>
  <conditionalFormatting sqref="E6">
    <cfRule type="top10" dxfId="342" priority="7" rank="1"/>
  </conditionalFormatting>
  <conditionalFormatting sqref="I7">
    <cfRule type="top10" dxfId="341" priority="6" rank="1"/>
  </conditionalFormatting>
  <conditionalFormatting sqref="H7">
    <cfRule type="top10" dxfId="340" priority="2" rank="1"/>
  </conditionalFormatting>
  <conditionalFormatting sqref="J7">
    <cfRule type="top10" dxfId="339" priority="3" rank="1"/>
  </conditionalFormatting>
  <conditionalFormatting sqref="G7">
    <cfRule type="top10" dxfId="338" priority="5" rank="1"/>
  </conditionalFormatting>
  <conditionalFormatting sqref="F7">
    <cfRule type="top10" dxfId="337" priority="4" rank="1"/>
  </conditionalFormatting>
  <conditionalFormatting sqref="E7">
    <cfRule type="top10" dxfId="336" priority="1" rank="1"/>
  </conditionalFormatting>
  <hyperlinks>
    <hyperlink ref="Q1" location="'Ohio 2022 Rankings'!A1" display="Back to Ranking" xr:uid="{5F65058E-8E2B-492B-98C0-36F9A05F50A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FE71E9-0688-42F5-A760-DD4DFA56C6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42F8-A064-4A26-AD7A-F95ECC029645}">
  <dimension ref="A1:Q29"/>
  <sheetViews>
    <sheetView topLeftCell="A14" workbookViewId="0">
      <selection activeCell="A19" sqref="A19:O1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80</v>
      </c>
      <c r="C2" s="17">
        <v>44689</v>
      </c>
      <c r="D2" s="18" t="s">
        <v>62</v>
      </c>
      <c r="E2" s="44">
        <v>176</v>
      </c>
      <c r="F2" s="44">
        <v>173</v>
      </c>
      <c r="G2" s="44">
        <v>185</v>
      </c>
      <c r="H2" s="44">
        <v>178</v>
      </c>
      <c r="I2" s="44"/>
      <c r="J2" s="44"/>
      <c r="K2" s="20">
        <v>4</v>
      </c>
      <c r="L2" s="20">
        <v>712</v>
      </c>
      <c r="M2" s="21">
        <v>178</v>
      </c>
      <c r="N2" s="22">
        <v>2</v>
      </c>
      <c r="O2" s="23">
        <v>180</v>
      </c>
    </row>
    <row r="3" spans="1:17" x14ac:dyDescent="0.3">
      <c r="A3" s="15" t="s">
        <v>71</v>
      </c>
      <c r="B3" s="16" t="s">
        <v>80</v>
      </c>
      <c r="C3" s="17">
        <v>44724</v>
      </c>
      <c r="D3" s="18" t="s">
        <v>62</v>
      </c>
      <c r="E3" s="19">
        <v>162</v>
      </c>
      <c r="F3" s="19">
        <v>174</v>
      </c>
      <c r="G3" s="19">
        <v>174</v>
      </c>
      <c r="H3" s="19">
        <v>175</v>
      </c>
      <c r="I3" s="19"/>
      <c r="J3" s="19"/>
      <c r="K3" s="20">
        <v>4</v>
      </c>
      <c r="L3" s="20">
        <v>685</v>
      </c>
      <c r="M3" s="21">
        <v>171.25</v>
      </c>
      <c r="N3" s="22">
        <v>2</v>
      </c>
      <c r="O3" s="23">
        <v>173.25</v>
      </c>
    </row>
    <row r="4" spans="1:17" x14ac:dyDescent="0.3">
      <c r="A4" s="15" t="s">
        <v>71</v>
      </c>
      <c r="B4" s="16" t="s">
        <v>114</v>
      </c>
      <c r="C4" s="17">
        <v>44752</v>
      </c>
      <c r="D4" s="18" t="s">
        <v>62</v>
      </c>
      <c r="E4" s="19">
        <v>146</v>
      </c>
      <c r="F4" s="19">
        <v>156</v>
      </c>
      <c r="G4" s="19">
        <v>162</v>
      </c>
      <c r="H4" s="19">
        <v>163</v>
      </c>
      <c r="I4" s="19"/>
      <c r="J4" s="19"/>
      <c r="K4" s="20">
        <v>4</v>
      </c>
      <c r="L4" s="20">
        <v>627</v>
      </c>
      <c r="M4" s="21">
        <v>156.75</v>
      </c>
      <c r="N4" s="22">
        <v>2</v>
      </c>
      <c r="O4" s="23">
        <v>158.75</v>
      </c>
    </row>
    <row r="5" spans="1:17" x14ac:dyDescent="0.3">
      <c r="A5" s="15" t="s">
        <v>71</v>
      </c>
      <c r="B5" s="16" t="s">
        <v>80</v>
      </c>
      <c r="C5" s="17">
        <v>44787</v>
      </c>
      <c r="D5" s="18" t="s">
        <v>62</v>
      </c>
      <c r="E5" s="19">
        <v>177</v>
      </c>
      <c r="F5" s="19">
        <v>180</v>
      </c>
      <c r="G5" s="19">
        <v>169</v>
      </c>
      <c r="H5" s="19">
        <v>168</v>
      </c>
      <c r="I5" s="19"/>
      <c r="J5" s="19"/>
      <c r="K5" s="20">
        <v>4</v>
      </c>
      <c r="L5" s="20">
        <v>694</v>
      </c>
      <c r="M5" s="21">
        <v>173.5</v>
      </c>
      <c r="N5" s="22">
        <v>2</v>
      </c>
      <c r="O5" s="23">
        <v>175.5</v>
      </c>
    </row>
    <row r="7" spans="1:17" x14ac:dyDescent="0.3">
      <c r="K7" s="8">
        <f>SUM(K2:K6)</f>
        <v>16</v>
      </c>
      <c r="L7" s="8">
        <f>SUM(L2:L6)</f>
        <v>2718</v>
      </c>
      <c r="M7" s="7">
        <f>SUM(L7/K7)</f>
        <v>169.875</v>
      </c>
      <c r="N7" s="8">
        <f>SUM(N2:N6)</f>
        <v>8</v>
      </c>
      <c r="O7" s="13">
        <f>SUM(M7+N7)</f>
        <v>177.875</v>
      </c>
    </row>
    <row r="12" spans="1:17" ht="28.8" x14ac:dyDescent="0.3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3">
      <c r="A13" s="15" t="s">
        <v>51</v>
      </c>
      <c r="B13" s="16" t="s">
        <v>80</v>
      </c>
      <c r="C13" s="17">
        <v>44689</v>
      </c>
      <c r="D13" s="18" t="s">
        <v>62</v>
      </c>
      <c r="E13" s="19">
        <v>161</v>
      </c>
      <c r="F13" s="19">
        <v>178</v>
      </c>
      <c r="G13" s="19">
        <v>175</v>
      </c>
      <c r="H13" s="19">
        <v>169</v>
      </c>
      <c r="I13" s="19"/>
      <c r="J13" s="19"/>
      <c r="K13" s="20">
        <v>4</v>
      </c>
      <c r="L13" s="20">
        <v>683</v>
      </c>
      <c r="M13" s="21">
        <v>170.75</v>
      </c>
      <c r="N13" s="22">
        <v>2</v>
      </c>
      <c r="O13" s="23">
        <v>172.75</v>
      </c>
    </row>
    <row r="14" spans="1:17" x14ac:dyDescent="0.3">
      <c r="A14" s="15" t="s">
        <v>51</v>
      </c>
      <c r="B14" s="16" t="s">
        <v>80</v>
      </c>
      <c r="C14" s="17">
        <v>44724</v>
      </c>
      <c r="D14" s="18" t="s">
        <v>62</v>
      </c>
      <c r="E14" s="19">
        <v>182</v>
      </c>
      <c r="F14" s="19">
        <v>186</v>
      </c>
      <c r="G14" s="19">
        <v>174</v>
      </c>
      <c r="H14" s="19">
        <v>178</v>
      </c>
      <c r="I14" s="19"/>
      <c r="J14" s="19"/>
      <c r="K14" s="20">
        <v>4</v>
      </c>
      <c r="L14" s="20">
        <v>720</v>
      </c>
      <c r="M14" s="21">
        <v>180</v>
      </c>
      <c r="N14" s="22">
        <v>4</v>
      </c>
      <c r="O14" s="23">
        <v>184</v>
      </c>
    </row>
    <row r="15" spans="1:17" x14ac:dyDescent="0.3">
      <c r="A15" s="15" t="s">
        <v>51</v>
      </c>
      <c r="B15" s="16" t="s">
        <v>114</v>
      </c>
      <c r="C15" s="17">
        <v>44752</v>
      </c>
      <c r="D15" s="18" t="s">
        <v>62</v>
      </c>
      <c r="E15" s="19">
        <v>181</v>
      </c>
      <c r="F15" s="19">
        <v>181</v>
      </c>
      <c r="G15" s="19">
        <v>178</v>
      </c>
      <c r="H15" s="19">
        <v>184</v>
      </c>
      <c r="I15" s="19"/>
      <c r="J15" s="19"/>
      <c r="K15" s="20">
        <v>4</v>
      </c>
      <c r="L15" s="20">
        <v>724</v>
      </c>
      <c r="M15" s="21">
        <v>181</v>
      </c>
      <c r="N15" s="22">
        <v>2</v>
      </c>
      <c r="O15" s="23">
        <v>183</v>
      </c>
    </row>
    <row r="16" spans="1:17" x14ac:dyDescent="0.3">
      <c r="A16" s="15" t="s">
        <v>51</v>
      </c>
      <c r="B16" s="16" t="s">
        <v>80</v>
      </c>
      <c r="C16" s="17">
        <v>44787</v>
      </c>
      <c r="D16" s="18" t="s">
        <v>62</v>
      </c>
      <c r="E16" s="19">
        <v>184</v>
      </c>
      <c r="F16" s="19">
        <v>193</v>
      </c>
      <c r="G16" s="19">
        <v>182</v>
      </c>
      <c r="H16" s="19">
        <v>178</v>
      </c>
      <c r="I16" s="19"/>
      <c r="J16" s="19"/>
      <c r="K16" s="20">
        <v>4</v>
      </c>
      <c r="L16" s="20">
        <v>737</v>
      </c>
      <c r="M16" s="21">
        <v>184.25</v>
      </c>
      <c r="N16" s="22">
        <v>5</v>
      </c>
      <c r="O16" s="23">
        <v>189.25</v>
      </c>
    </row>
    <row r="17" spans="1:15" x14ac:dyDescent="0.3">
      <c r="A17" s="15" t="s">
        <v>127</v>
      </c>
      <c r="B17" s="16" t="s">
        <v>80</v>
      </c>
      <c r="C17" s="17">
        <v>44801</v>
      </c>
      <c r="D17" s="18" t="s">
        <v>89</v>
      </c>
      <c r="E17" s="19">
        <v>183</v>
      </c>
      <c r="F17" s="19">
        <v>179</v>
      </c>
      <c r="G17" s="19">
        <v>184</v>
      </c>
      <c r="H17" s="19">
        <v>186</v>
      </c>
      <c r="I17" s="19">
        <v>184</v>
      </c>
      <c r="J17" s="19">
        <v>183</v>
      </c>
      <c r="K17" s="20">
        <v>6</v>
      </c>
      <c r="L17" s="20">
        <v>1099</v>
      </c>
      <c r="M17" s="21">
        <v>183.16666666666666</v>
      </c>
      <c r="N17" s="22">
        <v>4</v>
      </c>
      <c r="O17" s="23">
        <f t="shared" ref="O17" si="0">SUM(M17+N17)</f>
        <v>187.16666666666666</v>
      </c>
    </row>
    <row r="18" spans="1:15" x14ac:dyDescent="0.3">
      <c r="A18" s="15" t="s">
        <v>51</v>
      </c>
      <c r="B18" s="16" t="s">
        <v>80</v>
      </c>
      <c r="C18" s="17">
        <v>44815</v>
      </c>
      <c r="D18" s="18" t="s">
        <v>62</v>
      </c>
      <c r="E18" s="19">
        <v>181</v>
      </c>
      <c r="F18" s="19">
        <v>183</v>
      </c>
      <c r="G18" s="19">
        <v>182</v>
      </c>
      <c r="H18" s="19">
        <v>184</v>
      </c>
      <c r="I18" s="19">
        <v>187</v>
      </c>
      <c r="J18" s="19">
        <v>181</v>
      </c>
      <c r="K18" s="20">
        <v>6</v>
      </c>
      <c r="L18" s="20">
        <v>1098</v>
      </c>
      <c r="M18" s="21">
        <v>183</v>
      </c>
      <c r="N18" s="22">
        <v>6</v>
      </c>
      <c r="O18" s="23">
        <v>189</v>
      </c>
    </row>
    <row r="19" spans="1:15" x14ac:dyDescent="0.3">
      <c r="A19" s="15" t="s">
        <v>51</v>
      </c>
      <c r="B19" s="16" t="s">
        <v>80</v>
      </c>
      <c r="C19" s="17">
        <v>44843</v>
      </c>
      <c r="D19" s="18" t="s">
        <v>62</v>
      </c>
      <c r="E19" s="19">
        <v>184</v>
      </c>
      <c r="F19" s="19">
        <v>183</v>
      </c>
      <c r="G19" s="19">
        <v>184</v>
      </c>
      <c r="H19" s="19">
        <v>186</v>
      </c>
      <c r="I19" s="19"/>
      <c r="J19" s="19"/>
      <c r="K19" s="20">
        <v>4</v>
      </c>
      <c r="L19" s="20">
        <v>737</v>
      </c>
      <c r="M19" s="21">
        <v>184.25</v>
      </c>
      <c r="N19" s="22">
        <v>5</v>
      </c>
      <c r="O19" s="23">
        <v>189.25</v>
      </c>
    </row>
    <row r="21" spans="1:15" x14ac:dyDescent="0.3">
      <c r="K21" s="8">
        <f>SUM(K13:K20)</f>
        <v>32</v>
      </c>
      <c r="L21" s="8">
        <f>SUM(L13:L20)</f>
        <v>5798</v>
      </c>
      <c r="M21" s="7">
        <f>SUM(L21/K21)</f>
        <v>181.1875</v>
      </c>
      <c r="N21" s="8">
        <f>SUM(N13:N20)</f>
        <v>28</v>
      </c>
      <c r="O21" s="13">
        <f>SUM(M21+N21)</f>
        <v>209.1875</v>
      </c>
    </row>
    <row r="24" spans="1:15" ht="28.8" x14ac:dyDescent="0.3">
      <c r="A24" s="1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4" t="s">
        <v>9</v>
      </c>
      <c r="J24" s="4" t="s">
        <v>10</v>
      </c>
      <c r="K24" s="4" t="s">
        <v>11</v>
      </c>
      <c r="L24" s="3" t="s">
        <v>12</v>
      </c>
      <c r="M24" s="5" t="s">
        <v>13</v>
      </c>
      <c r="N24" s="2" t="s">
        <v>14</v>
      </c>
      <c r="O24" s="6" t="s">
        <v>15</v>
      </c>
    </row>
    <row r="25" spans="1:15" x14ac:dyDescent="0.3">
      <c r="A25" s="15" t="s">
        <v>23</v>
      </c>
      <c r="B25" s="16" t="s">
        <v>80</v>
      </c>
      <c r="C25" s="17">
        <v>44815</v>
      </c>
      <c r="D25" s="18" t="s">
        <v>62</v>
      </c>
      <c r="E25" s="19">
        <v>186</v>
      </c>
      <c r="F25" s="19">
        <v>190</v>
      </c>
      <c r="G25" s="19">
        <v>186</v>
      </c>
      <c r="H25" s="19">
        <v>192</v>
      </c>
      <c r="I25" s="19">
        <v>188</v>
      </c>
      <c r="J25" s="19">
        <v>191</v>
      </c>
      <c r="K25" s="20">
        <v>6</v>
      </c>
      <c r="L25" s="20">
        <v>1133</v>
      </c>
      <c r="M25" s="21">
        <v>188.83333333333334</v>
      </c>
      <c r="N25" s="22">
        <v>4</v>
      </c>
      <c r="O25" s="23">
        <v>192.83333333333334</v>
      </c>
    </row>
    <row r="26" spans="1:15" x14ac:dyDescent="0.3">
      <c r="A26" s="15" t="s">
        <v>23</v>
      </c>
      <c r="B26" s="16" t="s">
        <v>80</v>
      </c>
      <c r="C26" s="17">
        <v>44843</v>
      </c>
      <c r="D26" s="18" t="s">
        <v>62</v>
      </c>
      <c r="E26" s="19">
        <v>178</v>
      </c>
      <c r="F26" s="19">
        <v>182</v>
      </c>
      <c r="G26" s="19">
        <v>183</v>
      </c>
      <c r="H26" s="19">
        <v>189</v>
      </c>
      <c r="I26" s="19"/>
      <c r="J26" s="19"/>
      <c r="K26" s="20">
        <v>4</v>
      </c>
      <c r="L26" s="20">
        <v>732</v>
      </c>
      <c r="M26" s="21">
        <v>183</v>
      </c>
      <c r="N26" s="22">
        <v>2</v>
      </c>
      <c r="O26" s="23">
        <v>185</v>
      </c>
    </row>
    <row r="28" spans="1:15" x14ac:dyDescent="0.3">
      <c r="K28" s="8">
        <f>SUM(K25:K27)</f>
        <v>10</v>
      </c>
      <c r="L28" s="8">
        <f>SUM(L25:L27)</f>
        <v>1865</v>
      </c>
      <c r="M28" s="7">
        <f>SUM(L28/K28)</f>
        <v>186.5</v>
      </c>
      <c r="N28" s="8">
        <f>SUM(N25:N27)</f>
        <v>6</v>
      </c>
      <c r="O28" s="13">
        <f>SUM(M28+N28)</f>
        <v>192.5</v>
      </c>
    </row>
    <row r="29" spans="1:15" x14ac:dyDescent="0.3">
      <c r="K29" s="8"/>
      <c r="L29" s="8"/>
      <c r="M29" s="7"/>
      <c r="N29" s="8"/>
    </row>
  </sheetData>
  <protectedRanges>
    <protectedRange algorithmName="SHA-512" hashValue="ON39YdpmFHfN9f47KpiRvqrKx0V9+erV1CNkpWzYhW/Qyc6aT8rEyCrvauWSYGZK2ia3o7vd3akF07acHAFpOA==" saltValue="yVW9XmDwTqEnmpSGai0KYg==" spinCount="100000" sqref="B1 B12 B24" name="Range1_2"/>
    <protectedRange algorithmName="SHA-512" hashValue="ON39YdpmFHfN9f47KpiRvqrKx0V9+erV1CNkpWzYhW/Qyc6aT8rEyCrvauWSYGZK2ia3o7vd3akF07acHAFpOA==" saltValue="yVW9XmDwTqEnmpSGai0KYg==" spinCount="100000" sqref="E2:J2 B2:C2" name="Range1_14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13:J13 B13:C13" name="Range1_16_1"/>
    <protectedRange algorithmName="SHA-512" hashValue="ON39YdpmFHfN9f47KpiRvqrKx0V9+erV1CNkpWzYhW/Qyc6aT8rEyCrvauWSYGZK2ia3o7vd3akF07acHAFpOA==" saltValue="yVW9XmDwTqEnmpSGai0KYg==" spinCount="100000" sqref="D13" name="Range1_1_11_1"/>
    <protectedRange algorithmName="SHA-512" hashValue="ON39YdpmFHfN9f47KpiRvqrKx0V9+erV1CNkpWzYhW/Qyc6aT8rEyCrvauWSYGZK2ia3o7vd3akF07acHAFpOA==" saltValue="yVW9XmDwTqEnmpSGai0KYg==" spinCount="100000" sqref="B3:C3 E3:J3" name="Range1_82"/>
    <protectedRange algorithmName="SHA-512" hashValue="ON39YdpmFHfN9f47KpiRvqrKx0V9+erV1CNkpWzYhW/Qyc6aT8rEyCrvauWSYGZK2ia3o7vd3akF07acHAFpOA==" saltValue="yVW9XmDwTqEnmpSGai0KYg==" spinCount="100000" sqref="D3" name="Range1_1_73"/>
    <protectedRange algorithmName="SHA-512" hashValue="ON39YdpmFHfN9f47KpiRvqrKx0V9+erV1CNkpWzYhW/Qyc6aT8rEyCrvauWSYGZK2ia3o7vd3akF07acHAFpOA==" saltValue="yVW9XmDwTqEnmpSGai0KYg==" spinCount="100000" sqref="E14:J14 B14:C14" name="Range1_84"/>
    <protectedRange algorithmName="SHA-512" hashValue="ON39YdpmFHfN9f47KpiRvqrKx0V9+erV1CNkpWzYhW/Qyc6aT8rEyCrvauWSYGZK2ia3o7vd3akF07acHAFpOA==" saltValue="yVW9XmDwTqEnmpSGai0KYg==" spinCount="100000" sqref="D14" name="Range1_1_75"/>
    <protectedRange algorithmName="SHA-512" hashValue="ON39YdpmFHfN9f47KpiRvqrKx0V9+erV1CNkpWzYhW/Qyc6aT8rEyCrvauWSYGZK2ia3o7vd3akF07acHAFpOA==" saltValue="yVW9XmDwTqEnmpSGai0KYg==" spinCount="100000" sqref="E4:J4 B4:C4" name="Range1_13_1"/>
    <protectedRange algorithmName="SHA-512" hashValue="ON39YdpmFHfN9f47KpiRvqrKx0V9+erV1CNkpWzYhW/Qyc6aT8rEyCrvauWSYGZK2ia3o7vd3akF07acHAFpOA==" saltValue="yVW9XmDwTqEnmpSGai0KYg==" spinCount="100000" sqref="D4" name="Range1_1_9_2"/>
    <protectedRange algorithmName="SHA-512" hashValue="ON39YdpmFHfN9f47KpiRvqrKx0V9+erV1CNkpWzYhW/Qyc6aT8rEyCrvauWSYGZK2ia3o7vd3akF07acHAFpOA==" saltValue="yVW9XmDwTqEnmpSGai0KYg==" spinCount="100000" sqref="E15:J15 B15:C15" name="Range1_15_1"/>
    <protectedRange algorithmName="SHA-512" hashValue="ON39YdpmFHfN9f47KpiRvqrKx0V9+erV1CNkpWzYhW/Qyc6aT8rEyCrvauWSYGZK2ia3o7vd3akF07acHAFpOA==" saltValue="yVW9XmDwTqEnmpSGai0KYg==" spinCount="100000" sqref="D15" name="Range1_1_11_1_1"/>
    <protectedRange algorithmName="SHA-512" hashValue="ON39YdpmFHfN9f47KpiRvqrKx0V9+erV1CNkpWzYhW/Qyc6aT8rEyCrvauWSYGZK2ia3o7vd3akF07acHAFpOA==" saltValue="yVW9XmDwTqEnmpSGai0KYg==" spinCount="100000" sqref="E5:J5 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16:J16 B16:C16" name="Range1_17"/>
    <protectedRange algorithmName="SHA-512" hashValue="ON39YdpmFHfN9f47KpiRvqrKx0V9+erV1CNkpWzYhW/Qyc6aT8rEyCrvauWSYGZK2ia3o7vd3akF07acHAFpOA==" saltValue="yVW9XmDwTqEnmpSGai0KYg==" spinCount="100000" sqref="D16" name="Range1_1_14"/>
    <protectedRange algorithmName="SHA-512" hashValue="ON39YdpmFHfN9f47KpiRvqrKx0V9+erV1CNkpWzYhW/Qyc6aT8rEyCrvauWSYGZK2ia3o7vd3akF07acHAFpOA==" saltValue="yVW9XmDwTqEnmpSGai0KYg==" spinCount="100000" sqref="E17:J17 B17:C17" name="Range1_7_2"/>
    <protectedRange algorithmName="SHA-512" hashValue="ON39YdpmFHfN9f47KpiRvqrKx0V9+erV1CNkpWzYhW/Qyc6aT8rEyCrvauWSYGZK2ia3o7vd3akF07acHAFpOA==" saltValue="yVW9XmDwTqEnmpSGai0KYg==" spinCount="100000" sqref="D17" name="Range1_1_5_2"/>
    <protectedRange algorithmName="SHA-512" hashValue="ON39YdpmFHfN9f47KpiRvqrKx0V9+erV1CNkpWzYhW/Qyc6aT8rEyCrvauWSYGZK2ia3o7vd3akF07acHAFpOA==" saltValue="yVW9XmDwTqEnmpSGai0KYg==" spinCount="100000" sqref="E25:J25 B25:C25" name="Range1_4"/>
    <protectedRange algorithmName="SHA-512" hashValue="ON39YdpmFHfN9f47KpiRvqrKx0V9+erV1CNkpWzYhW/Qyc6aT8rEyCrvauWSYGZK2ia3o7vd3akF07acHAFpOA==" saltValue="yVW9XmDwTqEnmpSGai0KYg==" spinCount="100000" sqref="D25" name="Range1_1_2"/>
    <protectedRange algorithmName="SHA-512" hashValue="ON39YdpmFHfN9f47KpiRvqrKx0V9+erV1CNkpWzYhW/Qyc6aT8rEyCrvauWSYGZK2ia3o7vd3akF07acHAFpOA==" saltValue="yVW9XmDwTqEnmpSGai0KYg==" spinCount="100000" sqref="E18:J18 B18:C18" name="Range1_5"/>
    <protectedRange algorithmName="SHA-512" hashValue="ON39YdpmFHfN9f47KpiRvqrKx0V9+erV1CNkpWzYhW/Qyc6aT8rEyCrvauWSYGZK2ia3o7vd3akF07acHAFpOA==" saltValue="yVW9XmDwTqEnmpSGai0KYg==" spinCount="100000" sqref="D18" name="Range1_1_3"/>
    <protectedRange algorithmName="SHA-512" hashValue="ON39YdpmFHfN9f47KpiRvqrKx0V9+erV1CNkpWzYhW/Qyc6aT8rEyCrvauWSYGZK2ia3o7vd3akF07acHAFpOA==" saltValue="yVW9XmDwTqEnmpSGai0KYg==" spinCount="100000" sqref="C26" name="Range1_22"/>
    <protectedRange algorithmName="SHA-512" hashValue="ON39YdpmFHfN9f47KpiRvqrKx0V9+erV1CNkpWzYhW/Qyc6aT8rEyCrvauWSYGZK2ia3o7vd3akF07acHAFpOA==" saltValue="yVW9XmDwTqEnmpSGai0KYg==" spinCount="100000" sqref="E26:J26 B26" name="Range1_28"/>
    <protectedRange algorithmName="SHA-512" hashValue="ON39YdpmFHfN9f47KpiRvqrKx0V9+erV1CNkpWzYhW/Qyc6aT8rEyCrvauWSYGZK2ia3o7vd3akF07acHAFpOA==" saltValue="yVW9XmDwTqEnmpSGai0KYg==" spinCount="100000" sqref="D26" name="Range1_1_22"/>
    <protectedRange algorithmName="SHA-512" hashValue="ON39YdpmFHfN9f47KpiRvqrKx0V9+erV1CNkpWzYhW/Qyc6aT8rEyCrvauWSYGZK2ia3o7vd3akF07acHAFpOA==" saltValue="yVW9XmDwTqEnmpSGai0KYg==" spinCount="100000" sqref="C19" name="Range1_22_1"/>
    <protectedRange algorithmName="SHA-512" hashValue="ON39YdpmFHfN9f47KpiRvqrKx0V9+erV1CNkpWzYhW/Qyc6aT8rEyCrvauWSYGZK2ia3o7vd3akF07acHAFpOA==" saltValue="yVW9XmDwTqEnmpSGai0KYg==" spinCount="100000" sqref="E19:J19 B19" name="Range1_30"/>
    <protectedRange algorithmName="SHA-512" hashValue="ON39YdpmFHfN9f47KpiRvqrKx0V9+erV1CNkpWzYhW/Qyc6aT8rEyCrvauWSYGZK2ia3o7vd3akF07acHAFpOA==" saltValue="yVW9XmDwTqEnmpSGai0KYg==" spinCount="100000" sqref="D19" name="Range1_1_23"/>
  </protectedRanges>
  <conditionalFormatting sqref="J2">
    <cfRule type="top10" dxfId="335" priority="73" rank="1"/>
  </conditionalFormatting>
  <conditionalFormatting sqref="I2">
    <cfRule type="top10" dxfId="334" priority="74" rank="1"/>
  </conditionalFormatting>
  <conditionalFormatting sqref="H2">
    <cfRule type="top10" dxfId="333" priority="75" rank="1"/>
  </conditionalFormatting>
  <conditionalFormatting sqref="G2">
    <cfRule type="top10" dxfId="332" priority="76" rank="1"/>
  </conditionalFormatting>
  <conditionalFormatting sqref="F2">
    <cfRule type="top10" dxfId="331" priority="77" rank="1"/>
  </conditionalFormatting>
  <conditionalFormatting sqref="E2">
    <cfRule type="top10" dxfId="330" priority="78" rank="1"/>
  </conditionalFormatting>
  <conditionalFormatting sqref="I13">
    <cfRule type="top10" dxfId="329" priority="72" rank="1"/>
  </conditionalFormatting>
  <conditionalFormatting sqref="H13">
    <cfRule type="top10" dxfId="328" priority="68" rank="1"/>
  </conditionalFormatting>
  <conditionalFormatting sqref="J13">
    <cfRule type="top10" dxfId="327" priority="69" rank="1"/>
  </conditionalFormatting>
  <conditionalFormatting sqref="G13">
    <cfRule type="top10" dxfId="326" priority="71" rank="1"/>
  </conditionalFormatting>
  <conditionalFormatting sqref="F13">
    <cfRule type="top10" dxfId="325" priority="70" rank="1"/>
  </conditionalFormatting>
  <conditionalFormatting sqref="E13">
    <cfRule type="top10" dxfId="324" priority="67" rank="1"/>
  </conditionalFormatting>
  <conditionalFormatting sqref="J3">
    <cfRule type="top10" dxfId="323" priority="61" rank="1"/>
  </conditionalFormatting>
  <conditionalFormatting sqref="I3">
    <cfRule type="top10" dxfId="322" priority="62" rank="1"/>
  </conditionalFormatting>
  <conditionalFormatting sqref="H3">
    <cfRule type="top10" dxfId="321" priority="63" rank="1"/>
  </conditionalFormatting>
  <conditionalFormatting sqref="G3">
    <cfRule type="top10" dxfId="320" priority="64" rank="1"/>
  </conditionalFormatting>
  <conditionalFormatting sqref="F3">
    <cfRule type="top10" dxfId="319" priority="65" rank="1"/>
  </conditionalFormatting>
  <conditionalFormatting sqref="E3">
    <cfRule type="top10" dxfId="318" priority="66" rank="1"/>
  </conditionalFormatting>
  <conditionalFormatting sqref="I14">
    <cfRule type="top10" dxfId="317" priority="60" rank="1"/>
  </conditionalFormatting>
  <conditionalFormatting sqref="H14">
    <cfRule type="top10" dxfId="316" priority="56" rank="1"/>
  </conditionalFormatting>
  <conditionalFormatting sqref="J14">
    <cfRule type="top10" dxfId="315" priority="57" rank="1"/>
  </conditionalFormatting>
  <conditionalFormatting sqref="G14">
    <cfRule type="top10" dxfId="314" priority="59" rank="1"/>
  </conditionalFormatting>
  <conditionalFormatting sqref="F14">
    <cfRule type="top10" dxfId="313" priority="58" rank="1"/>
  </conditionalFormatting>
  <conditionalFormatting sqref="E14">
    <cfRule type="top10" dxfId="312" priority="55" rank="1"/>
  </conditionalFormatting>
  <conditionalFormatting sqref="J4">
    <cfRule type="top10" dxfId="311" priority="49" rank="1"/>
  </conditionalFormatting>
  <conditionalFormatting sqref="I4">
    <cfRule type="top10" dxfId="310" priority="50" rank="1"/>
  </conditionalFormatting>
  <conditionalFormatting sqref="H4">
    <cfRule type="top10" dxfId="309" priority="51" rank="1"/>
  </conditionalFormatting>
  <conditionalFormatting sqref="G4">
    <cfRule type="top10" dxfId="308" priority="52" rank="1"/>
  </conditionalFormatting>
  <conditionalFormatting sqref="F4">
    <cfRule type="top10" dxfId="307" priority="53" rank="1"/>
  </conditionalFormatting>
  <conditionalFormatting sqref="E4">
    <cfRule type="top10" dxfId="306" priority="54" rank="1"/>
  </conditionalFormatting>
  <conditionalFormatting sqref="I15">
    <cfRule type="top10" dxfId="305" priority="48" rank="1"/>
  </conditionalFormatting>
  <conditionalFormatting sqref="H15">
    <cfRule type="top10" dxfId="304" priority="44" rank="1"/>
  </conditionalFormatting>
  <conditionalFormatting sqref="J15">
    <cfRule type="top10" dxfId="303" priority="45" rank="1"/>
  </conditionalFormatting>
  <conditionalFormatting sqref="G15">
    <cfRule type="top10" dxfId="302" priority="47" rank="1"/>
  </conditionalFormatting>
  <conditionalFormatting sqref="F15">
    <cfRule type="top10" dxfId="301" priority="46" rank="1"/>
  </conditionalFormatting>
  <conditionalFormatting sqref="E15">
    <cfRule type="top10" dxfId="300" priority="43" rank="1"/>
  </conditionalFormatting>
  <conditionalFormatting sqref="J5">
    <cfRule type="top10" dxfId="299" priority="37" rank="1"/>
  </conditionalFormatting>
  <conditionalFormatting sqref="I5">
    <cfRule type="top10" dxfId="298" priority="38" rank="1"/>
  </conditionalFormatting>
  <conditionalFormatting sqref="H5">
    <cfRule type="top10" dxfId="297" priority="39" rank="1"/>
  </conditionalFormatting>
  <conditionalFormatting sqref="G5">
    <cfRule type="top10" dxfId="296" priority="40" rank="1"/>
  </conditionalFormatting>
  <conditionalFormatting sqref="F5">
    <cfRule type="top10" dxfId="295" priority="41" rank="1"/>
  </conditionalFormatting>
  <conditionalFormatting sqref="E5">
    <cfRule type="top10" dxfId="294" priority="42" rank="1"/>
  </conditionalFormatting>
  <conditionalFormatting sqref="I16">
    <cfRule type="top10" dxfId="293" priority="36" rank="1"/>
  </conditionalFormatting>
  <conditionalFormatting sqref="H16">
    <cfRule type="top10" dxfId="292" priority="32" rank="1"/>
  </conditionalFormatting>
  <conditionalFormatting sqref="J16">
    <cfRule type="top10" dxfId="291" priority="33" rank="1"/>
  </conditionalFormatting>
  <conditionalFormatting sqref="G16">
    <cfRule type="top10" dxfId="290" priority="35" rank="1"/>
  </conditionalFormatting>
  <conditionalFormatting sqref="F16">
    <cfRule type="top10" dxfId="289" priority="34" rank="1"/>
  </conditionalFormatting>
  <conditionalFormatting sqref="E16">
    <cfRule type="top10" dxfId="288" priority="31" rank="1"/>
  </conditionalFormatting>
  <conditionalFormatting sqref="I17">
    <cfRule type="top10" dxfId="287" priority="30" rank="1"/>
  </conditionalFormatting>
  <conditionalFormatting sqref="H17">
    <cfRule type="top10" dxfId="286" priority="26" rank="1"/>
  </conditionalFormatting>
  <conditionalFormatting sqref="J17">
    <cfRule type="top10" dxfId="285" priority="27" rank="1"/>
  </conditionalFormatting>
  <conditionalFormatting sqref="G17">
    <cfRule type="top10" dxfId="284" priority="29" rank="1"/>
  </conditionalFormatting>
  <conditionalFormatting sqref="F17">
    <cfRule type="top10" dxfId="283" priority="28" rank="1"/>
  </conditionalFormatting>
  <conditionalFormatting sqref="E17">
    <cfRule type="top10" dxfId="282" priority="25" rank="1"/>
  </conditionalFormatting>
  <conditionalFormatting sqref="E25">
    <cfRule type="top10" dxfId="281" priority="24" rank="1"/>
  </conditionalFormatting>
  <conditionalFormatting sqref="F25">
    <cfRule type="top10" dxfId="280" priority="23" rank="1"/>
  </conditionalFormatting>
  <conditionalFormatting sqref="G25">
    <cfRule type="top10" dxfId="279" priority="22" rank="1"/>
  </conditionalFormatting>
  <conditionalFormatting sqref="H25">
    <cfRule type="top10" dxfId="278" priority="21" rank="1"/>
  </conditionalFormatting>
  <conditionalFormatting sqref="I25">
    <cfRule type="top10" dxfId="277" priority="20" rank="1"/>
  </conditionalFormatting>
  <conditionalFormatting sqref="J25">
    <cfRule type="top10" dxfId="276" priority="19" rank="1"/>
  </conditionalFormatting>
  <conditionalFormatting sqref="I18">
    <cfRule type="top10" dxfId="275" priority="18" rank="1"/>
  </conditionalFormatting>
  <conditionalFormatting sqref="H18">
    <cfRule type="top10" dxfId="274" priority="14" rank="1"/>
  </conditionalFormatting>
  <conditionalFormatting sqref="J18">
    <cfRule type="top10" dxfId="273" priority="15" rank="1"/>
  </conditionalFormatting>
  <conditionalFormatting sqref="G18">
    <cfRule type="top10" dxfId="272" priority="17" rank="1"/>
  </conditionalFormatting>
  <conditionalFormatting sqref="F18">
    <cfRule type="top10" dxfId="271" priority="16" rank="1"/>
  </conditionalFormatting>
  <conditionalFormatting sqref="E18">
    <cfRule type="top10" dxfId="270" priority="13" rank="1"/>
  </conditionalFormatting>
  <conditionalFormatting sqref="E26">
    <cfRule type="top10" dxfId="269" priority="12" rank="1"/>
  </conditionalFormatting>
  <conditionalFormatting sqref="F26">
    <cfRule type="top10" dxfId="268" priority="11" rank="1"/>
  </conditionalFormatting>
  <conditionalFormatting sqref="G26">
    <cfRule type="top10" dxfId="267" priority="10" rank="1"/>
  </conditionalFormatting>
  <conditionalFormatting sqref="H26">
    <cfRule type="top10" dxfId="266" priority="9" rank="1"/>
  </conditionalFormatting>
  <conditionalFormatting sqref="I26">
    <cfRule type="top10" dxfId="265" priority="8" rank="1"/>
  </conditionalFormatting>
  <conditionalFormatting sqref="J26">
    <cfRule type="top10" dxfId="264" priority="7" rank="1"/>
  </conditionalFormatting>
  <conditionalFormatting sqref="I19">
    <cfRule type="top10" dxfId="263" priority="6" rank="1"/>
  </conditionalFormatting>
  <conditionalFormatting sqref="H19">
    <cfRule type="top10" dxfId="262" priority="2" rank="1"/>
  </conditionalFormatting>
  <conditionalFormatting sqref="J19">
    <cfRule type="top10" dxfId="261" priority="3" rank="1"/>
  </conditionalFormatting>
  <conditionalFormatting sqref="G19">
    <cfRule type="top10" dxfId="260" priority="5" rank="1"/>
  </conditionalFormatting>
  <conditionalFormatting sqref="F19">
    <cfRule type="top10" dxfId="259" priority="4" rank="1"/>
  </conditionalFormatting>
  <conditionalFormatting sqref="E19">
    <cfRule type="top10" dxfId="258" priority="1" rank="1"/>
  </conditionalFormatting>
  <hyperlinks>
    <hyperlink ref="Q1" location="'Ohio 2022 Rankings'!A1" display="Back to Ranking" xr:uid="{BA50743C-A6C0-40A6-82C4-7223560718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4E9C8B-0FA9-46DD-BA02-9B7CDBAFD243}">
          <x14:formula1>
            <xm:f>'C:\Users\abra2\Desktop\ABRA Files and More\AUTO BENCH REST ASSOCIATION FILE\ABRA 2019\Georgia\[Georgia Results 01 19 20.xlsm]DATA SHEET'!#REF!</xm:f>
          </x14:formula1>
          <xm:sqref>B1 B12 B24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50D1-C088-4F1B-948E-F38C3A12E6C0}">
  <dimension ref="A1:Q10"/>
  <sheetViews>
    <sheetView topLeftCell="A3"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23</v>
      </c>
      <c r="B2" s="16" t="s">
        <v>72</v>
      </c>
      <c r="C2" s="17">
        <v>44661</v>
      </c>
      <c r="D2" s="18" t="s">
        <v>62</v>
      </c>
      <c r="E2" s="19">
        <v>180</v>
      </c>
      <c r="F2" s="19">
        <v>179</v>
      </c>
      <c r="G2" s="19">
        <v>178</v>
      </c>
      <c r="H2" s="19">
        <v>168</v>
      </c>
      <c r="I2" s="19"/>
      <c r="J2" s="19"/>
      <c r="K2" s="20">
        <v>4</v>
      </c>
      <c r="L2" s="20">
        <v>705</v>
      </c>
      <c r="M2" s="21">
        <v>176.25</v>
      </c>
      <c r="N2" s="22">
        <v>3</v>
      </c>
      <c r="O2" s="23">
        <v>179.25</v>
      </c>
    </row>
    <row r="3" spans="1:17" x14ac:dyDescent="0.3">
      <c r="A3" s="15" t="s">
        <v>23</v>
      </c>
      <c r="B3" s="16" t="s">
        <v>82</v>
      </c>
      <c r="C3" s="17">
        <v>44689</v>
      </c>
      <c r="D3" s="18" t="s">
        <v>62</v>
      </c>
      <c r="E3" s="19">
        <v>180</v>
      </c>
      <c r="F3" s="19">
        <v>187</v>
      </c>
      <c r="G3" s="19">
        <v>189</v>
      </c>
      <c r="H3" s="19">
        <v>179</v>
      </c>
      <c r="I3" s="19"/>
      <c r="J3" s="19"/>
      <c r="K3" s="20">
        <v>4</v>
      </c>
      <c r="L3" s="20">
        <v>735</v>
      </c>
      <c r="M3" s="21">
        <v>183.75</v>
      </c>
      <c r="N3" s="22">
        <v>3</v>
      </c>
      <c r="O3" s="23">
        <v>186.75</v>
      </c>
    </row>
    <row r="4" spans="1:17" x14ac:dyDescent="0.3">
      <c r="A4" s="15" t="s">
        <v>23</v>
      </c>
      <c r="B4" s="16" t="s">
        <v>92</v>
      </c>
      <c r="C4" s="17">
        <v>44724</v>
      </c>
      <c r="D4" s="18" t="s">
        <v>62</v>
      </c>
      <c r="E4" s="19">
        <v>186</v>
      </c>
      <c r="F4" s="19">
        <v>183</v>
      </c>
      <c r="G4" s="19">
        <v>193</v>
      </c>
      <c r="H4" s="19">
        <v>180</v>
      </c>
      <c r="I4" s="19"/>
      <c r="J4" s="19"/>
      <c r="K4" s="20">
        <v>4</v>
      </c>
      <c r="L4" s="20">
        <v>742</v>
      </c>
      <c r="M4" s="21">
        <v>185.5</v>
      </c>
      <c r="N4" s="22">
        <v>11</v>
      </c>
      <c r="O4" s="23">
        <v>196.5</v>
      </c>
    </row>
    <row r="5" spans="1:17" x14ac:dyDescent="0.3">
      <c r="A5" s="15" t="s">
        <v>23</v>
      </c>
      <c r="B5" s="16" t="s">
        <v>116</v>
      </c>
      <c r="C5" s="17">
        <v>44752</v>
      </c>
      <c r="D5" s="18" t="s">
        <v>62</v>
      </c>
      <c r="E5" s="19">
        <v>180</v>
      </c>
      <c r="F5" s="19">
        <v>192</v>
      </c>
      <c r="G5" s="19">
        <v>187</v>
      </c>
      <c r="H5" s="19">
        <v>180</v>
      </c>
      <c r="I5" s="19"/>
      <c r="J5" s="19"/>
      <c r="K5" s="20">
        <v>4</v>
      </c>
      <c r="L5" s="20">
        <v>739</v>
      </c>
      <c r="M5" s="21">
        <v>184.75</v>
      </c>
      <c r="N5" s="22">
        <v>2</v>
      </c>
      <c r="O5" s="23">
        <v>186.75</v>
      </c>
    </row>
    <row r="6" spans="1:17" x14ac:dyDescent="0.3">
      <c r="A6" s="15" t="s">
        <v>23</v>
      </c>
      <c r="B6" s="16" t="s">
        <v>121</v>
      </c>
      <c r="C6" s="17">
        <v>44787</v>
      </c>
      <c r="D6" s="18" t="s">
        <v>62</v>
      </c>
      <c r="E6" s="19">
        <v>184</v>
      </c>
      <c r="F6" s="19">
        <v>181</v>
      </c>
      <c r="G6" s="19">
        <v>188</v>
      </c>
      <c r="H6" s="19">
        <v>184</v>
      </c>
      <c r="I6" s="19"/>
      <c r="J6" s="19"/>
      <c r="K6" s="20">
        <v>4</v>
      </c>
      <c r="L6" s="20">
        <v>737</v>
      </c>
      <c r="M6" s="21">
        <v>184.25</v>
      </c>
      <c r="N6" s="22">
        <v>2</v>
      </c>
      <c r="O6" s="23">
        <v>186.25</v>
      </c>
    </row>
    <row r="7" spans="1:17" x14ac:dyDescent="0.3">
      <c r="A7" s="15" t="s">
        <v>23</v>
      </c>
      <c r="B7" s="16" t="s">
        <v>131</v>
      </c>
      <c r="C7" s="17">
        <v>44815</v>
      </c>
      <c r="D7" s="18" t="s">
        <v>62</v>
      </c>
      <c r="E7" s="19">
        <v>186</v>
      </c>
      <c r="F7" s="19">
        <v>186</v>
      </c>
      <c r="G7" s="19">
        <v>181</v>
      </c>
      <c r="H7" s="19">
        <v>192</v>
      </c>
      <c r="I7" s="19">
        <v>192</v>
      </c>
      <c r="J7" s="19">
        <v>188</v>
      </c>
      <c r="K7" s="20">
        <v>6</v>
      </c>
      <c r="L7" s="20">
        <v>1125</v>
      </c>
      <c r="M7" s="21">
        <v>187.5</v>
      </c>
      <c r="N7" s="22">
        <v>4</v>
      </c>
      <c r="O7" s="23">
        <v>191.5</v>
      </c>
    </row>
    <row r="8" spans="1:17" x14ac:dyDescent="0.3">
      <c r="A8" s="15" t="s">
        <v>23</v>
      </c>
      <c r="B8" s="16" t="s">
        <v>137</v>
      </c>
      <c r="C8" s="17">
        <v>44843</v>
      </c>
      <c r="D8" s="18" t="s">
        <v>62</v>
      </c>
      <c r="E8" s="19">
        <v>180</v>
      </c>
      <c r="F8" s="19">
        <v>188</v>
      </c>
      <c r="G8" s="19">
        <v>184</v>
      </c>
      <c r="H8" s="19">
        <v>183</v>
      </c>
      <c r="I8" s="19"/>
      <c r="J8" s="19"/>
      <c r="K8" s="20">
        <v>4</v>
      </c>
      <c r="L8" s="20">
        <v>735</v>
      </c>
      <c r="M8" s="21">
        <v>183.75</v>
      </c>
      <c r="N8" s="22">
        <v>2</v>
      </c>
      <c r="O8" s="23">
        <v>185.75</v>
      </c>
    </row>
    <row r="10" spans="1:17" x14ac:dyDescent="0.3">
      <c r="K10" s="8">
        <f>SUM(K2:K9)</f>
        <v>30</v>
      </c>
      <c r="L10" s="8">
        <f>SUM(L2:L9)</f>
        <v>5518</v>
      </c>
      <c r="M10" s="7">
        <f>SUM(L10/K10)</f>
        <v>183.93333333333334</v>
      </c>
      <c r="N10" s="8">
        <f>SUM(N2:N9)</f>
        <v>27</v>
      </c>
      <c r="O10" s="13">
        <f>SUM(M10+N10)</f>
        <v>210.93333333333334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4:J4 B4:C4" name="Range1_83"/>
    <protectedRange algorithmName="SHA-512" hashValue="ON39YdpmFHfN9f47KpiRvqrKx0V9+erV1CNkpWzYhW/Qyc6aT8rEyCrvauWSYGZK2ia3o7vd3akF07acHAFpOA==" saltValue="yVW9XmDwTqEnmpSGai0KYg==" spinCount="100000" sqref="D4" name="Range1_1_74"/>
    <protectedRange algorithmName="SHA-512" hashValue="ON39YdpmFHfN9f47KpiRvqrKx0V9+erV1CNkpWzYhW/Qyc6aT8rEyCrvauWSYGZK2ia3o7vd3akF07acHAFpOA==" saltValue="yVW9XmDwTqEnmpSGai0KYg==" spinCount="100000" sqref="E5:J5 B5:C5" name="Range1_14_1"/>
    <protectedRange algorithmName="SHA-512" hashValue="ON39YdpmFHfN9f47KpiRvqrKx0V9+erV1CNkpWzYhW/Qyc6aT8rEyCrvauWSYGZK2ia3o7vd3akF07acHAFpOA==" saltValue="yVW9XmDwTqEnmpSGai0KYg==" spinCount="100000" sqref="D5" name="Range1_1_10_1"/>
    <protectedRange algorithmName="SHA-512" hashValue="ON39YdpmFHfN9f47KpiRvqrKx0V9+erV1CNkpWzYhW/Qyc6aT8rEyCrvauWSYGZK2ia3o7vd3akF07acHAFpOA==" saltValue="yVW9XmDwTqEnmpSGai0KYg==" spinCount="100000" sqref="E6:J6 B6:C6" name="Range1_16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7:J7 B7:C7" name="Range1_4_1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C8" name="Range1_22"/>
    <protectedRange algorithmName="SHA-512" hashValue="ON39YdpmFHfN9f47KpiRvqrKx0V9+erV1CNkpWzYhW/Qyc6aT8rEyCrvauWSYGZK2ia3o7vd3akF07acHAFpOA==" saltValue="yVW9XmDwTqEnmpSGai0KYg==" spinCount="100000" sqref="E8:J8 B8" name="Range1_28"/>
    <protectedRange algorithmName="SHA-512" hashValue="ON39YdpmFHfN9f47KpiRvqrKx0V9+erV1CNkpWzYhW/Qyc6aT8rEyCrvauWSYGZK2ia3o7vd3akF07acHAFpOA==" saltValue="yVW9XmDwTqEnmpSGai0KYg==" spinCount="100000" sqref="D8" name="Range1_1_22"/>
  </protectedRanges>
  <conditionalFormatting sqref="E2">
    <cfRule type="top10" dxfId="257" priority="42" rank="1"/>
  </conditionalFormatting>
  <conditionalFormatting sqref="F2">
    <cfRule type="top10" dxfId="256" priority="41" rank="1"/>
  </conditionalFormatting>
  <conditionalFormatting sqref="G2">
    <cfRule type="top10" dxfId="255" priority="40" rank="1"/>
  </conditionalFormatting>
  <conditionalFormatting sqref="H2">
    <cfRule type="top10" dxfId="254" priority="39" rank="1"/>
  </conditionalFormatting>
  <conditionalFormatting sqref="I2">
    <cfRule type="top10" dxfId="253" priority="38" rank="1"/>
  </conditionalFormatting>
  <conditionalFormatting sqref="J2">
    <cfRule type="top10" dxfId="252" priority="37" rank="1"/>
  </conditionalFormatting>
  <conditionalFormatting sqref="E3">
    <cfRule type="top10" dxfId="251" priority="36" rank="1"/>
  </conditionalFormatting>
  <conditionalFormatting sqref="F3">
    <cfRule type="top10" dxfId="250" priority="35" rank="1"/>
  </conditionalFormatting>
  <conditionalFormatting sqref="G3">
    <cfRule type="top10" dxfId="249" priority="34" rank="1"/>
  </conditionalFormatting>
  <conditionalFormatting sqref="H3">
    <cfRule type="top10" dxfId="248" priority="33" rank="1"/>
  </conditionalFormatting>
  <conditionalFormatting sqref="I3">
    <cfRule type="top10" dxfId="247" priority="32" rank="1"/>
  </conditionalFormatting>
  <conditionalFormatting sqref="J3">
    <cfRule type="top10" dxfId="246" priority="31" rank="1"/>
  </conditionalFormatting>
  <conditionalFormatting sqref="E4">
    <cfRule type="top10" dxfId="245" priority="30" rank="1"/>
  </conditionalFormatting>
  <conditionalFormatting sqref="F4">
    <cfRule type="top10" dxfId="244" priority="29" rank="1"/>
  </conditionalFormatting>
  <conditionalFormatting sqref="G4">
    <cfRule type="top10" dxfId="243" priority="28" rank="1"/>
  </conditionalFormatting>
  <conditionalFormatting sqref="H4">
    <cfRule type="top10" dxfId="242" priority="27" rank="1"/>
  </conditionalFormatting>
  <conditionalFormatting sqref="I4">
    <cfRule type="top10" dxfId="241" priority="26" rank="1"/>
  </conditionalFormatting>
  <conditionalFormatting sqref="J4">
    <cfRule type="top10" dxfId="240" priority="25" rank="1"/>
  </conditionalFormatting>
  <conditionalFormatting sqref="E5">
    <cfRule type="top10" dxfId="239" priority="24" rank="1"/>
  </conditionalFormatting>
  <conditionalFormatting sqref="F5">
    <cfRule type="top10" dxfId="238" priority="23" rank="1"/>
  </conditionalFormatting>
  <conditionalFormatting sqref="G5">
    <cfRule type="top10" dxfId="237" priority="22" rank="1"/>
  </conditionalFormatting>
  <conditionalFormatting sqref="H5">
    <cfRule type="top10" dxfId="236" priority="21" rank="1"/>
  </conditionalFormatting>
  <conditionalFormatting sqref="I5">
    <cfRule type="top10" dxfId="235" priority="20" rank="1"/>
  </conditionalFormatting>
  <conditionalFormatting sqref="J5">
    <cfRule type="top10" dxfId="234" priority="19" rank="1"/>
  </conditionalFormatting>
  <conditionalFormatting sqref="E6">
    <cfRule type="top10" dxfId="233" priority="18" rank="1"/>
  </conditionalFormatting>
  <conditionalFormatting sqref="F6">
    <cfRule type="top10" dxfId="232" priority="17" rank="1"/>
  </conditionalFormatting>
  <conditionalFormatting sqref="G6">
    <cfRule type="top10" dxfId="231" priority="16" rank="1"/>
  </conditionalFormatting>
  <conditionalFormatting sqref="H6">
    <cfRule type="top10" dxfId="230" priority="15" rank="1"/>
  </conditionalFormatting>
  <conditionalFormatting sqref="I6">
    <cfRule type="top10" dxfId="229" priority="14" rank="1"/>
  </conditionalFormatting>
  <conditionalFormatting sqref="J6">
    <cfRule type="top10" dxfId="228" priority="13" rank="1"/>
  </conditionalFormatting>
  <conditionalFormatting sqref="E7">
    <cfRule type="top10" dxfId="227" priority="12" rank="1"/>
  </conditionalFormatting>
  <conditionalFormatting sqref="F7">
    <cfRule type="top10" dxfId="226" priority="11" rank="1"/>
  </conditionalFormatting>
  <conditionalFormatting sqref="G7">
    <cfRule type="top10" dxfId="225" priority="10" rank="1"/>
  </conditionalFormatting>
  <conditionalFormatting sqref="H7">
    <cfRule type="top10" dxfId="224" priority="9" rank="1"/>
  </conditionalFormatting>
  <conditionalFormatting sqref="I7">
    <cfRule type="top10" dxfId="223" priority="8" rank="1"/>
  </conditionalFormatting>
  <conditionalFormatting sqref="J7">
    <cfRule type="top10" dxfId="222" priority="7" rank="1"/>
  </conditionalFormatting>
  <conditionalFormatting sqref="E8">
    <cfRule type="top10" dxfId="221" priority="6" rank="1"/>
  </conditionalFormatting>
  <conditionalFormatting sqref="F8">
    <cfRule type="top10" dxfId="220" priority="5" rank="1"/>
  </conditionalFormatting>
  <conditionalFormatting sqref="G8">
    <cfRule type="top10" dxfId="219" priority="4" rank="1"/>
  </conditionalFormatting>
  <conditionalFormatting sqref="H8">
    <cfRule type="top10" dxfId="218" priority="3" rank="1"/>
  </conditionalFormatting>
  <conditionalFormatting sqref="I8">
    <cfRule type="top10" dxfId="217" priority="2" rank="1"/>
  </conditionalFormatting>
  <conditionalFormatting sqref="J8">
    <cfRule type="top10" dxfId="216" priority="1" rank="1"/>
  </conditionalFormatting>
  <hyperlinks>
    <hyperlink ref="Q1" location="'Ohio 2022 Rankings'!A1" display="Back to Ranking" xr:uid="{18184554-E1E1-47BB-9479-ACF150ED5D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8DB7AF-F08A-4ECD-A64A-B9C2EDB568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CCB7-82E3-465A-BE20-387F42FAAF89}">
  <dimension ref="A1:Q13"/>
  <sheetViews>
    <sheetView workbookViewId="0">
      <selection activeCell="A11" sqref="A11:O1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23</v>
      </c>
      <c r="B2" s="16" t="s">
        <v>117</v>
      </c>
      <c r="C2" s="17">
        <v>44752</v>
      </c>
      <c r="D2" s="18" t="s">
        <v>62</v>
      </c>
      <c r="E2" s="19">
        <v>169</v>
      </c>
      <c r="F2" s="19">
        <v>185</v>
      </c>
      <c r="G2" s="19">
        <v>183</v>
      </c>
      <c r="H2" s="19">
        <v>176</v>
      </c>
      <c r="I2" s="19"/>
      <c r="J2" s="19"/>
      <c r="K2" s="20">
        <v>4</v>
      </c>
      <c r="L2" s="20">
        <v>713</v>
      </c>
      <c r="M2" s="21">
        <v>178.25</v>
      </c>
      <c r="N2" s="22">
        <v>2</v>
      </c>
      <c r="O2" s="23">
        <v>180.25</v>
      </c>
    </row>
    <row r="4" spans="1:17" x14ac:dyDescent="0.3">
      <c r="K4" s="8">
        <f>SUM(K2:K3)</f>
        <v>4</v>
      </c>
      <c r="L4" s="8">
        <f>SUM(L2:L3)</f>
        <v>713</v>
      </c>
      <c r="M4" s="7">
        <f>SUM(L4/K4)</f>
        <v>178.25</v>
      </c>
      <c r="N4" s="8">
        <f>SUM(N2:N3)</f>
        <v>2</v>
      </c>
      <c r="O4" s="13">
        <f>SUM(M4+N4)</f>
        <v>180.25</v>
      </c>
    </row>
    <row r="10" spans="1:17" ht="28.8" x14ac:dyDescent="0.3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3">
      <c r="A11" s="15" t="s">
        <v>51</v>
      </c>
      <c r="B11" s="16" t="s">
        <v>117</v>
      </c>
      <c r="C11" s="17">
        <v>44752</v>
      </c>
      <c r="D11" s="18" t="s">
        <v>62</v>
      </c>
      <c r="E11" s="19">
        <v>178</v>
      </c>
      <c r="F11" s="19">
        <v>184</v>
      </c>
      <c r="G11" s="19">
        <v>182</v>
      </c>
      <c r="H11" s="19">
        <v>185</v>
      </c>
      <c r="I11" s="19"/>
      <c r="J11" s="19"/>
      <c r="K11" s="20">
        <v>4</v>
      </c>
      <c r="L11" s="20">
        <v>729</v>
      </c>
      <c r="M11" s="21">
        <v>182.25</v>
      </c>
      <c r="N11" s="22">
        <v>2</v>
      </c>
      <c r="O11" s="23">
        <v>184.25</v>
      </c>
    </row>
    <row r="13" spans="1:17" x14ac:dyDescent="0.3">
      <c r="K13" s="8">
        <f>SUM(K11:K12)</f>
        <v>4</v>
      </c>
      <c r="L13" s="8">
        <f>SUM(L11:L12)</f>
        <v>729</v>
      </c>
      <c r="M13" s="7">
        <f>SUM(L13/K13)</f>
        <v>182.25</v>
      </c>
      <c r="N13" s="8">
        <f>SUM(N11:N12)</f>
        <v>2</v>
      </c>
      <c r="O13" s="13">
        <f>SUM(M13+N13)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 B10" name="Range1_2"/>
    <protectedRange algorithmName="SHA-512" hashValue="ON39YdpmFHfN9f47KpiRvqrKx0V9+erV1CNkpWzYhW/Qyc6aT8rEyCrvauWSYGZK2ia3o7vd3akF07acHAFpOA==" saltValue="yVW9XmDwTqEnmpSGai0KYg==" spinCount="100000" sqref="E2:J2 B2:C2" name="Range1_14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ON39YdpmFHfN9f47KpiRvqrKx0V9+erV1CNkpWzYhW/Qyc6aT8rEyCrvauWSYGZK2ia3o7vd3akF07acHAFpOA==" saltValue="yVW9XmDwTqEnmpSGai0KYg==" spinCount="100000" sqref="E11:J11 B11:C11" name="Range1_15_1"/>
    <protectedRange algorithmName="SHA-512" hashValue="ON39YdpmFHfN9f47KpiRvqrKx0V9+erV1CNkpWzYhW/Qyc6aT8rEyCrvauWSYGZK2ia3o7vd3akF07acHAFpOA==" saltValue="yVW9XmDwTqEnmpSGai0KYg==" spinCount="100000" sqref="D11" name="Range1_1_11_1"/>
  </protectedRanges>
  <conditionalFormatting sqref="E2">
    <cfRule type="top10" dxfId="215" priority="18" rank="1"/>
  </conditionalFormatting>
  <conditionalFormatting sqref="F2">
    <cfRule type="top10" dxfId="214" priority="17" rank="1"/>
  </conditionalFormatting>
  <conditionalFormatting sqref="G2">
    <cfRule type="top10" dxfId="213" priority="16" rank="1"/>
  </conditionalFormatting>
  <conditionalFormatting sqref="H2">
    <cfRule type="top10" dxfId="212" priority="15" rank="1"/>
  </conditionalFormatting>
  <conditionalFormatting sqref="I2">
    <cfRule type="top10" dxfId="211" priority="14" rank="1"/>
  </conditionalFormatting>
  <conditionalFormatting sqref="J2">
    <cfRule type="top10" dxfId="210" priority="13" rank="1"/>
  </conditionalFormatting>
  <conditionalFormatting sqref="I11">
    <cfRule type="top10" dxfId="209" priority="6" rank="1"/>
  </conditionalFormatting>
  <conditionalFormatting sqref="H11">
    <cfRule type="top10" dxfId="208" priority="2" rank="1"/>
  </conditionalFormatting>
  <conditionalFormatting sqref="J11">
    <cfRule type="top10" dxfId="207" priority="3" rank="1"/>
  </conditionalFormatting>
  <conditionalFormatting sqref="G11">
    <cfRule type="top10" dxfId="206" priority="5" rank="1"/>
  </conditionalFormatting>
  <conditionalFormatting sqref="F11">
    <cfRule type="top10" dxfId="205" priority="4" rank="1"/>
  </conditionalFormatting>
  <conditionalFormatting sqref="E11">
    <cfRule type="top10" dxfId="204" priority="1" rank="1"/>
  </conditionalFormatting>
  <hyperlinks>
    <hyperlink ref="Q1" location="'Ohio 2022 Rankings'!A1" display="Back to Ranking" xr:uid="{B7E845DD-18DE-4E64-A997-CCF876C546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3C763A-AD0F-4AE0-BC75-E860F1D50130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0D0A-4724-4BDD-B4E5-77CFAF0FB884}">
  <dimension ref="A1:Q20"/>
  <sheetViews>
    <sheetView workbookViewId="0">
      <selection activeCell="A10" sqref="A10:O1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81</v>
      </c>
      <c r="C2" s="17">
        <v>44689</v>
      </c>
      <c r="D2" s="18" t="s">
        <v>62</v>
      </c>
      <c r="E2" s="19">
        <v>169</v>
      </c>
      <c r="F2" s="19">
        <v>179</v>
      </c>
      <c r="G2" s="19">
        <v>175</v>
      </c>
      <c r="H2" s="19">
        <v>173</v>
      </c>
      <c r="I2" s="19"/>
      <c r="J2" s="19"/>
      <c r="K2" s="20">
        <v>4</v>
      </c>
      <c r="L2" s="20">
        <v>696</v>
      </c>
      <c r="M2" s="21">
        <v>174</v>
      </c>
      <c r="N2" s="22">
        <v>2</v>
      </c>
      <c r="O2" s="23">
        <v>176</v>
      </c>
    </row>
    <row r="3" spans="1:17" x14ac:dyDescent="0.3">
      <c r="A3" s="15" t="s">
        <v>71</v>
      </c>
      <c r="B3" s="16" t="s">
        <v>81</v>
      </c>
      <c r="C3" s="17">
        <v>44703</v>
      </c>
      <c r="D3" s="18" t="s">
        <v>89</v>
      </c>
      <c r="E3" s="19">
        <v>173</v>
      </c>
      <c r="F3" s="19">
        <v>175</v>
      </c>
      <c r="G3" s="19">
        <v>165</v>
      </c>
      <c r="H3" s="19">
        <v>169</v>
      </c>
      <c r="I3" s="19"/>
      <c r="J3" s="19"/>
      <c r="K3" s="20">
        <v>4</v>
      </c>
      <c r="L3" s="20">
        <v>682</v>
      </c>
      <c r="M3" s="21">
        <v>170.5</v>
      </c>
      <c r="N3" s="22">
        <v>2</v>
      </c>
      <c r="O3" s="23">
        <v>172.5</v>
      </c>
    </row>
    <row r="4" spans="1:17" x14ac:dyDescent="0.3">
      <c r="A4" s="15" t="s">
        <v>71</v>
      </c>
      <c r="B4" s="16" t="s">
        <v>81</v>
      </c>
      <c r="C4" s="17">
        <v>44738</v>
      </c>
      <c r="D4" s="18" t="s">
        <v>89</v>
      </c>
      <c r="E4" s="19">
        <v>177</v>
      </c>
      <c r="F4" s="19">
        <v>181</v>
      </c>
      <c r="G4" s="19">
        <v>178</v>
      </c>
      <c r="H4" s="19">
        <v>179</v>
      </c>
      <c r="I4" s="19"/>
      <c r="J4" s="19"/>
      <c r="K4" s="20">
        <v>4</v>
      </c>
      <c r="L4" s="20">
        <v>715</v>
      </c>
      <c r="M4" s="21">
        <v>178.75</v>
      </c>
      <c r="N4" s="22">
        <v>2</v>
      </c>
      <c r="O4" s="23">
        <v>180.75</v>
      </c>
    </row>
    <row r="5" spans="1:17" x14ac:dyDescent="0.3">
      <c r="A5" s="15" t="s">
        <v>71</v>
      </c>
      <c r="B5" s="16" t="s">
        <v>81</v>
      </c>
      <c r="C5" s="17">
        <v>44752</v>
      </c>
      <c r="D5" s="18" t="s">
        <v>62</v>
      </c>
      <c r="E5" s="19">
        <v>188</v>
      </c>
      <c r="F5" s="19">
        <v>180</v>
      </c>
      <c r="G5" s="19">
        <v>185</v>
      </c>
      <c r="H5" s="19">
        <v>179</v>
      </c>
      <c r="I5" s="19"/>
      <c r="J5" s="19"/>
      <c r="K5" s="20">
        <v>4</v>
      </c>
      <c r="L5" s="20">
        <v>732</v>
      </c>
      <c r="M5" s="21">
        <v>183</v>
      </c>
      <c r="N5" s="22">
        <v>2</v>
      </c>
      <c r="O5" s="23">
        <v>185</v>
      </c>
    </row>
    <row r="6" spans="1:17" x14ac:dyDescent="0.3">
      <c r="A6" s="15" t="s">
        <v>71</v>
      </c>
      <c r="B6" s="16" t="s">
        <v>81</v>
      </c>
      <c r="C6" s="17">
        <v>44787</v>
      </c>
      <c r="D6" s="18" t="s">
        <v>62</v>
      </c>
      <c r="E6" s="19">
        <v>154</v>
      </c>
      <c r="F6" s="19">
        <v>154</v>
      </c>
      <c r="G6" s="19">
        <v>167</v>
      </c>
      <c r="H6" s="19">
        <v>183</v>
      </c>
      <c r="I6" s="19"/>
      <c r="J6" s="19"/>
      <c r="K6" s="20">
        <v>4</v>
      </c>
      <c r="L6" s="20">
        <v>661</v>
      </c>
      <c r="M6" s="21">
        <v>165.25</v>
      </c>
      <c r="N6" s="22">
        <v>2</v>
      </c>
      <c r="O6" s="23">
        <v>167.25</v>
      </c>
    </row>
    <row r="7" spans="1:17" x14ac:dyDescent="0.3">
      <c r="A7" s="15" t="s">
        <v>71</v>
      </c>
      <c r="B7" s="16" t="s">
        <v>81</v>
      </c>
      <c r="C7" s="17">
        <v>44801</v>
      </c>
      <c r="D7" s="18" t="s">
        <v>89</v>
      </c>
      <c r="E7" s="19">
        <v>178</v>
      </c>
      <c r="F7" s="19">
        <v>187</v>
      </c>
      <c r="G7" s="19">
        <v>186</v>
      </c>
      <c r="H7" s="19">
        <v>184</v>
      </c>
      <c r="I7" s="19">
        <v>184</v>
      </c>
      <c r="J7" s="19">
        <v>183</v>
      </c>
      <c r="K7" s="20">
        <v>6</v>
      </c>
      <c r="L7" s="20">
        <v>1102</v>
      </c>
      <c r="M7" s="21">
        <v>183.66666666666666</v>
      </c>
      <c r="N7" s="22">
        <v>4</v>
      </c>
      <c r="O7" s="23">
        <f t="shared" ref="O7" si="0">SUM(M7+N7)</f>
        <v>187.66666666666666</v>
      </c>
    </row>
    <row r="8" spans="1:17" x14ac:dyDescent="0.3">
      <c r="A8" s="15" t="s">
        <v>71</v>
      </c>
      <c r="B8" s="16" t="s">
        <v>81</v>
      </c>
      <c r="C8" s="17">
        <v>44815</v>
      </c>
      <c r="D8" s="18" t="s">
        <v>62</v>
      </c>
      <c r="E8" s="19">
        <v>170</v>
      </c>
      <c r="F8" s="19">
        <v>180</v>
      </c>
      <c r="G8" s="19">
        <v>184</v>
      </c>
      <c r="H8" s="19">
        <v>182</v>
      </c>
      <c r="I8" s="19">
        <v>182</v>
      </c>
      <c r="J8" s="19">
        <v>178</v>
      </c>
      <c r="K8" s="20">
        <v>6</v>
      </c>
      <c r="L8" s="20">
        <v>1076</v>
      </c>
      <c r="M8" s="21">
        <v>179.33333333333334</v>
      </c>
      <c r="N8" s="22">
        <v>4</v>
      </c>
      <c r="O8" s="23">
        <v>183.33333333333334</v>
      </c>
    </row>
    <row r="9" spans="1:17" x14ac:dyDescent="0.3">
      <c r="A9" s="15" t="s">
        <v>71</v>
      </c>
      <c r="B9" s="16" t="s">
        <v>81</v>
      </c>
      <c r="C9" s="17">
        <v>44843</v>
      </c>
      <c r="D9" s="18" t="s">
        <v>62</v>
      </c>
      <c r="E9" s="19">
        <v>179</v>
      </c>
      <c r="F9" s="19">
        <v>188</v>
      </c>
      <c r="G9" s="19">
        <v>180</v>
      </c>
      <c r="H9" s="19">
        <v>181</v>
      </c>
      <c r="I9" s="19"/>
      <c r="J9" s="19"/>
      <c r="K9" s="20">
        <v>4</v>
      </c>
      <c r="L9" s="20">
        <v>728</v>
      </c>
      <c r="M9" s="21">
        <v>182</v>
      </c>
      <c r="N9" s="22">
        <v>2</v>
      </c>
      <c r="O9" s="23">
        <v>184</v>
      </c>
    </row>
    <row r="10" spans="1:17" x14ac:dyDescent="0.3">
      <c r="A10" s="15" t="s">
        <v>71</v>
      </c>
      <c r="B10" s="16" t="s">
        <v>81</v>
      </c>
      <c r="C10" s="17">
        <v>44864</v>
      </c>
      <c r="D10" s="18" t="s">
        <v>89</v>
      </c>
      <c r="E10" s="19">
        <v>184</v>
      </c>
      <c r="F10" s="19">
        <v>191</v>
      </c>
      <c r="G10" s="19">
        <v>195</v>
      </c>
      <c r="H10" s="19">
        <v>189</v>
      </c>
      <c r="I10" s="19">
        <v>187</v>
      </c>
      <c r="J10" s="19">
        <v>185</v>
      </c>
      <c r="K10" s="20">
        <v>6</v>
      </c>
      <c r="L10" s="20">
        <v>1131</v>
      </c>
      <c r="M10" s="21">
        <v>188.5</v>
      </c>
      <c r="N10" s="22">
        <v>10</v>
      </c>
      <c r="O10" s="23">
        <f t="shared" ref="O10" si="1">SUM(N10+M10)</f>
        <v>198.5</v>
      </c>
    </row>
    <row r="12" spans="1:17" x14ac:dyDescent="0.3">
      <c r="K12" s="8">
        <f>SUM(K2:K11)</f>
        <v>42</v>
      </c>
      <c r="L12" s="8">
        <f>SUM(L2:L11)</f>
        <v>7523</v>
      </c>
      <c r="M12" s="7">
        <f>SUM(L12/K12)</f>
        <v>179.11904761904762</v>
      </c>
      <c r="N12" s="8">
        <f>SUM(N2:N11)</f>
        <v>30</v>
      </c>
      <c r="O12" s="13">
        <f>SUM(M12+N12)</f>
        <v>209.11904761904762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34" t="s">
        <v>51</v>
      </c>
      <c r="B18" s="35" t="s">
        <v>81</v>
      </c>
      <c r="C18" s="36">
        <v>44766</v>
      </c>
      <c r="D18" s="66" t="s">
        <v>89</v>
      </c>
      <c r="E18" s="37">
        <v>158</v>
      </c>
      <c r="F18" s="37">
        <v>170</v>
      </c>
      <c r="G18" s="37">
        <v>167</v>
      </c>
      <c r="H18" s="37">
        <v>168</v>
      </c>
      <c r="I18" s="37"/>
      <c r="J18" s="37"/>
      <c r="K18" s="38">
        <v>4</v>
      </c>
      <c r="L18" s="38">
        <v>663</v>
      </c>
      <c r="M18" s="39">
        <v>165.75</v>
      </c>
      <c r="N18" s="40">
        <v>2</v>
      </c>
      <c r="O18" s="41">
        <v>167.75</v>
      </c>
    </row>
    <row r="20" spans="1:15" x14ac:dyDescent="0.3">
      <c r="K20" s="8">
        <f>SUM(K15:K19)</f>
        <v>4</v>
      </c>
      <c r="L20" s="8">
        <f>SUM(L15:L19)</f>
        <v>663</v>
      </c>
      <c r="M20" s="7">
        <f>SUM(L20/K20)</f>
        <v>165.75</v>
      </c>
      <c r="N20" s="8">
        <f>SUM(N15:N19)</f>
        <v>2</v>
      </c>
      <c r="O20" s="13">
        <f>SUM(M20+N20)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13_1"/>
    <protectedRange algorithmName="SHA-512" hashValue="ON39YdpmFHfN9f47KpiRvqrKx0V9+erV1CNkpWzYhW/Qyc6aT8rEyCrvauWSYGZK2ia3o7vd3akF07acHAFpOA==" saltValue="yVW9XmDwTqEnmpSGai0KYg==" spinCount="100000" sqref="D5" name="Range1_1_9_2"/>
    <protectedRange algorithmName="SHA-512" hashValue="ON39YdpmFHfN9f47KpiRvqrKx0V9+erV1CNkpWzYhW/Qyc6aT8rEyCrvauWSYGZK2ia3o7vd3akF07acHAFpOA==" saltValue="yVW9XmDwTqEnmpSGai0KYg==" spinCount="100000" sqref="C18" name="Range1_8_3"/>
    <protectedRange algorithmName="SHA-512" hashValue="ON39YdpmFHfN9f47KpiRvqrKx0V9+erV1CNkpWzYhW/Qyc6aT8rEyCrvauWSYGZK2ia3o7vd3akF07acHAFpOA==" saltValue="yVW9XmDwTqEnmpSGai0KYg==" spinCount="100000" sqref="D18" name="Range1_1_4_3"/>
    <protectedRange algorithmName="SHA-512" hashValue="ON39YdpmFHfN9f47KpiRvqrKx0V9+erV1CNkpWzYhW/Qyc6aT8rEyCrvauWSYGZK2ia3o7vd3akF07acHAFpOA==" saltValue="yVW9XmDwTqEnmpSGai0KYg==" spinCount="100000" sqref="I18:J18" name="Range1_12_4"/>
    <protectedRange algorithmName="SHA-512" hashValue="ON39YdpmFHfN9f47KpiRvqrKx0V9+erV1CNkpWzYhW/Qyc6aT8rEyCrvauWSYGZK2ia3o7vd3akF07acHAFpOA==" saltValue="yVW9XmDwTqEnmpSGai0KYg==" spinCount="100000" sqref="B18" name="Range1_12_1_3"/>
    <protectedRange algorithmName="SHA-512" hashValue="ON39YdpmFHfN9f47KpiRvqrKx0V9+erV1CNkpWzYhW/Qyc6aT8rEyCrvauWSYGZK2ia3o7vd3akF07acHAFpOA==" saltValue="yVW9XmDwTqEnmpSGai0KYg==" spinCount="100000" sqref="E18:H18" name="Range1_14_4"/>
    <protectedRange algorithmName="SHA-512" hashValue="ON39YdpmFHfN9f47KpiRvqrKx0V9+erV1CNkpWzYhW/Qyc6aT8rEyCrvauWSYGZK2ia3o7vd3akF07acHAFpOA==" saltValue="yVW9XmDwTqEnmpSGai0KYg==" spinCount="100000" sqref="E6:J6 B6:C6" name="Range1_15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4_3"/>
    <protectedRange algorithmName="SHA-512" hashValue="ON39YdpmFHfN9f47KpiRvqrKx0V9+erV1CNkpWzYhW/Qyc6aT8rEyCrvauWSYGZK2ia3o7vd3akF07acHAFpOA==" saltValue="yVW9XmDwTqEnmpSGai0KYg==" spinCount="100000" sqref="D7" name="Range1_1_2_6_1"/>
    <protectedRange algorithmName="SHA-512" hashValue="ON39YdpmFHfN9f47KpiRvqrKx0V9+erV1CNkpWzYhW/Qyc6aT8rEyCrvauWSYGZK2ia3o7vd3akF07acHAFpOA==" saltValue="yVW9XmDwTqEnmpSGai0KYg==" spinCount="100000" sqref="E8:J8 B8:C8" name="Range1_2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C9" name="Range1_22"/>
    <protectedRange algorithmName="SHA-512" hashValue="ON39YdpmFHfN9f47KpiRvqrKx0V9+erV1CNkpWzYhW/Qyc6aT8rEyCrvauWSYGZK2ia3o7vd3akF07acHAFpOA==" saltValue="yVW9XmDwTqEnmpSGai0KYg==" spinCount="100000" sqref="E9:J9 B9" name="Range1_23"/>
    <protectedRange algorithmName="SHA-512" hashValue="ON39YdpmFHfN9f47KpiRvqrKx0V9+erV1CNkpWzYhW/Qyc6aT8rEyCrvauWSYGZK2ia3o7vd3akF07acHAFpOA==" saltValue="yVW9XmDwTqEnmpSGai0KYg==" spinCount="100000" sqref="D9" name="Range1_1_21"/>
    <protectedRange algorithmName="SHA-512" hashValue="ON39YdpmFHfN9f47KpiRvqrKx0V9+erV1CNkpWzYhW/Qyc6aT8rEyCrvauWSYGZK2ia3o7vd3akF07acHAFpOA==" saltValue="yVW9XmDwTqEnmpSGai0KYg==" spinCount="100000" sqref="E10:J10 B10:C10" name="Range1_2_4_2"/>
    <protectedRange algorithmName="SHA-512" hashValue="ON39YdpmFHfN9f47KpiRvqrKx0V9+erV1CNkpWzYhW/Qyc6aT8rEyCrvauWSYGZK2ia3o7vd3akF07acHAFpOA==" saltValue="yVW9XmDwTqEnmpSGai0KYg==" spinCount="100000" sqref="D10" name="Range1_1_1_5_2"/>
  </protectedRanges>
  <conditionalFormatting sqref="J2">
    <cfRule type="top10" dxfId="203" priority="61" rank="1"/>
  </conditionalFormatting>
  <conditionalFormatting sqref="I2">
    <cfRule type="top10" dxfId="202" priority="62" rank="1"/>
  </conditionalFormatting>
  <conditionalFormatting sqref="H2">
    <cfRule type="top10" dxfId="201" priority="63" rank="1"/>
  </conditionalFormatting>
  <conditionalFormatting sqref="G2">
    <cfRule type="top10" dxfId="200" priority="64" rank="1"/>
  </conditionalFormatting>
  <conditionalFormatting sqref="F2">
    <cfRule type="top10" dxfId="199" priority="65" rank="1"/>
  </conditionalFormatting>
  <conditionalFormatting sqref="E2">
    <cfRule type="top10" dxfId="198" priority="66" rank="1"/>
  </conditionalFormatting>
  <conditionalFormatting sqref="J3">
    <cfRule type="top10" dxfId="197" priority="55" rank="1"/>
  </conditionalFormatting>
  <conditionalFormatting sqref="I3">
    <cfRule type="top10" dxfId="196" priority="56" rank="1"/>
  </conditionalFormatting>
  <conditionalFormatting sqref="H3">
    <cfRule type="top10" dxfId="195" priority="57" rank="1"/>
  </conditionalFormatting>
  <conditionalFormatting sqref="G3">
    <cfRule type="top10" dxfId="194" priority="58" rank="1"/>
  </conditionalFormatting>
  <conditionalFormatting sqref="F3">
    <cfRule type="top10" dxfId="193" priority="59" rank="1"/>
  </conditionalFormatting>
  <conditionalFormatting sqref="E3">
    <cfRule type="top10" dxfId="192" priority="60" rank="1"/>
  </conditionalFormatting>
  <conditionalFormatting sqref="J4">
    <cfRule type="top10" dxfId="191" priority="49" rank="1"/>
  </conditionalFormatting>
  <conditionalFormatting sqref="I4">
    <cfRule type="top10" dxfId="190" priority="50" rank="1"/>
  </conditionalFormatting>
  <conditionalFormatting sqref="H4">
    <cfRule type="top10" dxfId="189" priority="51" rank="1"/>
  </conditionalFormatting>
  <conditionalFormatting sqref="G4">
    <cfRule type="top10" dxfId="188" priority="52" rank="1"/>
  </conditionalFormatting>
  <conditionalFormatting sqref="F4">
    <cfRule type="top10" dxfId="187" priority="53" rank="1"/>
  </conditionalFormatting>
  <conditionalFormatting sqref="E4">
    <cfRule type="top10" dxfId="186" priority="54" rank="1"/>
  </conditionalFormatting>
  <conditionalFormatting sqref="J5">
    <cfRule type="top10" dxfId="185" priority="43" rank="1"/>
  </conditionalFormatting>
  <conditionalFormatting sqref="I5">
    <cfRule type="top10" dxfId="184" priority="44" rank="1"/>
  </conditionalFormatting>
  <conditionalFormatting sqref="H5">
    <cfRule type="top10" dxfId="183" priority="45" rank="1"/>
  </conditionalFormatting>
  <conditionalFormatting sqref="G5">
    <cfRule type="top10" dxfId="182" priority="46" rank="1"/>
  </conditionalFormatting>
  <conditionalFormatting sqref="F5">
    <cfRule type="top10" dxfId="181" priority="47" rank="1"/>
  </conditionalFormatting>
  <conditionalFormatting sqref="E5">
    <cfRule type="top10" dxfId="180" priority="48" rank="1"/>
  </conditionalFormatting>
  <conditionalFormatting sqref="I18">
    <cfRule type="top10" dxfId="179" priority="42" rank="1"/>
  </conditionalFormatting>
  <conditionalFormatting sqref="J18">
    <cfRule type="top10" dxfId="178" priority="41" rank="1"/>
  </conditionalFormatting>
  <conditionalFormatting sqref="H18">
    <cfRule type="top10" dxfId="177" priority="38" rank="1"/>
  </conditionalFormatting>
  <conditionalFormatting sqref="G18">
    <cfRule type="top10" dxfId="176" priority="40" rank="1"/>
  </conditionalFormatting>
  <conditionalFormatting sqref="F18">
    <cfRule type="top10" dxfId="175" priority="39" rank="1"/>
  </conditionalFormatting>
  <conditionalFormatting sqref="E18">
    <cfRule type="top10" dxfId="174" priority="37" rank="1"/>
  </conditionalFormatting>
  <conditionalFormatting sqref="J6">
    <cfRule type="top10" dxfId="173" priority="31" rank="1"/>
  </conditionalFormatting>
  <conditionalFormatting sqref="I6">
    <cfRule type="top10" dxfId="172" priority="32" rank="1"/>
  </conditionalFormatting>
  <conditionalFormatting sqref="H6">
    <cfRule type="top10" dxfId="171" priority="33" rank="1"/>
  </conditionalFormatting>
  <conditionalFormatting sqref="G6">
    <cfRule type="top10" dxfId="170" priority="34" rank="1"/>
  </conditionalFormatting>
  <conditionalFormatting sqref="F6">
    <cfRule type="top10" dxfId="169" priority="35" rank="1"/>
  </conditionalFormatting>
  <conditionalFormatting sqref="E6">
    <cfRule type="top10" dxfId="168" priority="36" rank="1"/>
  </conditionalFormatting>
  <conditionalFormatting sqref="J7">
    <cfRule type="top10" dxfId="167" priority="25" rank="1"/>
  </conditionalFormatting>
  <conditionalFormatting sqref="I7">
    <cfRule type="top10" dxfId="166" priority="26" rank="1"/>
  </conditionalFormatting>
  <conditionalFormatting sqref="H7">
    <cfRule type="top10" dxfId="165" priority="27" rank="1"/>
  </conditionalFormatting>
  <conditionalFormatting sqref="G7">
    <cfRule type="top10" dxfId="164" priority="28" rank="1"/>
  </conditionalFormatting>
  <conditionalFormatting sqref="F7">
    <cfRule type="top10" dxfId="163" priority="29" rank="1"/>
  </conditionalFormatting>
  <conditionalFormatting sqref="E7">
    <cfRule type="top10" dxfId="162" priority="30" rank="1"/>
  </conditionalFormatting>
  <conditionalFormatting sqref="J8">
    <cfRule type="top10" dxfId="161" priority="19" rank="1"/>
  </conditionalFormatting>
  <conditionalFormatting sqref="I8">
    <cfRule type="top10" dxfId="160" priority="20" rank="1"/>
  </conditionalFormatting>
  <conditionalFormatting sqref="H8">
    <cfRule type="top10" dxfId="159" priority="21" rank="1"/>
  </conditionalFormatting>
  <conditionalFormatting sqref="G8">
    <cfRule type="top10" dxfId="158" priority="22" rank="1"/>
  </conditionalFormatting>
  <conditionalFormatting sqref="F8">
    <cfRule type="top10" dxfId="157" priority="23" rank="1"/>
  </conditionalFormatting>
  <conditionalFormatting sqref="E8">
    <cfRule type="top10" dxfId="156" priority="24" rank="1"/>
  </conditionalFormatting>
  <conditionalFormatting sqref="J9">
    <cfRule type="top10" dxfId="155" priority="13" rank="1"/>
  </conditionalFormatting>
  <conditionalFormatting sqref="I9">
    <cfRule type="top10" dxfId="154" priority="14" rank="1"/>
  </conditionalFormatting>
  <conditionalFormatting sqref="H9">
    <cfRule type="top10" dxfId="153" priority="15" rank="1"/>
  </conditionalFormatting>
  <conditionalFormatting sqref="G9">
    <cfRule type="top10" dxfId="152" priority="16" rank="1"/>
  </conditionalFormatting>
  <conditionalFormatting sqref="F9">
    <cfRule type="top10" dxfId="151" priority="17" rank="1"/>
  </conditionalFormatting>
  <conditionalFormatting sqref="E9">
    <cfRule type="top10" dxfId="150" priority="18" rank="1"/>
  </conditionalFormatting>
  <conditionalFormatting sqref="J10">
    <cfRule type="top10" dxfId="149" priority="1" rank="1"/>
  </conditionalFormatting>
  <conditionalFormatting sqref="I10">
    <cfRule type="top10" dxfId="148" priority="2" rank="1"/>
  </conditionalFormatting>
  <conditionalFormatting sqref="H10">
    <cfRule type="top10" dxfId="147" priority="3" rank="1"/>
  </conditionalFormatting>
  <conditionalFormatting sqref="G10">
    <cfRule type="top10" dxfId="146" priority="4" rank="1"/>
  </conditionalFormatting>
  <conditionalFormatting sqref="F10">
    <cfRule type="top10" dxfId="145" priority="5" rank="1"/>
  </conditionalFormatting>
  <conditionalFormatting sqref="E10">
    <cfRule type="top10" dxfId="144" priority="6" rank="1"/>
  </conditionalFormatting>
  <hyperlinks>
    <hyperlink ref="Q1" location="'Ohio 2022 Rankings'!A1" display="Back to Ranking" xr:uid="{3D88BA38-54B0-4F49-AB81-01215DA289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98D091-A744-43B3-95A4-425144B1B76F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4EEBA-584B-4DC5-AEA2-7BB28EC7A70C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51</v>
      </c>
      <c r="B2" s="16" t="s">
        <v>74</v>
      </c>
      <c r="C2" s="17">
        <v>44661</v>
      </c>
      <c r="D2" s="18" t="s">
        <v>62</v>
      </c>
      <c r="E2" s="19">
        <v>96</v>
      </c>
      <c r="F2" s="19">
        <v>133</v>
      </c>
      <c r="G2" s="19">
        <v>141</v>
      </c>
      <c r="H2" s="19">
        <v>142</v>
      </c>
      <c r="I2" s="19"/>
      <c r="J2" s="19"/>
      <c r="K2" s="20">
        <v>4</v>
      </c>
      <c r="L2" s="20">
        <v>512</v>
      </c>
      <c r="M2" s="21">
        <v>128</v>
      </c>
      <c r="N2" s="22">
        <v>2</v>
      </c>
      <c r="O2" s="23">
        <v>130</v>
      </c>
    </row>
    <row r="3" spans="1:17" x14ac:dyDescent="0.3">
      <c r="A3" s="15" t="s">
        <v>51</v>
      </c>
      <c r="B3" s="16" t="s">
        <v>118</v>
      </c>
      <c r="C3" s="17">
        <v>44752</v>
      </c>
      <c r="D3" s="18" t="s">
        <v>62</v>
      </c>
      <c r="E3" s="19">
        <v>24</v>
      </c>
      <c r="F3" s="19">
        <v>79</v>
      </c>
      <c r="G3" s="19">
        <v>33</v>
      </c>
      <c r="H3" s="19"/>
      <c r="I3" s="19"/>
      <c r="J3" s="19"/>
      <c r="K3" s="20">
        <v>3</v>
      </c>
      <c r="L3" s="20">
        <v>136</v>
      </c>
      <c r="M3" s="21">
        <v>45.333333333333336</v>
      </c>
      <c r="N3" s="22">
        <v>2</v>
      </c>
      <c r="O3" s="23">
        <v>47.333333333333336</v>
      </c>
    </row>
    <row r="5" spans="1:17" x14ac:dyDescent="0.3">
      <c r="K5" s="8">
        <f>SUM(K2:K4)</f>
        <v>7</v>
      </c>
      <c r="L5" s="8">
        <f>SUM(L2:L4)</f>
        <v>648</v>
      </c>
      <c r="M5" s="7">
        <f>SUM(L5/K5)</f>
        <v>92.571428571428569</v>
      </c>
      <c r="N5" s="8">
        <f>SUM(N2:N4)</f>
        <v>4</v>
      </c>
      <c r="O5" s="13">
        <f>SUM(M5+N5)</f>
        <v>96.571428571428569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2"/>
    <protectedRange algorithmName="SHA-512" hashValue="ON39YdpmFHfN9f47KpiRvqrKx0V9+erV1CNkpWzYhW/Qyc6aT8rEyCrvauWSYGZK2ia3o7vd3akF07acHAFpOA==" saltValue="yVW9XmDwTqEnmpSGai0KYg==" spinCount="100000" sqref="D2" name="Range1_1_3_3_2"/>
    <protectedRange algorithmName="SHA-512" hashValue="ON39YdpmFHfN9f47KpiRvqrKx0V9+erV1CNkpWzYhW/Qyc6aT8rEyCrvauWSYGZK2ia3o7vd3akF07acHAFpOA==" saltValue="yVW9XmDwTqEnmpSGai0KYg==" spinCount="100000" sqref="E3:J3 B3:C3" name="Range1_15_1"/>
    <protectedRange algorithmName="SHA-512" hashValue="ON39YdpmFHfN9f47KpiRvqrKx0V9+erV1CNkpWzYhW/Qyc6aT8rEyCrvauWSYGZK2ia3o7vd3akF07acHAFpOA==" saltValue="yVW9XmDwTqEnmpSGai0KYg==" spinCount="100000" sqref="D3" name="Range1_1_11_1"/>
  </protectedRanges>
  <conditionalFormatting sqref="I2">
    <cfRule type="top10" dxfId="143" priority="12" rank="1"/>
  </conditionalFormatting>
  <conditionalFormatting sqref="H2">
    <cfRule type="top10" dxfId="142" priority="8" rank="1"/>
  </conditionalFormatting>
  <conditionalFormatting sqref="J2">
    <cfRule type="top10" dxfId="141" priority="9" rank="1"/>
  </conditionalFormatting>
  <conditionalFormatting sqref="G2">
    <cfRule type="top10" dxfId="140" priority="11" rank="1"/>
  </conditionalFormatting>
  <conditionalFormatting sqref="F2">
    <cfRule type="top10" dxfId="139" priority="10" rank="1"/>
  </conditionalFormatting>
  <conditionalFormatting sqref="E2">
    <cfRule type="top10" dxfId="138" priority="7" rank="1"/>
  </conditionalFormatting>
  <conditionalFormatting sqref="I3">
    <cfRule type="top10" dxfId="137" priority="6" rank="1"/>
  </conditionalFormatting>
  <conditionalFormatting sqref="H3">
    <cfRule type="top10" dxfId="136" priority="2" rank="1"/>
  </conditionalFormatting>
  <conditionalFormatting sqref="J3">
    <cfRule type="top10" dxfId="135" priority="3" rank="1"/>
  </conditionalFormatting>
  <conditionalFormatting sqref="G3">
    <cfRule type="top10" dxfId="134" priority="5" rank="1"/>
  </conditionalFormatting>
  <conditionalFormatting sqref="F3">
    <cfRule type="top10" dxfId="133" priority="4" rank="1"/>
  </conditionalFormatting>
  <conditionalFormatting sqref="E3">
    <cfRule type="top10" dxfId="132" priority="1" rank="1"/>
  </conditionalFormatting>
  <hyperlinks>
    <hyperlink ref="Q1" location="'Ohio 2022 Rankings'!A1" display="Back to Ranking" xr:uid="{AE43F9C3-4D1E-4C19-A2B5-3F5ADC9BC7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589CA1-8C92-4208-8EDD-3FAAF4F86E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C466-A242-4B98-AF67-047226F1E0B7}">
  <dimension ref="A1:Q10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133</v>
      </c>
      <c r="C2" s="17">
        <v>44814</v>
      </c>
      <c r="D2" s="18" t="s">
        <v>110</v>
      </c>
      <c r="E2" s="19">
        <v>200</v>
      </c>
      <c r="F2" s="19">
        <v>197.00030000000001</v>
      </c>
      <c r="G2" s="19">
        <v>199.001</v>
      </c>
      <c r="H2" s="19"/>
      <c r="I2" s="19"/>
      <c r="J2" s="19"/>
      <c r="K2" s="20">
        <v>3</v>
      </c>
      <c r="L2" s="20">
        <v>596.00130000000001</v>
      </c>
      <c r="M2" s="21">
        <v>198.6671</v>
      </c>
      <c r="N2" s="22">
        <v>7</v>
      </c>
      <c r="O2" s="23">
        <v>205.6671</v>
      </c>
    </row>
    <row r="3" spans="1:17" x14ac:dyDescent="0.3">
      <c r="A3" s="15" t="s">
        <v>109</v>
      </c>
      <c r="B3" s="16" t="s">
        <v>132</v>
      </c>
      <c r="C3" s="17">
        <v>44842</v>
      </c>
      <c r="D3" s="18" t="s">
        <v>110</v>
      </c>
      <c r="E3" s="19">
        <v>196.00040000000001</v>
      </c>
      <c r="F3" s="19">
        <v>195.0001</v>
      </c>
      <c r="G3" s="19">
        <v>198.00139999999999</v>
      </c>
      <c r="H3" s="19"/>
      <c r="I3" s="19"/>
      <c r="J3" s="19"/>
      <c r="K3" s="20">
        <v>3</v>
      </c>
      <c r="L3" s="20">
        <v>589.00189999999998</v>
      </c>
      <c r="M3" s="21">
        <v>196.33396666666667</v>
      </c>
      <c r="N3" s="22">
        <v>5</v>
      </c>
      <c r="O3" s="23">
        <v>201.33396666666667</v>
      </c>
    </row>
    <row r="5" spans="1:17" x14ac:dyDescent="0.3">
      <c r="K5" s="8">
        <f>SUM(K2:K4)</f>
        <v>6</v>
      </c>
      <c r="L5" s="8">
        <f>SUM(L2:L4)</f>
        <v>1185.0032000000001</v>
      </c>
      <c r="M5" s="7">
        <f>SUM(L5/K5)</f>
        <v>197.50053333333335</v>
      </c>
      <c r="N5" s="8">
        <f>SUM(N2:N4)</f>
        <v>12</v>
      </c>
      <c r="O5" s="13">
        <f>SUM(M5+N5)</f>
        <v>209.50053333333335</v>
      </c>
    </row>
    <row r="10" spans="1:17" ht="13.95" customHeight="1" x14ac:dyDescent="0.3"/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I3:J3 B3:C3" name="Range1_21"/>
    <protectedRange algorithmName="SHA-512" hashValue="ON39YdpmFHfN9f47KpiRvqrKx0V9+erV1CNkpWzYhW/Qyc6aT8rEyCrvauWSYGZK2ia3o7vd3akF07acHAFpOA==" saltValue="yVW9XmDwTqEnmpSGai0KYg==" spinCount="100000" sqref="E3:H3" name="Range1_3_8"/>
  </protectedRanges>
  <conditionalFormatting sqref="F2">
    <cfRule type="top10" dxfId="131" priority="14" rank="1"/>
  </conditionalFormatting>
  <conditionalFormatting sqref="I2">
    <cfRule type="top10" dxfId="130" priority="11" rank="1"/>
    <cfRule type="top10" dxfId="129" priority="16" rank="1"/>
  </conditionalFormatting>
  <conditionalFormatting sqref="E2">
    <cfRule type="top10" dxfId="128" priority="15" rank="1"/>
  </conditionalFormatting>
  <conditionalFormatting sqref="G2">
    <cfRule type="top10" dxfId="127" priority="13" rank="1"/>
  </conditionalFormatting>
  <conditionalFormatting sqref="H2">
    <cfRule type="top10" dxfId="126" priority="12" rank="1"/>
  </conditionalFormatting>
  <conditionalFormatting sqref="J2">
    <cfRule type="top10" dxfId="125" priority="10" rank="1"/>
  </conditionalFormatting>
  <conditionalFormatting sqref="E2:J2">
    <cfRule type="cellIs" dxfId="124" priority="9" operator="greaterThanOrEqual">
      <formula>200</formula>
    </cfRule>
  </conditionalFormatting>
  <conditionalFormatting sqref="E3:J3">
    <cfRule type="cellIs" dxfId="123" priority="1" operator="greaterThanOrEqual">
      <formula>200</formula>
    </cfRule>
  </conditionalFormatting>
  <conditionalFormatting sqref="F3">
    <cfRule type="top10" dxfId="122" priority="2" rank="1"/>
  </conditionalFormatting>
  <conditionalFormatting sqref="I3">
    <cfRule type="top10" dxfId="121" priority="3" rank="1"/>
    <cfRule type="top10" dxfId="120" priority="4" rank="1"/>
  </conditionalFormatting>
  <conditionalFormatting sqref="E3">
    <cfRule type="top10" dxfId="119" priority="5" rank="1"/>
  </conditionalFormatting>
  <conditionalFormatting sqref="G3">
    <cfRule type="top10" dxfId="118" priority="6" rank="1"/>
  </conditionalFormatting>
  <conditionalFormatting sqref="H3">
    <cfRule type="top10" dxfId="117" priority="7" rank="1"/>
  </conditionalFormatting>
  <conditionalFormatting sqref="J3">
    <cfRule type="top10" dxfId="116" priority="8" rank="1"/>
  </conditionalFormatting>
  <hyperlinks>
    <hyperlink ref="Q1" location="'Ohio 2022 Rankings'!A1" display="Back to Ranking" xr:uid="{AC68DE27-EA91-4655-94B4-A2B4F10D1A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458773-0BA4-42EC-9D8B-CDB0104C30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88A37-4CD6-453B-A64F-9144665E7BC0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51</v>
      </c>
      <c r="B2" s="16" t="s">
        <v>91</v>
      </c>
      <c r="C2" s="17">
        <v>44703</v>
      </c>
      <c r="D2" s="18" t="s">
        <v>89</v>
      </c>
      <c r="E2" s="19">
        <v>164</v>
      </c>
      <c r="F2" s="19">
        <v>164</v>
      </c>
      <c r="G2" s="19">
        <v>169</v>
      </c>
      <c r="H2" s="19">
        <v>161</v>
      </c>
      <c r="I2" s="19"/>
      <c r="J2" s="19"/>
      <c r="K2" s="20">
        <v>4</v>
      </c>
      <c r="L2" s="20">
        <v>658</v>
      </c>
      <c r="M2" s="21">
        <v>164.5</v>
      </c>
      <c r="N2" s="22">
        <v>2</v>
      </c>
      <c r="O2" s="23">
        <v>166.5</v>
      </c>
    </row>
    <row r="3" spans="1:17" x14ac:dyDescent="0.3">
      <c r="A3" s="15" t="s">
        <v>51</v>
      </c>
      <c r="B3" s="16" t="s">
        <v>91</v>
      </c>
      <c r="C3" s="17">
        <v>44738</v>
      </c>
      <c r="D3" s="18" t="s">
        <v>89</v>
      </c>
      <c r="E3" s="19">
        <v>172</v>
      </c>
      <c r="F3" s="19">
        <v>177</v>
      </c>
      <c r="G3" s="19">
        <v>174</v>
      </c>
      <c r="H3" s="19">
        <v>173</v>
      </c>
      <c r="I3" s="19"/>
      <c r="J3" s="19"/>
      <c r="K3" s="20">
        <v>4</v>
      </c>
      <c r="L3" s="20">
        <v>696</v>
      </c>
      <c r="M3" s="21">
        <v>174</v>
      </c>
      <c r="N3" s="22">
        <v>3</v>
      </c>
      <c r="O3" s="23">
        <v>177</v>
      </c>
    </row>
    <row r="4" spans="1:17" x14ac:dyDescent="0.3">
      <c r="A4" s="34" t="s">
        <v>51</v>
      </c>
      <c r="B4" s="35" t="s">
        <v>91</v>
      </c>
      <c r="C4" s="36">
        <v>44766</v>
      </c>
      <c r="D4" s="66" t="s">
        <v>89</v>
      </c>
      <c r="E4" s="37">
        <v>158</v>
      </c>
      <c r="F4" s="37">
        <v>167</v>
      </c>
      <c r="G4" s="37">
        <v>160</v>
      </c>
      <c r="H4" s="37">
        <v>171</v>
      </c>
      <c r="I4" s="37"/>
      <c r="J4" s="37"/>
      <c r="K4" s="38">
        <v>4</v>
      </c>
      <c r="L4" s="38">
        <v>656</v>
      </c>
      <c r="M4" s="39">
        <v>164</v>
      </c>
      <c r="N4" s="40">
        <v>2</v>
      </c>
      <c r="O4" s="41">
        <v>166</v>
      </c>
    </row>
    <row r="6" spans="1:17" x14ac:dyDescent="0.3">
      <c r="K6" s="8">
        <f>SUM(K2:K5)</f>
        <v>12</v>
      </c>
      <c r="L6" s="8">
        <f>SUM(L2:L5)</f>
        <v>2010</v>
      </c>
      <c r="M6" s="7">
        <f>SUM(L6/K6)</f>
        <v>167.5</v>
      </c>
      <c r="N6" s="8">
        <f>SUM(N2:N5)</f>
        <v>7</v>
      </c>
      <c r="O6" s="13">
        <f>SUM(M6+N6)</f>
        <v>174.5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2_1_1"/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B3:C3 E3:J3" name="Range1_11"/>
    <protectedRange algorithmName="SHA-512" hashValue="ON39YdpmFHfN9f47KpiRvqrKx0V9+erV1CNkpWzYhW/Qyc6aT8rEyCrvauWSYGZK2ia3o7vd3akF07acHAFpOA==" saltValue="yVW9XmDwTqEnmpSGai0KYg==" spinCount="100000" sqref="D3" name="Range1_1_9_1"/>
    <protectedRange algorithmName="SHA-512" hashValue="ON39YdpmFHfN9f47KpiRvqrKx0V9+erV1CNkpWzYhW/Qyc6aT8rEyCrvauWSYGZK2ia3o7vd3akF07acHAFpOA==" saltValue="yVW9XmDwTqEnmpSGai0KYg==" spinCount="100000" sqref="C4" name="Range1_8_3"/>
    <protectedRange algorithmName="SHA-512" hashValue="ON39YdpmFHfN9f47KpiRvqrKx0V9+erV1CNkpWzYhW/Qyc6aT8rEyCrvauWSYGZK2ia3o7vd3akF07acHAFpOA==" saltValue="yVW9XmDwTqEnmpSGai0KYg==" spinCount="100000" sqref="D4" name="Range1_1_4_3"/>
    <protectedRange algorithmName="SHA-512" hashValue="ON39YdpmFHfN9f47KpiRvqrKx0V9+erV1CNkpWzYhW/Qyc6aT8rEyCrvauWSYGZK2ia3o7vd3akF07acHAFpOA==" saltValue="yVW9XmDwTqEnmpSGai0KYg==" spinCount="100000" sqref="I4:J4" name="Range1_12_4"/>
    <protectedRange algorithmName="SHA-512" hashValue="ON39YdpmFHfN9f47KpiRvqrKx0V9+erV1CNkpWzYhW/Qyc6aT8rEyCrvauWSYGZK2ia3o7vd3akF07acHAFpOA==" saltValue="yVW9XmDwTqEnmpSGai0KYg==" spinCount="100000" sqref="B4" name="Range1_12_1_3"/>
    <protectedRange algorithmName="SHA-512" hashValue="ON39YdpmFHfN9f47KpiRvqrKx0V9+erV1CNkpWzYhW/Qyc6aT8rEyCrvauWSYGZK2ia3o7vd3akF07acHAFpOA==" saltValue="yVW9XmDwTqEnmpSGai0KYg==" spinCount="100000" sqref="E4:H4" name="Range1_14_4"/>
  </protectedRanges>
  <conditionalFormatting sqref="I2">
    <cfRule type="top10" dxfId="115" priority="18" rank="1"/>
  </conditionalFormatting>
  <conditionalFormatting sqref="H2">
    <cfRule type="top10" dxfId="114" priority="14" rank="1"/>
  </conditionalFormatting>
  <conditionalFormatting sqref="J2">
    <cfRule type="top10" dxfId="113" priority="15" rank="1"/>
  </conditionalFormatting>
  <conditionalFormatting sqref="G2">
    <cfRule type="top10" dxfId="112" priority="17" rank="1"/>
  </conditionalFormatting>
  <conditionalFormatting sqref="F2">
    <cfRule type="top10" dxfId="111" priority="16" rank="1"/>
  </conditionalFormatting>
  <conditionalFormatting sqref="E2">
    <cfRule type="top10" dxfId="110" priority="13" rank="1"/>
  </conditionalFormatting>
  <conditionalFormatting sqref="I3">
    <cfRule type="top10" dxfId="109" priority="12" rank="1"/>
  </conditionalFormatting>
  <conditionalFormatting sqref="H3">
    <cfRule type="top10" dxfId="108" priority="8" rank="1"/>
  </conditionalFormatting>
  <conditionalFormatting sqref="J3">
    <cfRule type="top10" dxfId="107" priority="9" rank="1"/>
  </conditionalFormatting>
  <conditionalFormatting sqref="G3">
    <cfRule type="top10" dxfId="106" priority="11" rank="1"/>
  </conditionalFormatting>
  <conditionalFormatting sqref="F3">
    <cfRule type="top10" dxfId="105" priority="10" rank="1"/>
  </conditionalFormatting>
  <conditionalFormatting sqref="E3">
    <cfRule type="top10" dxfId="104" priority="7" rank="1"/>
  </conditionalFormatting>
  <conditionalFormatting sqref="I4">
    <cfRule type="top10" dxfId="103" priority="6" rank="1"/>
  </conditionalFormatting>
  <conditionalFormatting sqref="J4">
    <cfRule type="top10" dxfId="102" priority="5" rank="1"/>
  </conditionalFormatting>
  <conditionalFormatting sqref="H4">
    <cfRule type="top10" dxfId="101" priority="2" rank="1"/>
  </conditionalFormatting>
  <conditionalFormatting sqref="G4">
    <cfRule type="top10" dxfId="100" priority="4" rank="1"/>
  </conditionalFormatting>
  <conditionalFormatting sqref="F4">
    <cfRule type="top10" dxfId="99" priority="3" rank="1"/>
  </conditionalFormatting>
  <conditionalFormatting sqref="E4">
    <cfRule type="top10" dxfId="98" priority="1" rank="1"/>
  </conditionalFormatting>
  <hyperlinks>
    <hyperlink ref="Q1" location="'Ohio 2022 Rankings'!A1" display="Back to Ranking" xr:uid="{0738D7E2-F0C3-4F9D-A1CA-457A73A9D8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982B7C-01B1-4B42-965F-A06B4B2799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01D8D-5F4B-4585-946E-6D5151BBBE96}">
  <dimension ref="A1:Q17"/>
  <sheetViews>
    <sheetView workbookViewId="0">
      <selection activeCell="B21" sqref="B2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130</v>
      </c>
      <c r="C2" s="17">
        <v>44815</v>
      </c>
      <c r="D2" s="18" t="s">
        <v>62</v>
      </c>
      <c r="E2" s="19">
        <v>168</v>
      </c>
      <c r="F2" s="19">
        <v>178</v>
      </c>
      <c r="G2" s="19">
        <v>172</v>
      </c>
      <c r="H2" s="19">
        <v>168</v>
      </c>
      <c r="I2" s="19">
        <v>168</v>
      </c>
      <c r="J2" s="19">
        <v>163</v>
      </c>
      <c r="K2" s="20">
        <v>6</v>
      </c>
      <c r="L2" s="20">
        <v>1017</v>
      </c>
      <c r="M2" s="21">
        <v>169.5</v>
      </c>
      <c r="N2" s="22">
        <v>4</v>
      </c>
      <c r="O2" s="23">
        <v>173.5</v>
      </c>
    </row>
    <row r="3" spans="1:17" x14ac:dyDescent="0.3">
      <c r="A3" s="15" t="s">
        <v>71</v>
      </c>
      <c r="B3" s="16" t="s">
        <v>130</v>
      </c>
      <c r="C3" s="17">
        <v>44843</v>
      </c>
      <c r="D3" s="18" t="s">
        <v>62</v>
      </c>
      <c r="E3" s="44">
        <v>173</v>
      </c>
      <c r="F3" s="44">
        <v>184</v>
      </c>
      <c r="G3" s="44">
        <v>180</v>
      </c>
      <c r="H3" s="44">
        <v>182</v>
      </c>
      <c r="I3" s="44"/>
      <c r="J3" s="44"/>
      <c r="K3" s="20">
        <v>4</v>
      </c>
      <c r="L3" s="20">
        <v>719</v>
      </c>
      <c r="M3" s="21">
        <v>179.75</v>
      </c>
      <c r="N3" s="22">
        <v>2</v>
      </c>
      <c r="O3" s="23">
        <v>181.75</v>
      </c>
    </row>
    <row r="4" spans="1:17" x14ac:dyDescent="0.3">
      <c r="A4" s="15" t="s">
        <v>71</v>
      </c>
      <c r="B4" s="16" t="s">
        <v>130</v>
      </c>
      <c r="C4" s="17">
        <v>44868</v>
      </c>
      <c r="D4" s="18" t="s">
        <v>62</v>
      </c>
      <c r="E4" s="19">
        <v>173</v>
      </c>
      <c r="F4" s="19">
        <v>174</v>
      </c>
      <c r="G4" s="19">
        <v>167</v>
      </c>
      <c r="H4" s="19">
        <v>163</v>
      </c>
      <c r="I4" s="19"/>
      <c r="J4" s="19"/>
      <c r="K4" s="20">
        <v>4</v>
      </c>
      <c r="L4" s="20">
        <v>677</v>
      </c>
      <c r="M4" s="21">
        <v>169.25</v>
      </c>
      <c r="N4" s="22">
        <v>2</v>
      </c>
      <c r="O4" s="23">
        <v>171.25</v>
      </c>
    </row>
    <row r="6" spans="1:17" x14ac:dyDescent="0.3">
      <c r="K6" s="8">
        <f>SUM(K2:K5)</f>
        <v>14</v>
      </c>
      <c r="L6" s="8">
        <f>SUM(L2:L5)</f>
        <v>2413</v>
      </c>
      <c r="M6" s="7">
        <f>SUM(L6/K6)</f>
        <v>172.35714285714286</v>
      </c>
      <c r="N6" s="8">
        <f>SUM(N2:N5)</f>
        <v>8</v>
      </c>
      <c r="O6" s="13">
        <f>SUM(M6+N6)</f>
        <v>180.35714285714286</v>
      </c>
    </row>
    <row r="13" spans="1:17" ht="28.8" x14ac:dyDescent="0.3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3">
      <c r="A14" s="15" t="s">
        <v>23</v>
      </c>
      <c r="B14" s="16" t="s">
        <v>130</v>
      </c>
      <c r="C14" s="17">
        <v>44815</v>
      </c>
      <c r="D14" s="18" t="s">
        <v>62</v>
      </c>
      <c r="E14" s="19">
        <v>182</v>
      </c>
      <c r="F14" s="19">
        <v>170</v>
      </c>
      <c r="G14" s="19">
        <v>182</v>
      </c>
      <c r="H14" s="19">
        <v>190</v>
      </c>
      <c r="I14" s="19">
        <v>185</v>
      </c>
      <c r="J14" s="19">
        <v>182</v>
      </c>
      <c r="K14" s="20">
        <v>6</v>
      </c>
      <c r="L14" s="20">
        <v>1091</v>
      </c>
      <c r="M14" s="21">
        <v>181.83333333333334</v>
      </c>
      <c r="N14" s="22">
        <v>4</v>
      </c>
      <c r="O14" s="23">
        <v>185.83333333333334</v>
      </c>
    </row>
    <row r="15" spans="1:17" x14ac:dyDescent="0.3">
      <c r="A15" s="15" t="s">
        <v>23</v>
      </c>
      <c r="B15" s="16" t="s">
        <v>130</v>
      </c>
      <c r="C15" s="17">
        <v>44868</v>
      </c>
      <c r="D15" s="18" t="s">
        <v>62</v>
      </c>
      <c r="E15" s="19">
        <v>180</v>
      </c>
      <c r="F15" s="19">
        <v>180</v>
      </c>
      <c r="G15" s="19">
        <v>184</v>
      </c>
      <c r="H15" s="19">
        <v>190</v>
      </c>
      <c r="I15" s="19"/>
      <c r="J15" s="19"/>
      <c r="K15" s="20">
        <v>4</v>
      </c>
      <c r="L15" s="20">
        <v>734</v>
      </c>
      <c r="M15" s="21">
        <v>183.5</v>
      </c>
      <c r="N15" s="22">
        <v>2</v>
      </c>
      <c r="O15" s="23">
        <v>185.5</v>
      </c>
    </row>
    <row r="17" spans="11:15" x14ac:dyDescent="0.3">
      <c r="K17" s="8">
        <f>SUM(K14:K16)</f>
        <v>10</v>
      </c>
      <c r="L17" s="8">
        <f>SUM(L14:L16)</f>
        <v>1825</v>
      </c>
      <c r="M17" s="7">
        <f>SUM(L17/K17)</f>
        <v>182.5</v>
      </c>
      <c r="N17" s="8">
        <f>SUM(N14:N16)</f>
        <v>6</v>
      </c>
      <c r="O17" s="13">
        <f>SUM(M17+N17)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E14:J14 B14:C14" name="Range1_4_1"/>
    <protectedRange algorithmName="SHA-512" hashValue="ON39YdpmFHfN9f47KpiRvqrKx0V9+erV1CNkpWzYhW/Qyc6aT8rEyCrvauWSYGZK2ia3o7vd3akF07acHAFpOA==" saltValue="yVW9XmDwTqEnmpSGai0KYg==" spinCount="100000" sqref="D14" name="Range1_1_2_1"/>
    <protectedRange algorithmName="SHA-512" hashValue="ON39YdpmFHfN9f47KpiRvqrKx0V9+erV1CNkpWzYhW/Qyc6aT8rEyCrvauWSYGZK2ia3o7vd3akF07acHAFpOA==" saltValue="yVW9XmDwTqEnmpSGai0KYg==" spinCount="100000" sqref="C3" name="Range1_22"/>
    <protectedRange algorithmName="SHA-512" hashValue="ON39YdpmFHfN9f47KpiRvqrKx0V9+erV1CNkpWzYhW/Qyc6aT8rEyCrvauWSYGZK2ia3o7vd3akF07acHAFpOA==" saltValue="yVW9XmDwTqEnmpSGai0KYg==" spinCount="100000" sqref="E3:J3 B3" name="Range1_23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D4" name="Range1_1_24"/>
    <protectedRange algorithmName="SHA-512" hashValue="ON39YdpmFHfN9f47KpiRvqrKx0V9+erV1CNkpWzYhW/Qyc6aT8rEyCrvauWSYGZK2ia3o7vd3akF07acHAFpOA==" saltValue="yVW9XmDwTqEnmpSGai0KYg==" spinCount="100000" sqref="E15:J15 B15:C15" name="Range1_31_1"/>
    <protectedRange algorithmName="SHA-512" hashValue="ON39YdpmFHfN9f47KpiRvqrKx0V9+erV1CNkpWzYhW/Qyc6aT8rEyCrvauWSYGZK2ia3o7vd3akF07acHAFpOA==" saltValue="yVW9XmDwTqEnmpSGai0KYg==" spinCount="100000" sqref="D15" name="Range1_1_25_1"/>
  </protectedRanges>
  <conditionalFormatting sqref="J2">
    <cfRule type="top10" dxfId="97" priority="25" rank="1"/>
  </conditionalFormatting>
  <conditionalFormatting sqref="I2">
    <cfRule type="top10" dxfId="96" priority="26" rank="1"/>
  </conditionalFormatting>
  <conditionalFormatting sqref="H2">
    <cfRule type="top10" dxfId="95" priority="27" rank="1"/>
  </conditionalFormatting>
  <conditionalFormatting sqref="G2">
    <cfRule type="top10" dxfId="94" priority="28" rank="1"/>
  </conditionalFormatting>
  <conditionalFormatting sqref="F2">
    <cfRule type="top10" dxfId="93" priority="29" rank="1"/>
  </conditionalFormatting>
  <conditionalFormatting sqref="E2">
    <cfRule type="top10" dxfId="92" priority="30" rank="1"/>
  </conditionalFormatting>
  <conditionalFormatting sqref="E14">
    <cfRule type="top10" dxfId="91" priority="24" rank="1"/>
  </conditionalFormatting>
  <conditionalFormatting sqref="F14">
    <cfRule type="top10" dxfId="90" priority="23" rank="1"/>
  </conditionalFormatting>
  <conditionalFormatting sqref="G14">
    <cfRule type="top10" dxfId="89" priority="22" rank="1"/>
  </conditionalFormatting>
  <conditionalFormatting sqref="H14">
    <cfRule type="top10" dxfId="88" priority="21" rank="1"/>
  </conditionalFormatting>
  <conditionalFormatting sqref="I14">
    <cfRule type="top10" dxfId="87" priority="20" rank="1"/>
  </conditionalFormatting>
  <conditionalFormatting sqref="J14">
    <cfRule type="top10" dxfId="86" priority="19" rank="1"/>
  </conditionalFormatting>
  <conditionalFormatting sqref="J3">
    <cfRule type="top10" dxfId="85" priority="13" rank="1"/>
  </conditionalFormatting>
  <conditionalFormatting sqref="I3">
    <cfRule type="top10" dxfId="84" priority="14" rank="1"/>
  </conditionalFormatting>
  <conditionalFormatting sqref="H3">
    <cfRule type="top10" dxfId="83" priority="15" rank="1"/>
  </conditionalFormatting>
  <conditionalFormatting sqref="G3">
    <cfRule type="top10" dxfId="82" priority="16" rank="1"/>
  </conditionalFormatting>
  <conditionalFormatting sqref="F3">
    <cfRule type="top10" dxfId="81" priority="17" rank="1"/>
  </conditionalFormatting>
  <conditionalFormatting sqref="E3">
    <cfRule type="top10" dxfId="80" priority="18" rank="1"/>
  </conditionalFormatting>
  <conditionalFormatting sqref="J4">
    <cfRule type="top10" dxfId="79" priority="7" rank="1"/>
  </conditionalFormatting>
  <conditionalFormatting sqref="I4">
    <cfRule type="top10" dxfId="78" priority="8" rank="1"/>
  </conditionalFormatting>
  <conditionalFormatting sqref="H4">
    <cfRule type="top10" dxfId="77" priority="9" rank="1"/>
  </conditionalFormatting>
  <conditionalFormatting sqref="G4">
    <cfRule type="top10" dxfId="76" priority="10" rank="1"/>
  </conditionalFormatting>
  <conditionalFormatting sqref="F4">
    <cfRule type="top10" dxfId="75" priority="11" rank="1"/>
  </conditionalFormatting>
  <conditionalFormatting sqref="E4">
    <cfRule type="top10" dxfId="74" priority="12" rank="1"/>
  </conditionalFormatting>
  <conditionalFormatting sqref="E15">
    <cfRule type="top10" dxfId="73" priority="6" rank="1"/>
  </conditionalFormatting>
  <conditionalFormatting sqref="F15">
    <cfRule type="top10" dxfId="72" priority="5" rank="1"/>
  </conditionalFormatting>
  <conditionalFormatting sqref="G15">
    <cfRule type="top10" dxfId="71" priority="4" rank="1"/>
  </conditionalFormatting>
  <conditionalFormatting sqref="H15">
    <cfRule type="top10" dxfId="70" priority="3" rank="1"/>
  </conditionalFormatting>
  <conditionalFormatting sqref="I15">
    <cfRule type="top10" dxfId="69" priority="2" rank="1"/>
  </conditionalFormatting>
  <conditionalFormatting sqref="J15">
    <cfRule type="top10" dxfId="68" priority="1" rank="1"/>
  </conditionalFormatting>
  <hyperlinks>
    <hyperlink ref="Q1" location="'Ohio 2022 Rankings'!A1" display="Back to Ranking" xr:uid="{03F3B174-D33F-4B33-90CB-E12E11EA28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1E9CE6-945F-40BC-AD9A-2975CBE872EF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A5718-5240-4F97-81BA-05AC6F043781}">
  <dimension ref="A1:Q34"/>
  <sheetViews>
    <sheetView topLeftCell="A9" workbookViewId="0">
      <selection activeCell="A32" sqref="A32:O3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69</v>
      </c>
      <c r="C2" s="17">
        <v>44661</v>
      </c>
      <c r="D2" s="18" t="s">
        <v>62</v>
      </c>
      <c r="E2" s="19">
        <v>180</v>
      </c>
      <c r="F2" s="19">
        <v>180</v>
      </c>
      <c r="G2" s="19">
        <v>183</v>
      </c>
      <c r="H2" s="19">
        <v>187</v>
      </c>
      <c r="I2" s="19"/>
      <c r="J2" s="19"/>
      <c r="K2" s="20">
        <v>4</v>
      </c>
      <c r="L2" s="20">
        <v>730</v>
      </c>
      <c r="M2" s="21">
        <v>182.5</v>
      </c>
      <c r="N2" s="22">
        <v>2</v>
      </c>
      <c r="O2" s="23">
        <v>184.5</v>
      </c>
    </row>
    <row r="3" spans="1:17" x14ac:dyDescent="0.3">
      <c r="A3" s="15" t="s">
        <v>71</v>
      </c>
      <c r="B3" s="16" t="s">
        <v>69</v>
      </c>
      <c r="C3" s="17">
        <v>44689</v>
      </c>
      <c r="D3" s="18" t="s">
        <v>62</v>
      </c>
      <c r="E3" s="19">
        <v>174</v>
      </c>
      <c r="F3" s="19">
        <v>172</v>
      </c>
      <c r="G3" s="19">
        <v>181</v>
      </c>
      <c r="H3" s="19">
        <v>191</v>
      </c>
      <c r="I3" s="19"/>
      <c r="J3" s="19"/>
      <c r="K3" s="20">
        <v>4</v>
      </c>
      <c r="L3" s="20">
        <v>718</v>
      </c>
      <c r="M3" s="21">
        <v>179.5</v>
      </c>
      <c r="N3" s="22">
        <v>2</v>
      </c>
      <c r="O3" s="23">
        <v>181.5</v>
      </c>
    </row>
    <row r="4" spans="1:17" x14ac:dyDescent="0.3">
      <c r="A4" s="15" t="s">
        <v>71</v>
      </c>
      <c r="B4" s="16" t="s">
        <v>69</v>
      </c>
      <c r="C4" s="17">
        <v>44703</v>
      </c>
      <c r="D4" s="18" t="s">
        <v>89</v>
      </c>
      <c r="E4" s="19">
        <v>175</v>
      </c>
      <c r="F4" s="19">
        <v>183</v>
      </c>
      <c r="G4" s="19">
        <v>187</v>
      </c>
      <c r="H4" s="19">
        <v>185</v>
      </c>
      <c r="I4" s="19"/>
      <c r="J4" s="19"/>
      <c r="K4" s="20">
        <v>4</v>
      </c>
      <c r="L4" s="20">
        <v>730</v>
      </c>
      <c r="M4" s="21">
        <v>182.5</v>
      </c>
      <c r="N4" s="22">
        <v>4</v>
      </c>
      <c r="O4" s="23">
        <v>186.5</v>
      </c>
    </row>
    <row r="5" spans="1:17" x14ac:dyDescent="0.3">
      <c r="A5" s="15" t="s">
        <v>71</v>
      </c>
      <c r="B5" s="16" t="s">
        <v>69</v>
      </c>
      <c r="C5" s="17">
        <v>44724</v>
      </c>
      <c r="D5" s="18" t="s">
        <v>62</v>
      </c>
      <c r="E5" s="19">
        <v>184</v>
      </c>
      <c r="F5" s="19">
        <v>185</v>
      </c>
      <c r="G5" s="19">
        <v>179</v>
      </c>
      <c r="H5" s="19">
        <v>176</v>
      </c>
      <c r="I5" s="19"/>
      <c r="J5" s="19"/>
      <c r="K5" s="20">
        <v>4</v>
      </c>
      <c r="L5" s="20">
        <v>724</v>
      </c>
      <c r="M5" s="21">
        <v>181</v>
      </c>
      <c r="N5" s="22">
        <v>2</v>
      </c>
      <c r="O5" s="23">
        <v>183</v>
      </c>
    </row>
    <row r="6" spans="1:17" x14ac:dyDescent="0.3">
      <c r="A6" s="15" t="s">
        <v>71</v>
      </c>
      <c r="B6" s="16" t="s">
        <v>69</v>
      </c>
      <c r="C6" s="17">
        <v>44738</v>
      </c>
      <c r="D6" s="18" t="s">
        <v>89</v>
      </c>
      <c r="E6" s="19">
        <v>186</v>
      </c>
      <c r="F6" s="19">
        <v>186</v>
      </c>
      <c r="G6" s="19">
        <v>172</v>
      </c>
      <c r="H6" s="19">
        <v>179</v>
      </c>
      <c r="I6" s="19"/>
      <c r="J6" s="19"/>
      <c r="K6" s="20">
        <v>4</v>
      </c>
      <c r="L6" s="20">
        <v>723</v>
      </c>
      <c r="M6" s="21">
        <v>180.75</v>
      </c>
      <c r="N6" s="22">
        <v>2</v>
      </c>
      <c r="O6" s="23">
        <v>182.75</v>
      </c>
    </row>
    <row r="7" spans="1:17" x14ac:dyDescent="0.3">
      <c r="A7" s="15" t="s">
        <v>71</v>
      </c>
      <c r="B7" s="16" t="s">
        <v>69</v>
      </c>
      <c r="C7" s="17">
        <v>44752</v>
      </c>
      <c r="D7" s="18" t="s">
        <v>62</v>
      </c>
      <c r="E7" s="19">
        <v>175</v>
      </c>
      <c r="F7" s="19">
        <v>183</v>
      </c>
      <c r="G7" s="19">
        <v>184</v>
      </c>
      <c r="H7" s="19">
        <v>172</v>
      </c>
      <c r="I7" s="19"/>
      <c r="J7" s="19"/>
      <c r="K7" s="20">
        <v>4</v>
      </c>
      <c r="L7" s="20">
        <v>714</v>
      </c>
      <c r="M7" s="21">
        <v>178.5</v>
      </c>
      <c r="N7" s="22">
        <v>2</v>
      </c>
      <c r="O7" s="23">
        <v>180.5</v>
      </c>
    </row>
    <row r="8" spans="1:17" x14ac:dyDescent="0.3">
      <c r="A8" s="34" t="s">
        <v>71</v>
      </c>
      <c r="B8" s="35" t="s">
        <v>69</v>
      </c>
      <c r="C8" s="36">
        <v>44766</v>
      </c>
      <c r="D8" s="66" t="s">
        <v>89</v>
      </c>
      <c r="E8" s="37">
        <v>184</v>
      </c>
      <c r="F8" s="37">
        <v>187</v>
      </c>
      <c r="G8" s="37">
        <v>191</v>
      </c>
      <c r="H8" s="37">
        <v>189</v>
      </c>
      <c r="I8" s="37"/>
      <c r="J8" s="37"/>
      <c r="K8" s="38">
        <v>4</v>
      </c>
      <c r="L8" s="38">
        <v>751</v>
      </c>
      <c r="M8" s="39">
        <v>187.75</v>
      </c>
      <c r="N8" s="40">
        <v>3</v>
      </c>
      <c r="O8" s="41">
        <v>190.75</v>
      </c>
    </row>
    <row r="9" spans="1:17" x14ac:dyDescent="0.3">
      <c r="A9" s="15" t="s">
        <v>71</v>
      </c>
      <c r="B9" s="16" t="s">
        <v>69</v>
      </c>
      <c r="C9" s="17">
        <v>44787</v>
      </c>
      <c r="D9" s="18" t="s">
        <v>62</v>
      </c>
      <c r="E9" s="19">
        <v>193</v>
      </c>
      <c r="F9" s="19">
        <v>193</v>
      </c>
      <c r="G9" s="19">
        <v>191</v>
      </c>
      <c r="H9" s="19">
        <v>191</v>
      </c>
      <c r="I9" s="19"/>
      <c r="J9" s="19"/>
      <c r="K9" s="20">
        <v>4</v>
      </c>
      <c r="L9" s="20">
        <v>768</v>
      </c>
      <c r="M9" s="21">
        <v>192</v>
      </c>
      <c r="N9" s="22">
        <v>6</v>
      </c>
      <c r="O9" s="23">
        <v>198</v>
      </c>
    </row>
    <row r="10" spans="1:17" x14ac:dyDescent="0.3">
      <c r="A10" s="15" t="s">
        <v>71</v>
      </c>
      <c r="B10" s="16" t="s">
        <v>69</v>
      </c>
      <c r="C10" s="17">
        <v>44801</v>
      </c>
      <c r="D10" s="18" t="s">
        <v>89</v>
      </c>
      <c r="E10" s="19">
        <v>191</v>
      </c>
      <c r="F10" s="19">
        <v>186</v>
      </c>
      <c r="G10" s="19">
        <v>188</v>
      </c>
      <c r="H10" s="19">
        <v>193</v>
      </c>
      <c r="I10" s="19">
        <v>193</v>
      </c>
      <c r="J10" s="19">
        <v>191</v>
      </c>
      <c r="K10" s="20">
        <v>6</v>
      </c>
      <c r="L10" s="20">
        <v>1142</v>
      </c>
      <c r="M10" s="21">
        <v>190.33333333333334</v>
      </c>
      <c r="N10" s="22">
        <v>4</v>
      </c>
      <c r="O10" s="23">
        <f t="shared" ref="O10" si="0">SUM(M10+N10)</f>
        <v>194.33333333333334</v>
      </c>
    </row>
    <row r="11" spans="1:17" x14ac:dyDescent="0.3">
      <c r="A11" s="15" t="s">
        <v>71</v>
      </c>
      <c r="B11" s="16" t="s">
        <v>69</v>
      </c>
      <c r="C11" s="17">
        <v>44815</v>
      </c>
      <c r="D11" s="18" t="s">
        <v>62</v>
      </c>
      <c r="E11" s="44">
        <v>193</v>
      </c>
      <c r="F11" s="44">
        <v>195</v>
      </c>
      <c r="G11" s="44">
        <v>197</v>
      </c>
      <c r="H11" s="44">
        <v>194</v>
      </c>
      <c r="I11" s="44">
        <v>195</v>
      </c>
      <c r="J11" s="44">
        <v>193</v>
      </c>
      <c r="K11" s="20">
        <v>6</v>
      </c>
      <c r="L11" s="20">
        <v>1167</v>
      </c>
      <c r="M11" s="21">
        <v>194.5</v>
      </c>
      <c r="N11" s="22">
        <v>14</v>
      </c>
      <c r="O11" s="23">
        <v>208.5</v>
      </c>
    </row>
    <row r="12" spans="1:17" x14ac:dyDescent="0.3">
      <c r="A12" s="15" t="s">
        <v>71</v>
      </c>
      <c r="B12" s="16" t="s">
        <v>69</v>
      </c>
      <c r="C12" s="17">
        <v>44829</v>
      </c>
      <c r="D12" s="18" t="s">
        <v>89</v>
      </c>
      <c r="E12" s="19">
        <v>192</v>
      </c>
      <c r="F12" s="19">
        <v>191</v>
      </c>
      <c r="G12" s="19">
        <v>190</v>
      </c>
      <c r="H12" s="19">
        <v>192</v>
      </c>
      <c r="I12" s="19"/>
      <c r="J12" s="19"/>
      <c r="K12" s="20">
        <v>4</v>
      </c>
      <c r="L12" s="20">
        <v>765</v>
      </c>
      <c r="M12" s="21">
        <v>191.25</v>
      </c>
      <c r="N12" s="22">
        <v>13</v>
      </c>
      <c r="O12" s="23">
        <v>204.25</v>
      </c>
    </row>
    <row r="13" spans="1:17" x14ac:dyDescent="0.3">
      <c r="A13" s="15" t="s">
        <v>71</v>
      </c>
      <c r="B13" s="16" t="s">
        <v>69</v>
      </c>
      <c r="C13" s="17">
        <v>44843</v>
      </c>
      <c r="D13" s="18" t="s">
        <v>62</v>
      </c>
      <c r="E13" s="19">
        <v>190</v>
      </c>
      <c r="F13" s="19">
        <v>185</v>
      </c>
      <c r="G13" s="19">
        <v>183</v>
      </c>
      <c r="H13" s="19">
        <v>187</v>
      </c>
      <c r="I13" s="19"/>
      <c r="J13" s="19"/>
      <c r="K13" s="20">
        <v>4</v>
      </c>
      <c r="L13" s="20">
        <v>745</v>
      </c>
      <c r="M13" s="21">
        <v>186.25</v>
      </c>
      <c r="N13" s="22">
        <v>3</v>
      </c>
      <c r="O13" s="23">
        <v>189.25</v>
      </c>
    </row>
    <row r="15" spans="1:17" x14ac:dyDescent="0.3">
      <c r="K15" s="8">
        <f>SUM(K2:K14)</f>
        <v>52</v>
      </c>
      <c r="L15" s="8">
        <f>SUM(L2:L14)</f>
        <v>9677</v>
      </c>
      <c r="M15" s="7">
        <f>SUM(L15/K15)</f>
        <v>186.09615384615384</v>
      </c>
      <c r="N15" s="8">
        <f>SUM(N2:N14)</f>
        <v>57</v>
      </c>
      <c r="O15" s="13">
        <f>SUM(M15+N15)</f>
        <v>243.09615384615384</v>
      </c>
    </row>
    <row r="19" spans="1:15" ht="28.8" x14ac:dyDescent="0.3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3">
      <c r="A20" s="15" t="s">
        <v>51</v>
      </c>
      <c r="B20" s="16" t="s">
        <v>69</v>
      </c>
      <c r="C20" s="17">
        <v>44661</v>
      </c>
      <c r="D20" s="18" t="s">
        <v>62</v>
      </c>
      <c r="E20" s="19">
        <v>186</v>
      </c>
      <c r="F20" s="19">
        <v>178</v>
      </c>
      <c r="G20" s="19">
        <v>177</v>
      </c>
      <c r="H20" s="19">
        <v>185</v>
      </c>
      <c r="I20" s="19"/>
      <c r="J20" s="19"/>
      <c r="K20" s="20">
        <v>4</v>
      </c>
      <c r="L20" s="20">
        <v>726</v>
      </c>
      <c r="M20" s="21">
        <v>181.5</v>
      </c>
      <c r="N20" s="22">
        <v>11</v>
      </c>
      <c r="O20" s="23">
        <v>192.5</v>
      </c>
    </row>
    <row r="21" spans="1:15" x14ac:dyDescent="0.3">
      <c r="A21" s="15" t="s">
        <v>51</v>
      </c>
      <c r="B21" s="16" t="s">
        <v>69</v>
      </c>
      <c r="C21" s="17">
        <v>44689</v>
      </c>
      <c r="D21" s="18" t="s">
        <v>62</v>
      </c>
      <c r="E21" s="19">
        <v>177</v>
      </c>
      <c r="F21" s="19">
        <v>183</v>
      </c>
      <c r="G21" s="19">
        <v>183</v>
      </c>
      <c r="H21" s="19">
        <v>179</v>
      </c>
      <c r="I21" s="19"/>
      <c r="J21" s="19"/>
      <c r="K21" s="20">
        <v>4</v>
      </c>
      <c r="L21" s="20">
        <v>722</v>
      </c>
      <c r="M21" s="21">
        <v>180.5</v>
      </c>
      <c r="N21" s="22">
        <v>2</v>
      </c>
      <c r="O21" s="23">
        <v>182.5</v>
      </c>
    </row>
    <row r="22" spans="1:15" x14ac:dyDescent="0.3">
      <c r="A22" s="15" t="s">
        <v>51</v>
      </c>
      <c r="B22" s="16" t="s">
        <v>69</v>
      </c>
      <c r="C22" s="17">
        <v>44703</v>
      </c>
      <c r="D22" s="18" t="s">
        <v>89</v>
      </c>
      <c r="E22" s="19">
        <v>182</v>
      </c>
      <c r="F22" s="19">
        <v>192</v>
      </c>
      <c r="G22" s="19">
        <v>179</v>
      </c>
      <c r="H22" s="19">
        <v>187</v>
      </c>
      <c r="I22" s="19"/>
      <c r="J22" s="19"/>
      <c r="K22" s="20">
        <v>4</v>
      </c>
      <c r="L22" s="20">
        <v>740</v>
      </c>
      <c r="M22" s="21">
        <v>185</v>
      </c>
      <c r="N22" s="22">
        <v>6</v>
      </c>
      <c r="O22" s="23">
        <v>191</v>
      </c>
    </row>
    <row r="23" spans="1:15" x14ac:dyDescent="0.3">
      <c r="A23" s="15" t="s">
        <v>51</v>
      </c>
      <c r="B23" s="16" t="s">
        <v>69</v>
      </c>
      <c r="C23" s="17">
        <v>44724</v>
      </c>
      <c r="D23" s="18" t="s">
        <v>62</v>
      </c>
      <c r="E23" s="19">
        <v>175</v>
      </c>
      <c r="F23" s="19">
        <v>179</v>
      </c>
      <c r="G23" s="19">
        <v>184</v>
      </c>
      <c r="H23" s="19">
        <v>174</v>
      </c>
      <c r="I23" s="19"/>
      <c r="J23" s="19"/>
      <c r="K23" s="20">
        <v>4</v>
      </c>
      <c r="L23" s="20">
        <v>712</v>
      </c>
      <c r="M23" s="21">
        <v>178</v>
      </c>
      <c r="N23" s="22">
        <v>2</v>
      </c>
      <c r="O23" s="23">
        <v>180</v>
      </c>
    </row>
    <row r="24" spans="1:15" x14ac:dyDescent="0.3">
      <c r="A24" s="15" t="s">
        <v>51</v>
      </c>
      <c r="B24" s="16" t="s">
        <v>69</v>
      </c>
      <c r="C24" s="17">
        <v>44738</v>
      </c>
      <c r="D24" s="18" t="s">
        <v>89</v>
      </c>
      <c r="E24" s="19">
        <v>186</v>
      </c>
      <c r="F24" s="19">
        <v>187</v>
      </c>
      <c r="G24" s="19">
        <v>185</v>
      </c>
      <c r="H24" s="19">
        <v>185</v>
      </c>
      <c r="I24" s="19"/>
      <c r="J24" s="19"/>
      <c r="K24" s="20">
        <v>4</v>
      </c>
      <c r="L24" s="20">
        <v>743</v>
      </c>
      <c r="M24" s="21">
        <v>185.75</v>
      </c>
      <c r="N24" s="22">
        <v>13</v>
      </c>
      <c r="O24" s="23">
        <v>198.75</v>
      </c>
    </row>
    <row r="25" spans="1:15" x14ac:dyDescent="0.3">
      <c r="A25" s="15" t="s">
        <v>51</v>
      </c>
      <c r="B25" s="16" t="s">
        <v>69</v>
      </c>
      <c r="C25" s="17">
        <v>44752</v>
      </c>
      <c r="D25" s="18" t="s">
        <v>62</v>
      </c>
      <c r="E25" s="19">
        <v>182</v>
      </c>
      <c r="F25" s="19">
        <v>184</v>
      </c>
      <c r="G25" s="19">
        <v>186</v>
      </c>
      <c r="H25" s="19">
        <v>185</v>
      </c>
      <c r="I25" s="19"/>
      <c r="J25" s="19"/>
      <c r="K25" s="20">
        <v>4</v>
      </c>
      <c r="L25" s="20">
        <v>737</v>
      </c>
      <c r="M25" s="21">
        <v>184.25</v>
      </c>
      <c r="N25" s="22">
        <v>4</v>
      </c>
      <c r="O25" s="23">
        <v>188.25</v>
      </c>
    </row>
    <row r="26" spans="1:15" x14ac:dyDescent="0.3">
      <c r="A26" s="34" t="s">
        <v>51</v>
      </c>
      <c r="B26" s="35" t="s">
        <v>69</v>
      </c>
      <c r="C26" s="36">
        <v>44766</v>
      </c>
      <c r="D26" s="66" t="s">
        <v>89</v>
      </c>
      <c r="E26" s="37">
        <v>185</v>
      </c>
      <c r="F26" s="37">
        <v>186.001</v>
      </c>
      <c r="G26" s="37">
        <v>183</v>
      </c>
      <c r="H26" s="37">
        <v>180</v>
      </c>
      <c r="I26" s="37"/>
      <c r="J26" s="37"/>
      <c r="K26" s="38">
        <v>4</v>
      </c>
      <c r="L26" s="38">
        <v>734</v>
      </c>
      <c r="M26" s="39">
        <v>183.5</v>
      </c>
      <c r="N26" s="40">
        <v>6</v>
      </c>
      <c r="O26" s="41">
        <v>189.5</v>
      </c>
    </row>
    <row r="27" spans="1:15" x14ac:dyDescent="0.3">
      <c r="A27" s="15" t="s">
        <v>51</v>
      </c>
      <c r="B27" s="16" t="s">
        <v>69</v>
      </c>
      <c r="C27" s="17">
        <v>44787</v>
      </c>
      <c r="D27" s="18" t="s">
        <v>62</v>
      </c>
      <c r="E27" s="19">
        <v>184</v>
      </c>
      <c r="F27" s="19">
        <v>184</v>
      </c>
      <c r="G27" s="19">
        <v>184</v>
      </c>
      <c r="H27" s="19">
        <v>183</v>
      </c>
      <c r="I27" s="19"/>
      <c r="J27" s="19"/>
      <c r="K27" s="20">
        <v>4</v>
      </c>
      <c r="L27" s="20">
        <v>735</v>
      </c>
      <c r="M27" s="21">
        <v>183.75</v>
      </c>
      <c r="N27" s="22">
        <v>2</v>
      </c>
      <c r="O27" s="23">
        <v>185.75</v>
      </c>
    </row>
    <row r="28" spans="1:15" x14ac:dyDescent="0.3">
      <c r="A28" s="15" t="s">
        <v>127</v>
      </c>
      <c r="B28" s="16" t="s">
        <v>69</v>
      </c>
      <c r="C28" s="17">
        <v>44801</v>
      </c>
      <c r="D28" s="18" t="s">
        <v>89</v>
      </c>
      <c r="E28" s="19">
        <v>184</v>
      </c>
      <c r="F28" s="19">
        <v>188</v>
      </c>
      <c r="G28" s="19">
        <v>187</v>
      </c>
      <c r="H28" s="19">
        <v>189</v>
      </c>
      <c r="I28" s="19">
        <v>184</v>
      </c>
      <c r="J28" s="19">
        <v>188</v>
      </c>
      <c r="K28" s="20">
        <v>6</v>
      </c>
      <c r="L28" s="20">
        <v>1120</v>
      </c>
      <c r="M28" s="21">
        <v>186.66666666666666</v>
      </c>
      <c r="N28" s="22">
        <v>8</v>
      </c>
      <c r="O28" s="23">
        <f t="shared" ref="O28" si="1">SUM(M28+N28)</f>
        <v>194.66666666666666</v>
      </c>
    </row>
    <row r="29" spans="1:15" x14ac:dyDescent="0.3">
      <c r="A29" s="15" t="s">
        <v>51</v>
      </c>
      <c r="B29" s="16" t="s">
        <v>69</v>
      </c>
      <c r="C29" s="17">
        <v>44815</v>
      </c>
      <c r="D29" s="18" t="s">
        <v>62</v>
      </c>
      <c r="E29" s="19">
        <v>178</v>
      </c>
      <c r="F29" s="19">
        <v>187</v>
      </c>
      <c r="G29" s="19">
        <v>184</v>
      </c>
      <c r="H29" s="19">
        <v>182</v>
      </c>
      <c r="I29" s="19">
        <v>184</v>
      </c>
      <c r="J29" s="19">
        <v>179</v>
      </c>
      <c r="K29" s="20">
        <v>6</v>
      </c>
      <c r="L29" s="20">
        <v>1094</v>
      </c>
      <c r="M29" s="21">
        <v>182.33333333333334</v>
      </c>
      <c r="N29" s="22">
        <v>4</v>
      </c>
      <c r="O29" s="23">
        <v>186.33333333333334</v>
      </c>
    </row>
    <row r="30" spans="1:15" x14ac:dyDescent="0.3">
      <c r="A30" s="15" t="s">
        <v>51</v>
      </c>
      <c r="B30" s="16" t="s">
        <v>69</v>
      </c>
      <c r="C30" s="17">
        <v>44829</v>
      </c>
      <c r="D30" s="18" t="s">
        <v>89</v>
      </c>
      <c r="E30" s="19">
        <v>186</v>
      </c>
      <c r="F30" s="19">
        <v>187</v>
      </c>
      <c r="G30" s="19">
        <v>175</v>
      </c>
      <c r="H30" s="19">
        <v>178</v>
      </c>
      <c r="I30" s="19"/>
      <c r="J30" s="19"/>
      <c r="K30" s="20">
        <v>4</v>
      </c>
      <c r="L30" s="20">
        <v>726</v>
      </c>
      <c r="M30" s="21">
        <v>181.5</v>
      </c>
      <c r="N30" s="22">
        <v>5</v>
      </c>
      <c r="O30" s="23">
        <v>186.5</v>
      </c>
    </row>
    <row r="31" spans="1:15" x14ac:dyDescent="0.3">
      <c r="A31" s="15" t="s">
        <v>51</v>
      </c>
      <c r="B31" s="16" t="s">
        <v>69</v>
      </c>
      <c r="C31" s="17">
        <v>44843</v>
      </c>
      <c r="D31" s="18" t="s">
        <v>62</v>
      </c>
      <c r="E31" s="19">
        <v>184.001</v>
      </c>
      <c r="F31" s="19">
        <v>187</v>
      </c>
      <c r="G31" s="19">
        <v>182</v>
      </c>
      <c r="H31" s="19">
        <v>185</v>
      </c>
      <c r="I31" s="19"/>
      <c r="J31" s="19"/>
      <c r="K31" s="20">
        <v>4</v>
      </c>
      <c r="L31" s="20">
        <v>738.00099999999998</v>
      </c>
      <c r="M31" s="21">
        <v>184.50024999999999</v>
      </c>
      <c r="N31" s="22">
        <v>6</v>
      </c>
      <c r="O31" s="23">
        <v>190.50024999999999</v>
      </c>
    </row>
    <row r="32" spans="1:15" x14ac:dyDescent="0.3">
      <c r="A32" s="15" t="s">
        <v>51</v>
      </c>
      <c r="B32" s="16" t="s">
        <v>69</v>
      </c>
      <c r="C32" s="17">
        <v>44864</v>
      </c>
      <c r="D32" s="18" t="s">
        <v>89</v>
      </c>
      <c r="E32" s="19">
        <v>180</v>
      </c>
      <c r="F32" s="19">
        <v>181</v>
      </c>
      <c r="G32" s="19">
        <v>188</v>
      </c>
      <c r="H32" s="19">
        <v>184</v>
      </c>
      <c r="I32" s="19">
        <v>181</v>
      </c>
      <c r="J32" s="19">
        <v>182</v>
      </c>
      <c r="K32" s="20">
        <v>6</v>
      </c>
      <c r="L32" s="20">
        <v>1096</v>
      </c>
      <c r="M32" s="21">
        <v>182.66666666666666</v>
      </c>
      <c r="N32" s="22">
        <v>12</v>
      </c>
      <c r="O32" s="23">
        <f t="shared" ref="O32" si="2">SUM(N32+M32)</f>
        <v>194.66666666666666</v>
      </c>
    </row>
    <row r="34" spans="11:15" x14ac:dyDescent="0.3">
      <c r="K34" s="8">
        <f>SUM(K20:K33)</f>
        <v>58</v>
      </c>
      <c r="L34" s="8">
        <f>SUM(L20:L33)</f>
        <v>10623.001</v>
      </c>
      <c r="M34" s="7">
        <f>SUM(L34/K34)</f>
        <v>183.15518965517242</v>
      </c>
      <c r="N34" s="8">
        <f>SUM(N20:N33)</f>
        <v>81</v>
      </c>
      <c r="O34" s="13">
        <f>SUM(M34+N34)</f>
        <v>264.15518965517242</v>
      </c>
    </row>
  </sheetData>
  <protectedRanges>
    <protectedRange algorithmName="SHA-512" hashValue="ON39YdpmFHfN9f47KpiRvqrKx0V9+erV1CNkpWzYhW/Qyc6aT8rEyCrvauWSYGZK2ia3o7vd3akF07acHAFpOA==" saltValue="yVW9XmDwTqEnmpSGai0KYg==" spinCount="100000" sqref="B1 B19" name="Range1_2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1_4"/>
    <protectedRange algorithmName="SHA-512" hashValue="ON39YdpmFHfN9f47KpiRvqrKx0V9+erV1CNkpWzYhW/Qyc6aT8rEyCrvauWSYGZK2ia3o7vd3akF07acHAFpOA==" saltValue="yVW9XmDwTqEnmpSGai0KYg==" spinCount="100000" sqref="E20:J20 B20:C20" name="Range1_5_3"/>
    <protectedRange algorithmName="SHA-512" hashValue="ON39YdpmFHfN9f47KpiRvqrKx0V9+erV1CNkpWzYhW/Qyc6aT8rEyCrvauWSYGZK2ia3o7vd3akF07acHAFpOA==" saltValue="yVW9XmDwTqEnmpSGai0KYg==" spinCount="100000" sqref="D20" name="Range1_1_3_3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21:J21 B21:C21" name="Range1_16"/>
    <protectedRange algorithmName="SHA-512" hashValue="ON39YdpmFHfN9f47KpiRvqrKx0V9+erV1CNkpWzYhW/Qyc6aT8rEyCrvauWSYGZK2ia3o7vd3akF07acHAFpOA==" saltValue="yVW9XmDwTqEnmpSGai0KYg==" spinCount="100000" sqref="D21" name="Range1_1_1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D22" name="Range1_1_2_1"/>
    <protectedRange algorithmName="SHA-512" hashValue="ON39YdpmFHfN9f47KpiRvqrKx0V9+erV1CNkpWzYhW/Qyc6aT8rEyCrvauWSYGZK2ia3o7vd3akF07acHAFpOA==" saltValue="yVW9XmDwTqEnmpSGai0KYg==" spinCount="100000" sqref="E22:J22 B22:C22" name="Range1_5_1"/>
    <protectedRange algorithmName="SHA-512" hashValue="ON39YdpmFHfN9f47KpiRvqrKx0V9+erV1CNkpWzYhW/Qyc6aT8rEyCrvauWSYGZK2ia3o7vd3akF07acHAFpOA==" saltValue="yVW9XmDwTqEnmpSGai0KYg==" spinCount="100000" sqref="B5:C5 E5:J5" name="Range1_82"/>
    <protectedRange algorithmName="SHA-512" hashValue="ON39YdpmFHfN9f47KpiRvqrKx0V9+erV1CNkpWzYhW/Qyc6aT8rEyCrvauWSYGZK2ia3o7vd3akF07acHAFpOA==" saltValue="yVW9XmDwTqEnmpSGai0KYg==" spinCount="100000" sqref="D5" name="Range1_1_73"/>
    <protectedRange algorithmName="SHA-512" hashValue="ON39YdpmFHfN9f47KpiRvqrKx0V9+erV1CNkpWzYhW/Qyc6aT8rEyCrvauWSYGZK2ia3o7vd3akF07acHAFpOA==" saltValue="yVW9XmDwTqEnmpSGai0KYg==" spinCount="100000" sqref="E23:J23 B23:C23" name="Range1_84"/>
    <protectedRange algorithmName="SHA-512" hashValue="ON39YdpmFHfN9f47KpiRvqrKx0V9+erV1CNkpWzYhW/Qyc6aT8rEyCrvauWSYGZK2ia3o7vd3akF07acHAFpOA==" saltValue="yVW9XmDwTqEnmpSGai0KYg==" spinCount="100000" sqref="D23" name="Range1_1_75"/>
    <protectedRange algorithmName="SHA-512" hashValue="ON39YdpmFHfN9f47KpiRvqrKx0V9+erV1CNkpWzYhW/Qyc6aT8rEyCrvauWSYGZK2ia3o7vd3akF07acHAFpOA==" saltValue="yVW9XmDwTqEnmpSGai0KYg==" spinCount="100000" sqref="E6:J6 B6:C6" name="Range1_9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B24:C24 E24:J24" name="Range1_11"/>
    <protectedRange algorithmName="SHA-512" hashValue="ON39YdpmFHfN9f47KpiRvqrKx0V9+erV1CNkpWzYhW/Qyc6aT8rEyCrvauWSYGZK2ia3o7vd3akF07acHAFpOA==" saltValue="yVW9XmDwTqEnmpSGai0KYg==" spinCount="100000" sqref="D24" name="Range1_1_9_1"/>
    <protectedRange algorithmName="SHA-512" hashValue="ON39YdpmFHfN9f47KpiRvqrKx0V9+erV1CNkpWzYhW/Qyc6aT8rEyCrvauWSYGZK2ia3o7vd3akF07acHAFpOA==" saltValue="yVW9XmDwTqEnmpSGai0KYg==" spinCount="100000" sqref="E7:J7 B7:C7" name="Range1_13_1"/>
    <protectedRange algorithmName="SHA-512" hashValue="ON39YdpmFHfN9f47KpiRvqrKx0V9+erV1CNkpWzYhW/Qyc6aT8rEyCrvauWSYGZK2ia3o7vd3akF07acHAFpOA==" saltValue="yVW9XmDwTqEnmpSGai0KYg==" spinCount="100000" sqref="D7" name="Range1_1_9_2"/>
    <protectedRange algorithmName="SHA-512" hashValue="ON39YdpmFHfN9f47KpiRvqrKx0V9+erV1CNkpWzYhW/Qyc6aT8rEyCrvauWSYGZK2ia3o7vd3akF07acHAFpOA==" saltValue="yVW9XmDwTqEnmpSGai0KYg==" spinCount="100000" sqref="E25:J25 B25:C25" name="Range1_15_1"/>
    <protectedRange algorithmName="SHA-512" hashValue="ON39YdpmFHfN9f47KpiRvqrKx0V9+erV1CNkpWzYhW/Qyc6aT8rEyCrvauWSYGZK2ia3o7vd3akF07acHAFpOA==" saltValue="yVW9XmDwTqEnmpSGai0KYg==" spinCount="100000" sqref="D25" name="Range1_1_11_1"/>
    <protectedRange algorithmName="SHA-512" hashValue="ON39YdpmFHfN9f47KpiRvqrKx0V9+erV1CNkpWzYhW/Qyc6aT8rEyCrvauWSYGZK2ia3o7vd3akF07acHAFpOA==" saltValue="yVW9XmDwTqEnmpSGai0KYg==" spinCount="100000" sqref="C8 I8:J8" name="Range1_8_3"/>
    <protectedRange algorithmName="SHA-512" hashValue="ON39YdpmFHfN9f47KpiRvqrKx0V9+erV1CNkpWzYhW/Qyc6aT8rEyCrvauWSYGZK2ia3o7vd3akF07acHAFpOA==" saltValue="yVW9XmDwTqEnmpSGai0KYg==" spinCount="100000" sqref="D8" name="Range1_1_4_3"/>
    <protectedRange algorithmName="SHA-512" hashValue="ON39YdpmFHfN9f47KpiRvqrKx0V9+erV1CNkpWzYhW/Qyc6aT8rEyCrvauWSYGZK2ia3o7vd3akF07acHAFpOA==" saltValue="yVW9XmDwTqEnmpSGai0KYg==" spinCount="100000" sqref="B8" name="Range1_5_1_2"/>
    <protectedRange algorithmName="SHA-512" hashValue="ON39YdpmFHfN9f47KpiRvqrKx0V9+erV1CNkpWzYhW/Qyc6aT8rEyCrvauWSYGZK2ia3o7vd3akF07acHAFpOA==" saltValue="yVW9XmDwTqEnmpSGai0KYg==" spinCount="100000" sqref="E8:H8" name="Range1_7_1_2"/>
    <protectedRange algorithmName="SHA-512" hashValue="ON39YdpmFHfN9f47KpiRvqrKx0V9+erV1CNkpWzYhW/Qyc6aT8rEyCrvauWSYGZK2ia3o7vd3akF07acHAFpOA==" saltValue="yVW9XmDwTqEnmpSGai0KYg==" spinCount="100000" sqref="C26" name="Range1_8_3_1"/>
    <protectedRange algorithmName="SHA-512" hashValue="ON39YdpmFHfN9f47KpiRvqrKx0V9+erV1CNkpWzYhW/Qyc6aT8rEyCrvauWSYGZK2ia3o7vd3akF07acHAFpOA==" saltValue="yVW9XmDwTqEnmpSGai0KYg==" spinCount="100000" sqref="D26" name="Range1_1_4_3_1"/>
    <protectedRange algorithmName="SHA-512" hashValue="ON39YdpmFHfN9f47KpiRvqrKx0V9+erV1CNkpWzYhW/Qyc6aT8rEyCrvauWSYGZK2ia3o7vd3akF07acHAFpOA==" saltValue="yVW9XmDwTqEnmpSGai0KYg==" spinCount="100000" sqref="I26:J26" name="Range1_12_4"/>
    <protectedRange algorithmName="SHA-512" hashValue="ON39YdpmFHfN9f47KpiRvqrKx0V9+erV1CNkpWzYhW/Qyc6aT8rEyCrvauWSYGZK2ia3o7vd3akF07acHAFpOA==" saltValue="yVW9XmDwTqEnmpSGai0KYg==" spinCount="100000" sqref="B26" name="Range1_12_1_3"/>
    <protectedRange algorithmName="SHA-512" hashValue="ON39YdpmFHfN9f47KpiRvqrKx0V9+erV1CNkpWzYhW/Qyc6aT8rEyCrvauWSYGZK2ia3o7vd3akF07acHAFpOA==" saltValue="yVW9XmDwTqEnmpSGai0KYg==" spinCount="100000" sqref="E26:H26" name="Range1_14_4"/>
    <protectedRange algorithmName="SHA-512" hashValue="ON39YdpmFHfN9f47KpiRvqrKx0V9+erV1CNkpWzYhW/Qyc6aT8rEyCrvauWSYGZK2ia3o7vd3akF07acHAFpOA==" saltValue="yVW9XmDwTqEnmpSGai0KYg==" spinCount="100000" sqref="E9:J9 B9:C9" name="Range1_15"/>
    <protectedRange algorithmName="SHA-512" hashValue="ON39YdpmFHfN9f47KpiRvqrKx0V9+erV1CNkpWzYhW/Qyc6aT8rEyCrvauWSYGZK2ia3o7vd3akF07acHAFpOA==" saltValue="yVW9XmDwTqEnmpSGai0KYg==" spinCount="100000" sqref="D9" name="Range1_1_10"/>
    <protectedRange algorithmName="SHA-512" hashValue="ON39YdpmFHfN9f47KpiRvqrKx0V9+erV1CNkpWzYhW/Qyc6aT8rEyCrvauWSYGZK2ia3o7vd3akF07acHAFpOA==" saltValue="yVW9XmDwTqEnmpSGai0KYg==" spinCount="100000" sqref="E27:J27 B27:C27" name="Range1_17"/>
    <protectedRange algorithmName="SHA-512" hashValue="ON39YdpmFHfN9f47KpiRvqrKx0V9+erV1CNkpWzYhW/Qyc6aT8rEyCrvauWSYGZK2ia3o7vd3akF07acHAFpOA==" saltValue="yVW9XmDwTqEnmpSGai0KYg==" spinCount="100000" sqref="D27" name="Range1_1_14"/>
    <protectedRange algorithmName="SHA-512" hashValue="ON39YdpmFHfN9f47KpiRvqrKx0V9+erV1CNkpWzYhW/Qyc6aT8rEyCrvauWSYGZK2ia3o7vd3akF07acHAFpOA==" saltValue="yVW9XmDwTqEnmpSGai0KYg==" spinCount="100000" sqref="E10:J10 B10:C10" name="Range1_4_3"/>
    <protectedRange algorithmName="SHA-512" hashValue="ON39YdpmFHfN9f47KpiRvqrKx0V9+erV1CNkpWzYhW/Qyc6aT8rEyCrvauWSYGZK2ia3o7vd3akF07acHAFpOA==" saltValue="yVW9XmDwTqEnmpSGai0KYg==" spinCount="100000" sqref="D10" name="Range1_1_2_6_1"/>
    <protectedRange algorithmName="SHA-512" hashValue="ON39YdpmFHfN9f47KpiRvqrKx0V9+erV1CNkpWzYhW/Qyc6aT8rEyCrvauWSYGZK2ia3o7vd3akF07acHAFpOA==" saltValue="yVW9XmDwTqEnmpSGai0KYg==" spinCount="100000" sqref="E28:J28 B28:C28" name="Range1_7_2"/>
    <protectedRange algorithmName="SHA-512" hashValue="ON39YdpmFHfN9f47KpiRvqrKx0V9+erV1CNkpWzYhW/Qyc6aT8rEyCrvauWSYGZK2ia3o7vd3akF07acHAFpOA==" saltValue="yVW9XmDwTqEnmpSGai0KYg==" spinCount="100000" sqref="D28" name="Range1_1_5_2"/>
    <protectedRange algorithmName="SHA-512" hashValue="ON39YdpmFHfN9f47KpiRvqrKx0V9+erV1CNkpWzYhW/Qyc6aT8rEyCrvauWSYGZK2ia3o7vd3akF07acHAFpOA==" saltValue="yVW9XmDwTqEnmpSGai0KYg==" spinCount="100000" sqref="E11:J11 B11:C11" name="Range1_2_2"/>
    <protectedRange algorithmName="SHA-512" hashValue="ON39YdpmFHfN9f47KpiRvqrKx0V9+erV1CNkpWzYhW/Qyc6aT8rEyCrvauWSYGZK2ia3o7vd3akF07acHAFpOA==" saltValue="yVW9XmDwTqEnmpSGai0KYg==" spinCount="100000" sqref="D11" name="Range1_1_1"/>
    <protectedRange algorithmName="SHA-512" hashValue="ON39YdpmFHfN9f47KpiRvqrKx0V9+erV1CNkpWzYhW/Qyc6aT8rEyCrvauWSYGZK2ia3o7vd3akF07acHAFpOA==" saltValue="yVW9XmDwTqEnmpSGai0KYg==" spinCount="100000" sqref="E29:J29 B29:C29" name="Range1_5"/>
    <protectedRange algorithmName="SHA-512" hashValue="ON39YdpmFHfN9f47KpiRvqrKx0V9+erV1CNkpWzYhW/Qyc6aT8rEyCrvauWSYGZK2ia3o7vd3akF07acHAFpOA==" saltValue="yVW9XmDwTqEnmpSGai0KYg==" spinCount="100000" sqref="D29" name="Range1_1_3"/>
    <protectedRange algorithmName="SHA-512" hashValue="ON39YdpmFHfN9f47KpiRvqrKx0V9+erV1CNkpWzYhW/Qyc6aT8rEyCrvauWSYGZK2ia3o7vd3akF07acHAFpOA==" saltValue="yVW9XmDwTqEnmpSGai0KYg==" spinCount="100000" sqref="E12:J12 B12:C12" name="Range1_2_3_1"/>
    <protectedRange algorithmName="SHA-512" hashValue="ON39YdpmFHfN9f47KpiRvqrKx0V9+erV1CNkpWzYhW/Qyc6aT8rEyCrvauWSYGZK2ia3o7vd3akF07acHAFpOA==" saltValue="yVW9XmDwTqEnmpSGai0KYg==" spinCount="100000" sqref="D12" name="Range1_1_1_3"/>
    <protectedRange algorithmName="SHA-512" hashValue="ON39YdpmFHfN9f47KpiRvqrKx0V9+erV1CNkpWzYhW/Qyc6aT8rEyCrvauWSYGZK2ia3o7vd3akF07acHAFpOA==" saltValue="yVW9XmDwTqEnmpSGai0KYg==" spinCount="100000" sqref="C30" name="Range1_4_2"/>
    <protectedRange algorithmName="SHA-512" hashValue="ON39YdpmFHfN9f47KpiRvqrKx0V9+erV1CNkpWzYhW/Qyc6aT8rEyCrvauWSYGZK2ia3o7vd3akF07acHAFpOA==" saltValue="yVW9XmDwTqEnmpSGai0KYg==" spinCount="100000" sqref="D30" name="Range1_1_2_4"/>
    <protectedRange algorithmName="SHA-512" hashValue="ON39YdpmFHfN9f47KpiRvqrKx0V9+erV1CNkpWzYhW/Qyc6aT8rEyCrvauWSYGZK2ia3o7vd3akF07acHAFpOA==" saltValue="yVW9XmDwTqEnmpSGai0KYg==" spinCount="100000" sqref="E30:J30 B30" name="Range1_5_3_1"/>
    <protectedRange algorithmName="SHA-512" hashValue="ON39YdpmFHfN9f47KpiRvqrKx0V9+erV1CNkpWzYhW/Qyc6aT8rEyCrvauWSYGZK2ia3o7vd3akF07acHAFpOA==" saltValue="yVW9XmDwTqEnmpSGai0KYg==" spinCount="100000" sqref="C13" name="Range1_22"/>
    <protectedRange algorithmName="SHA-512" hashValue="ON39YdpmFHfN9f47KpiRvqrKx0V9+erV1CNkpWzYhW/Qyc6aT8rEyCrvauWSYGZK2ia3o7vd3akF07acHAFpOA==" saltValue="yVW9XmDwTqEnmpSGai0KYg==" spinCount="100000" sqref="E13:J13 B13" name="Range1_23"/>
    <protectedRange algorithmName="SHA-512" hashValue="ON39YdpmFHfN9f47KpiRvqrKx0V9+erV1CNkpWzYhW/Qyc6aT8rEyCrvauWSYGZK2ia3o7vd3akF07acHAFpOA==" saltValue="yVW9XmDwTqEnmpSGai0KYg==" spinCount="100000" sqref="D13" name="Range1_1_21"/>
    <protectedRange algorithmName="SHA-512" hashValue="ON39YdpmFHfN9f47KpiRvqrKx0V9+erV1CNkpWzYhW/Qyc6aT8rEyCrvauWSYGZK2ia3o7vd3akF07acHAFpOA==" saltValue="yVW9XmDwTqEnmpSGai0KYg==" spinCount="100000" sqref="C31" name="Range1_22_1"/>
    <protectedRange algorithmName="SHA-512" hashValue="ON39YdpmFHfN9f47KpiRvqrKx0V9+erV1CNkpWzYhW/Qyc6aT8rEyCrvauWSYGZK2ia3o7vd3akF07acHAFpOA==" saltValue="yVW9XmDwTqEnmpSGai0KYg==" spinCount="100000" sqref="E31:J31 B31" name="Range1_30"/>
    <protectedRange algorithmName="SHA-512" hashValue="ON39YdpmFHfN9f47KpiRvqrKx0V9+erV1CNkpWzYhW/Qyc6aT8rEyCrvauWSYGZK2ia3o7vd3akF07acHAFpOA==" saltValue="yVW9XmDwTqEnmpSGai0KYg==" spinCount="100000" sqref="D31" name="Range1_1_23"/>
    <protectedRange algorithmName="SHA-512" hashValue="ON39YdpmFHfN9f47KpiRvqrKx0V9+erV1CNkpWzYhW/Qyc6aT8rEyCrvauWSYGZK2ia3o7vd3akF07acHAFpOA==" saltValue="yVW9XmDwTqEnmpSGai0KYg==" spinCount="100000" sqref="C32" name="Range1_4_5_2_1"/>
    <protectedRange algorithmName="SHA-512" hashValue="ON39YdpmFHfN9f47KpiRvqrKx0V9+erV1CNkpWzYhW/Qyc6aT8rEyCrvauWSYGZK2ia3o7vd3akF07acHAFpOA==" saltValue="yVW9XmDwTqEnmpSGai0KYg==" spinCount="100000" sqref="D32" name="Range1_1_2_7_2_1"/>
    <protectedRange algorithmName="SHA-512" hashValue="ON39YdpmFHfN9f47KpiRvqrKx0V9+erV1CNkpWzYhW/Qyc6aT8rEyCrvauWSYGZK2ia3o7vd3akF07acHAFpOA==" saltValue="yVW9XmDwTqEnmpSGai0KYg==" spinCount="100000" sqref="E32:J32 B32" name="Range1_5_4_2_1"/>
  </protectedRanges>
  <conditionalFormatting sqref="J2">
    <cfRule type="top10" dxfId="2158" priority="157" rank="1"/>
  </conditionalFormatting>
  <conditionalFormatting sqref="I2">
    <cfRule type="top10" dxfId="2157" priority="158" rank="1"/>
  </conditionalFormatting>
  <conditionalFormatting sqref="H2">
    <cfRule type="top10" dxfId="2156" priority="159" rank="1"/>
  </conditionalFormatting>
  <conditionalFormatting sqref="G2">
    <cfRule type="top10" dxfId="2155" priority="160" rank="1"/>
  </conditionalFormatting>
  <conditionalFormatting sqref="F2">
    <cfRule type="top10" dxfId="2154" priority="161" rank="1"/>
  </conditionalFormatting>
  <conditionalFormatting sqref="E2">
    <cfRule type="top10" dxfId="2153" priority="162" rank="1"/>
  </conditionalFormatting>
  <conditionalFormatting sqref="I20">
    <cfRule type="top10" dxfId="2152" priority="150" rank="1"/>
  </conditionalFormatting>
  <conditionalFormatting sqref="H20">
    <cfRule type="top10" dxfId="2151" priority="146" rank="1"/>
  </conditionalFormatting>
  <conditionalFormatting sqref="J20">
    <cfRule type="top10" dxfId="2150" priority="147" rank="1"/>
  </conditionalFormatting>
  <conditionalFormatting sqref="G20">
    <cfRule type="top10" dxfId="2149" priority="149" rank="1"/>
  </conditionalFormatting>
  <conditionalFormatting sqref="F20">
    <cfRule type="top10" dxfId="2148" priority="148" rank="1"/>
  </conditionalFormatting>
  <conditionalFormatting sqref="E20">
    <cfRule type="top10" dxfId="2147" priority="145" rank="1"/>
  </conditionalFormatting>
  <conditionalFormatting sqref="J3">
    <cfRule type="top10" dxfId="2146" priority="139" rank="1"/>
  </conditionalFormatting>
  <conditionalFormatting sqref="I3">
    <cfRule type="top10" dxfId="2145" priority="140" rank="1"/>
  </conditionalFormatting>
  <conditionalFormatting sqref="H3">
    <cfRule type="top10" dxfId="2144" priority="141" rank="1"/>
  </conditionalFormatting>
  <conditionalFormatting sqref="G3">
    <cfRule type="top10" dxfId="2143" priority="142" rank="1"/>
  </conditionalFormatting>
  <conditionalFormatting sqref="F3">
    <cfRule type="top10" dxfId="2142" priority="143" rank="1"/>
  </conditionalFormatting>
  <conditionalFormatting sqref="E3">
    <cfRule type="top10" dxfId="2141" priority="144" rank="1"/>
  </conditionalFormatting>
  <conditionalFormatting sqref="I21">
    <cfRule type="top10" dxfId="2140" priority="138" rank="1"/>
  </conditionalFormatting>
  <conditionalFormatting sqref="H21">
    <cfRule type="top10" dxfId="2139" priority="134" rank="1"/>
  </conditionalFormatting>
  <conditionalFormatting sqref="J21">
    <cfRule type="top10" dxfId="2138" priority="135" rank="1"/>
  </conditionalFormatting>
  <conditionalFormatting sqref="G21">
    <cfRule type="top10" dxfId="2137" priority="137" rank="1"/>
  </conditionalFormatting>
  <conditionalFormatting sqref="F21">
    <cfRule type="top10" dxfId="2136" priority="136" rank="1"/>
  </conditionalFormatting>
  <conditionalFormatting sqref="E21">
    <cfRule type="top10" dxfId="2135" priority="133" rank="1"/>
  </conditionalFormatting>
  <conditionalFormatting sqref="J4">
    <cfRule type="top10" dxfId="2134" priority="127" rank="1"/>
  </conditionalFormatting>
  <conditionalFormatting sqref="I4">
    <cfRule type="top10" dxfId="2133" priority="128" rank="1"/>
  </conditionalFormatting>
  <conditionalFormatting sqref="H4">
    <cfRule type="top10" dxfId="2132" priority="129" rank="1"/>
  </conditionalFormatting>
  <conditionalFormatting sqref="G4">
    <cfRule type="top10" dxfId="2131" priority="130" rank="1"/>
  </conditionalFormatting>
  <conditionalFormatting sqref="F4">
    <cfRule type="top10" dxfId="2130" priority="131" rank="1"/>
  </conditionalFormatting>
  <conditionalFormatting sqref="E4">
    <cfRule type="top10" dxfId="2129" priority="132" rank="1"/>
  </conditionalFormatting>
  <conditionalFormatting sqref="I22">
    <cfRule type="top10" dxfId="2128" priority="126" rank="1"/>
  </conditionalFormatting>
  <conditionalFormatting sqref="H22">
    <cfRule type="top10" dxfId="2127" priority="122" rank="1"/>
  </conditionalFormatting>
  <conditionalFormatting sqref="J22">
    <cfRule type="top10" dxfId="2126" priority="123" rank="1"/>
  </conditionalFormatting>
  <conditionalFormatting sqref="G22">
    <cfRule type="top10" dxfId="2125" priority="125" rank="1"/>
  </conditionalFormatting>
  <conditionalFormatting sqref="F22">
    <cfRule type="top10" dxfId="2124" priority="124" rank="1"/>
  </conditionalFormatting>
  <conditionalFormatting sqref="E22">
    <cfRule type="top10" dxfId="2123" priority="121" rank="1"/>
  </conditionalFormatting>
  <conditionalFormatting sqref="J5">
    <cfRule type="top10" dxfId="2122" priority="115" rank="1"/>
  </conditionalFormatting>
  <conditionalFormatting sqref="I5">
    <cfRule type="top10" dxfId="2121" priority="116" rank="1"/>
  </conditionalFormatting>
  <conditionalFormatting sqref="H5">
    <cfRule type="top10" dxfId="2120" priority="117" rank="1"/>
  </conditionalFormatting>
  <conditionalFormatting sqref="G5">
    <cfRule type="top10" dxfId="2119" priority="118" rank="1"/>
  </conditionalFormatting>
  <conditionalFormatting sqref="F5">
    <cfRule type="top10" dxfId="2118" priority="119" rank="1"/>
  </conditionalFormatting>
  <conditionalFormatting sqref="E5">
    <cfRule type="top10" dxfId="2117" priority="120" rank="1"/>
  </conditionalFormatting>
  <conditionalFormatting sqref="I23">
    <cfRule type="top10" dxfId="2116" priority="114" rank="1"/>
  </conditionalFormatting>
  <conditionalFormatting sqref="H23">
    <cfRule type="top10" dxfId="2115" priority="110" rank="1"/>
  </conditionalFormatting>
  <conditionalFormatting sqref="J23">
    <cfRule type="top10" dxfId="2114" priority="111" rank="1"/>
  </conditionalFormatting>
  <conditionalFormatting sqref="G23">
    <cfRule type="top10" dxfId="2113" priority="113" rank="1"/>
  </conditionalFormatting>
  <conditionalFormatting sqref="F23">
    <cfRule type="top10" dxfId="2112" priority="112" rank="1"/>
  </conditionalFormatting>
  <conditionalFormatting sqref="E23">
    <cfRule type="top10" dxfId="2111" priority="109" rank="1"/>
  </conditionalFormatting>
  <conditionalFormatting sqref="J6">
    <cfRule type="top10" dxfId="2110" priority="103" rank="1"/>
  </conditionalFormatting>
  <conditionalFormatting sqref="I6">
    <cfRule type="top10" dxfId="2109" priority="104" rank="1"/>
  </conditionalFormatting>
  <conditionalFormatting sqref="H6">
    <cfRule type="top10" dxfId="2108" priority="105" rank="1"/>
  </conditionalFormatting>
  <conditionalFormatting sqref="G6">
    <cfRule type="top10" dxfId="2107" priority="106" rank="1"/>
  </conditionalFormatting>
  <conditionalFormatting sqref="F6">
    <cfRule type="top10" dxfId="2106" priority="107" rank="1"/>
  </conditionalFormatting>
  <conditionalFormatting sqref="E6">
    <cfRule type="top10" dxfId="2105" priority="108" rank="1"/>
  </conditionalFormatting>
  <conditionalFormatting sqref="I24">
    <cfRule type="top10" dxfId="2104" priority="102" rank="1"/>
  </conditionalFormatting>
  <conditionalFormatting sqref="H24">
    <cfRule type="top10" dxfId="2103" priority="98" rank="1"/>
  </conditionalFormatting>
  <conditionalFormatting sqref="J24">
    <cfRule type="top10" dxfId="2102" priority="99" rank="1"/>
  </conditionalFormatting>
  <conditionalFormatting sqref="G24">
    <cfRule type="top10" dxfId="2101" priority="101" rank="1"/>
  </conditionalFormatting>
  <conditionalFormatting sqref="F24">
    <cfRule type="top10" dxfId="2100" priority="100" rank="1"/>
  </conditionalFormatting>
  <conditionalFormatting sqref="E24">
    <cfRule type="top10" dxfId="2099" priority="97" rank="1"/>
  </conditionalFormatting>
  <conditionalFormatting sqref="J7">
    <cfRule type="top10" dxfId="2098" priority="91" rank="1"/>
  </conditionalFormatting>
  <conditionalFormatting sqref="I7">
    <cfRule type="top10" dxfId="2097" priority="92" rank="1"/>
  </conditionalFormatting>
  <conditionalFormatting sqref="H7">
    <cfRule type="top10" dxfId="2096" priority="93" rank="1"/>
  </conditionalFormatting>
  <conditionalFormatting sqref="G7">
    <cfRule type="top10" dxfId="2095" priority="94" rank="1"/>
  </conditionalFormatting>
  <conditionalFormatting sqref="F7">
    <cfRule type="top10" dxfId="2094" priority="95" rank="1"/>
  </conditionalFormatting>
  <conditionalFormatting sqref="E7">
    <cfRule type="top10" dxfId="2093" priority="96" rank="1"/>
  </conditionalFormatting>
  <conditionalFormatting sqref="I25">
    <cfRule type="top10" dxfId="2092" priority="90" rank="1"/>
  </conditionalFormatting>
  <conditionalFormatting sqref="H25">
    <cfRule type="top10" dxfId="2091" priority="86" rank="1"/>
  </conditionalFormatting>
  <conditionalFormatting sqref="J25">
    <cfRule type="top10" dxfId="2090" priority="87" rank="1"/>
  </conditionalFormatting>
  <conditionalFormatting sqref="G25">
    <cfRule type="top10" dxfId="2089" priority="89" rank="1"/>
  </conditionalFormatting>
  <conditionalFormatting sqref="F25">
    <cfRule type="top10" dxfId="2088" priority="88" rank="1"/>
  </conditionalFormatting>
  <conditionalFormatting sqref="E25">
    <cfRule type="top10" dxfId="2087" priority="85" rank="1"/>
  </conditionalFormatting>
  <conditionalFormatting sqref="J8">
    <cfRule type="top10" dxfId="2086" priority="83" rank="1"/>
  </conditionalFormatting>
  <conditionalFormatting sqref="I8">
    <cfRule type="top10" dxfId="2085" priority="84" rank="1"/>
  </conditionalFormatting>
  <conditionalFormatting sqref="H8">
    <cfRule type="top10" dxfId="2084" priority="79" rank="1"/>
  </conditionalFormatting>
  <conditionalFormatting sqref="G8">
    <cfRule type="top10" dxfId="2083" priority="80" rank="1"/>
  </conditionalFormatting>
  <conditionalFormatting sqref="F8">
    <cfRule type="top10" dxfId="2082" priority="81" rank="1"/>
  </conditionalFormatting>
  <conditionalFormatting sqref="E8">
    <cfRule type="top10" dxfId="2081" priority="82" rank="1"/>
  </conditionalFormatting>
  <conditionalFormatting sqref="I26">
    <cfRule type="top10" dxfId="2080" priority="78" rank="1"/>
  </conditionalFormatting>
  <conditionalFormatting sqref="J26">
    <cfRule type="top10" dxfId="2079" priority="77" rank="1"/>
  </conditionalFormatting>
  <conditionalFormatting sqref="H26">
    <cfRule type="top10" dxfId="2078" priority="74" rank="1"/>
  </conditionalFormatting>
  <conditionalFormatting sqref="G26">
    <cfRule type="top10" dxfId="2077" priority="76" rank="1"/>
  </conditionalFormatting>
  <conditionalFormatting sqref="F26">
    <cfRule type="top10" dxfId="2076" priority="75" rank="1"/>
  </conditionalFormatting>
  <conditionalFormatting sqref="E26">
    <cfRule type="top10" dxfId="2075" priority="73" rank="1"/>
  </conditionalFormatting>
  <conditionalFormatting sqref="J9">
    <cfRule type="top10" dxfId="2074" priority="67" rank="1"/>
  </conditionalFormatting>
  <conditionalFormatting sqref="I9">
    <cfRule type="top10" dxfId="2073" priority="68" rank="1"/>
  </conditionalFormatting>
  <conditionalFormatting sqref="H9">
    <cfRule type="top10" dxfId="2072" priority="69" rank="1"/>
  </conditionalFormatting>
  <conditionalFormatting sqref="G9">
    <cfRule type="top10" dxfId="2071" priority="70" rank="1"/>
  </conditionalFormatting>
  <conditionalFormatting sqref="F9">
    <cfRule type="top10" dxfId="2070" priority="71" rank="1"/>
  </conditionalFormatting>
  <conditionalFormatting sqref="E9">
    <cfRule type="top10" dxfId="2069" priority="72" rank="1"/>
  </conditionalFormatting>
  <conditionalFormatting sqref="I27">
    <cfRule type="top10" dxfId="2068" priority="66" rank="1"/>
  </conditionalFormatting>
  <conditionalFormatting sqref="H27">
    <cfRule type="top10" dxfId="2067" priority="62" rank="1"/>
  </conditionalFormatting>
  <conditionalFormatting sqref="J27">
    <cfRule type="top10" dxfId="2066" priority="63" rank="1"/>
  </conditionalFormatting>
  <conditionalFormatting sqref="G27">
    <cfRule type="top10" dxfId="2065" priority="65" rank="1"/>
  </conditionalFormatting>
  <conditionalFormatting sqref="F27">
    <cfRule type="top10" dxfId="2064" priority="64" rank="1"/>
  </conditionalFormatting>
  <conditionalFormatting sqref="E27">
    <cfRule type="top10" dxfId="2063" priority="61" rank="1"/>
  </conditionalFormatting>
  <conditionalFormatting sqref="J10">
    <cfRule type="top10" dxfId="2062" priority="55" rank="1"/>
  </conditionalFormatting>
  <conditionalFormatting sqref="I10">
    <cfRule type="top10" dxfId="2061" priority="56" rank="1"/>
  </conditionalFormatting>
  <conditionalFormatting sqref="H10">
    <cfRule type="top10" dxfId="2060" priority="57" rank="1"/>
  </conditionalFormatting>
  <conditionalFormatting sqref="G10">
    <cfRule type="top10" dxfId="2059" priority="58" rank="1"/>
  </conditionalFormatting>
  <conditionalFormatting sqref="F10">
    <cfRule type="top10" dxfId="2058" priority="59" rank="1"/>
  </conditionalFormatting>
  <conditionalFormatting sqref="E10">
    <cfRule type="top10" dxfId="2057" priority="60" rank="1"/>
  </conditionalFormatting>
  <conditionalFormatting sqref="I28">
    <cfRule type="top10" dxfId="2056" priority="54" rank="1"/>
  </conditionalFormatting>
  <conditionalFormatting sqref="H28">
    <cfRule type="top10" dxfId="2055" priority="50" rank="1"/>
  </conditionalFormatting>
  <conditionalFormatting sqref="J28">
    <cfRule type="top10" dxfId="2054" priority="51" rank="1"/>
  </conditionalFormatting>
  <conditionalFormatting sqref="G28">
    <cfRule type="top10" dxfId="2053" priority="53" rank="1"/>
  </conditionalFormatting>
  <conditionalFormatting sqref="F28">
    <cfRule type="top10" dxfId="2052" priority="52" rank="1"/>
  </conditionalFormatting>
  <conditionalFormatting sqref="E28">
    <cfRule type="top10" dxfId="2051" priority="49" rank="1"/>
  </conditionalFormatting>
  <conditionalFormatting sqref="J11">
    <cfRule type="top10" dxfId="2050" priority="43" rank="1"/>
  </conditionalFormatting>
  <conditionalFormatting sqref="I11">
    <cfRule type="top10" dxfId="2049" priority="44" rank="1"/>
  </conditionalFormatting>
  <conditionalFormatting sqref="H11">
    <cfRule type="top10" dxfId="2048" priority="45" rank="1"/>
  </conditionalFormatting>
  <conditionalFormatting sqref="G11">
    <cfRule type="top10" dxfId="2047" priority="46" rank="1"/>
  </conditionalFormatting>
  <conditionalFormatting sqref="F11">
    <cfRule type="top10" dxfId="2046" priority="47" rank="1"/>
  </conditionalFormatting>
  <conditionalFormatting sqref="E11">
    <cfRule type="top10" dxfId="2045" priority="48" rank="1"/>
  </conditionalFormatting>
  <conditionalFormatting sqref="I29">
    <cfRule type="top10" dxfId="2044" priority="42" rank="1"/>
  </conditionalFormatting>
  <conditionalFormatting sqref="H29">
    <cfRule type="top10" dxfId="2043" priority="38" rank="1"/>
  </conditionalFormatting>
  <conditionalFormatting sqref="J29">
    <cfRule type="top10" dxfId="2042" priority="39" rank="1"/>
  </conditionalFormatting>
  <conditionalFormatting sqref="G29">
    <cfRule type="top10" dxfId="2041" priority="41" rank="1"/>
  </conditionalFormatting>
  <conditionalFormatting sqref="F29">
    <cfRule type="top10" dxfId="2040" priority="40" rank="1"/>
  </conditionalFormatting>
  <conditionalFormatting sqref="E29">
    <cfRule type="top10" dxfId="2039" priority="37" rank="1"/>
  </conditionalFormatting>
  <conditionalFormatting sqref="J12">
    <cfRule type="top10" dxfId="2038" priority="31" rank="1"/>
  </conditionalFormatting>
  <conditionalFormatting sqref="I12">
    <cfRule type="top10" dxfId="2037" priority="32" rank="1"/>
  </conditionalFormatting>
  <conditionalFormatting sqref="H12">
    <cfRule type="top10" dxfId="2036" priority="33" rank="1"/>
  </conditionalFormatting>
  <conditionalFormatting sqref="G12">
    <cfRule type="top10" dxfId="2035" priority="34" rank="1"/>
  </conditionalFormatting>
  <conditionalFormatting sqref="F12">
    <cfRule type="top10" dxfId="2034" priority="35" rank="1"/>
  </conditionalFormatting>
  <conditionalFormatting sqref="E12">
    <cfRule type="top10" dxfId="2033" priority="36" rank="1"/>
  </conditionalFormatting>
  <conditionalFormatting sqref="I30">
    <cfRule type="top10" dxfId="2032" priority="30" rank="1"/>
  </conditionalFormatting>
  <conditionalFormatting sqref="H30">
    <cfRule type="top10" dxfId="2031" priority="26" rank="1"/>
  </conditionalFormatting>
  <conditionalFormatting sqref="J30">
    <cfRule type="top10" dxfId="2030" priority="27" rank="1"/>
  </conditionalFormatting>
  <conditionalFormatting sqref="G30">
    <cfRule type="top10" dxfId="2029" priority="29" rank="1"/>
  </conditionalFormatting>
  <conditionalFormatting sqref="F30">
    <cfRule type="top10" dxfId="2028" priority="28" rank="1"/>
  </conditionalFormatting>
  <conditionalFormatting sqref="E30">
    <cfRule type="top10" dxfId="2027" priority="25" rank="1"/>
  </conditionalFormatting>
  <conditionalFormatting sqref="J13">
    <cfRule type="top10" dxfId="2026" priority="19" rank="1"/>
  </conditionalFormatting>
  <conditionalFormatting sqref="I13">
    <cfRule type="top10" dxfId="2025" priority="20" rank="1"/>
  </conditionalFormatting>
  <conditionalFormatting sqref="H13">
    <cfRule type="top10" dxfId="2024" priority="21" rank="1"/>
  </conditionalFormatting>
  <conditionalFormatting sqref="G13">
    <cfRule type="top10" dxfId="2023" priority="22" rank="1"/>
  </conditionalFormatting>
  <conditionalFormatting sqref="F13">
    <cfRule type="top10" dxfId="2022" priority="23" rank="1"/>
  </conditionalFormatting>
  <conditionalFormatting sqref="E13">
    <cfRule type="top10" dxfId="2021" priority="24" rank="1"/>
  </conditionalFormatting>
  <conditionalFormatting sqref="I31">
    <cfRule type="top10" dxfId="2020" priority="18" rank="1"/>
  </conditionalFormatting>
  <conditionalFormatting sqref="H31">
    <cfRule type="top10" dxfId="2019" priority="14" rank="1"/>
  </conditionalFormatting>
  <conditionalFormatting sqref="J31">
    <cfRule type="top10" dxfId="2018" priority="15" rank="1"/>
  </conditionalFormatting>
  <conditionalFormatting sqref="G31">
    <cfRule type="top10" dxfId="2017" priority="17" rank="1"/>
  </conditionalFormatting>
  <conditionalFormatting sqref="F31">
    <cfRule type="top10" dxfId="2016" priority="16" rank="1"/>
  </conditionalFormatting>
  <conditionalFormatting sqref="E31">
    <cfRule type="top10" dxfId="2015" priority="13" rank="1"/>
  </conditionalFormatting>
  <conditionalFormatting sqref="I32">
    <cfRule type="top10" dxfId="2014" priority="6" rank="1"/>
  </conditionalFormatting>
  <conditionalFormatting sqref="H32">
    <cfRule type="top10" dxfId="2013" priority="2" rank="1"/>
  </conditionalFormatting>
  <conditionalFormatting sqref="J32">
    <cfRule type="top10" dxfId="2012" priority="3" rank="1"/>
  </conditionalFormatting>
  <conditionalFormatting sqref="G32">
    <cfRule type="top10" dxfId="2011" priority="5" rank="1"/>
  </conditionalFormatting>
  <conditionalFormatting sqref="F32">
    <cfRule type="top10" dxfId="2010" priority="4" rank="1"/>
  </conditionalFormatting>
  <conditionalFormatting sqref="E32">
    <cfRule type="top10" dxfId="2009" priority="1" rank="1"/>
  </conditionalFormatting>
  <hyperlinks>
    <hyperlink ref="Q1" location="'Ohio 2022 Rankings'!A1" display="Back to Ranking" xr:uid="{DABF0D0C-B437-4E8F-8455-93CA66A2D7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195975-7872-43E8-AB09-FC47872B5487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AB32-FF57-44CF-AFB9-0B3A43D6EED4}"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104</v>
      </c>
      <c r="C2" s="17">
        <v>44744</v>
      </c>
      <c r="D2" s="18" t="s">
        <v>110</v>
      </c>
      <c r="E2" s="19">
        <v>194.00069999999999</v>
      </c>
      <c r="F2" s="19">
        <v>193.0001</v>
      </c>
      <c r="G2" s="19">
        <v>195.00040000000001</v>
      </c>
      <c r="H2" s="19"/>
      <c r="I2" s="19"/>
      <c r="J2" s="19"/>
      <c r="K2" s="20">
        <v>3</v>
      </c>
      <c r="L2" s="20">
        <v>582.00120000000004</v>
      </c>
      <c r="M2" s="21">
        <v>194.00040000000001</v>
      </c>
      <c r="N2" s="22">
        <v>2</v>
      </c>
      <c r="O2" s="23">
        <v>196.00040000000001</v>
      </c>
    </row>
    <row r="4" spans="1:17" x14ac:dyDescent="0.3">
      <c r="K4" s="8">
        <f>SUM(K2:K3)</f>
        <v>3</v>
      </c>
      <c r="L4" s="8">
        <f>SUM(L2:L3)</f>
        <v>582.00120000000004</v>
      </c>
      <c r="M4" s="7">
        <f>SUM(L4/K4)</f>
        <v>194.00040000000001</v>
      </c>
      <c r="N4" s="8">
        <f>SUM(N2:N3)</f>
        <v>2</v>
      </c>
      <c r="O4" s="13">
        <f>SUM(M4+N4)</f>
        <v>196.00040000000001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67" priority="6" rank="1"/>
  </conditionalFormatting>
  <conditionalFormatting sqref="I2">
    <cfRule type="top10" dxfId="66" priority="3" rank="1"/>
    <cfRule type="top10" dxfId="65" priority="8" rank="1"/>
  </conditionalFormatting>
  <conditionalFormatting sqref="E2">
    <cfRule type="top10" dxfId="64" priority="7" rank="1"/>
  </conditionalFormatting>
  <conditionalFormatting sqref="G2">
    <cfRule type="top10" dxfId="63" priority="5" rank="1"/>
  </conditionalFormatting>
  <conditionalFormatting sqref="H2">
    <cfRule type="top10" dxfId="62" priority="4" rank="1"/>
  </conditionalFormatting>
  <conditionalFormatting sqref="J2">
    <cfRule type="top10" dxfId="61" priority="2" rank="1"/>
  </conditionalFormatting>
  <conditionalFormatting sqref="E2:J2">
    <cfRule type="cellIs" dxfId="60" priority="1" operator="greaterThanOrEqual">
      <formula>200</formula>
    </cfRule>
  </conditionalFormatting>
  <hyperlinks>
    <hyperlink ref="Q1" location="'Ohio 2022 Rankings'!A1" display="Back to Ranking" xr:uid="{B9A20E8B-94AE-4E6D-BFE6-418EE1792C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629341-D4E5-4040-B787-299AACBDFF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997A-D5C4-43B8-845B-166465958949}">
  <dimension ref="A1:Q4"/>
  <sheetViews>
    <sheetView workbookViewId="0">
      <selection activeCell="B2" sqref="B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95</v>
      </c>
      <c r="C2" s="17">
        <v>44744</v>
      </c>
      <c r="D2" s="18" t="s">
        <v>110</v>
      </c>
      <c r="E2" s="19">
        <v>197.00020000000001</v>
      </c>
      <c r="F2" s="19">
        <v>197.00020000000001</v>
      </c>
      <c r="G2" s="19">
        <v>198.00020000000001</v>
      </c>
      <c r="H2" s="19"/>
      <c r="I2" s="19"/>
      <c r="J2" s="19"/>
      <c r="K2" s="20">
        <v>3</v>
      </c>
      <c r="L2" s="20">
        <v>592.00060000000008</v>
      </c>
      <c r="M2" s="21">
        <v>197.33353333333335</v>
      </c>
      <c r="N2" s="22">
        <v>4</v>
      </c>
      <c r="O2" s="23">
        <v>201.33353333333335</v>
      </c>
    </row>
    <row r="4" spans="1:17" x14ac:dyDescent="0.3">
      <c r="K4" s="8">
        <f>SUM(K2:K3)</f>
        <v>3</v>
      </c>
      <c r="L4" s="8">
        <f>SUM(L2:L3)</f>
        <v>592.00060000000008</v>
      </c>
      <c r="M4" s="7">
        <f>SUM(L4/K4)</f>
        <v>197.33353333333335</v>
      </c>
      <c r="N4" s="8">
        <f>SUM(N2:N3)</f>
        <v>4</v>
      </c>
      <c r="O4" s="13">
        <f>SUM(M4+N4)</f>
        <v>201.33353333333335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2:H2" name="Range1_3_3_2"/>
  </protectedRanges>
  <conditionalFormatting sqref="F2">
    <cfRule type="top10" dxfId="59" priority="6" rank="1"/>
  </conditionalFormatting>
  <conditionalFormatting sqref="I2">
    <cfRule type="top10" dxfId="58" priority="3" rank="1"/>
    <cfRule type="top10" dxfId="57" priority="8" rank="1"/>
  </conditionalFormatting>
  <conditionalFormatting sqref="E2">
    <cfRule type="top10" dxfId="56" priority="7" rank="1"/>
  </conditionalFormatting>
  <conditionalFormatting sqref="G2">
    <cfRule type="top10" dxfId="55" priority="5" rank="1"/>
  </conditionalFormatting>
  <conditionalFormatting sqref="H2">
    <cfRule type="top10" dxfId="54" priority="4" rank="1"/>
  </conditionalFormatting>
  <conditionalFormatting sqref="J2">
    <cfRule type="top10" dxfId="53" priority="2" rank="1"/>
  </conditionalFormatting>
  <conditionalFormatting sqref="E2:J2">
    <cfRule type="cellIs" dxfId="52" priority="1" operator="greaterThanOrEqual">
      <formula>200</formula>
    </cfRule>
  </conditionalFormatting>
  <hyperlinks>
    <hyperlink ref="Q1" location="'Ohio 2022 Rankings'!A1" display="Back to Ranking" xr:uid="{B503C5E4-BE25-4D9E-BB74-3F46CB59B0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EA5870-6CE7-4A31-8F9D-BCF9499828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9CD3-2508-4EBF-A1C3-0CEC1BF45998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122</v>
      </c>
      <c r="C2" s="17">
        <v>44786</v>
      </c>
      <c r="D2" s="18" t="s">
        <v>110</v>
      </c>
      <c r="E2" s="19">
        <v>196.00040000000001</v>
      </c>
      <c r="F2" s="19">
        <v>196.00020000000001</v>
      </c>
      <c r="G2" s="19">
        <v>195.0001</v>
      </c>
      <c r="H2" s="19"/>
      <c r="I2" s="19"/>
      <c r="J2" s="19"/>
      <c r="K2" s="20">
        <v>3</v>
      </c>
      <c r="L2" s="20">
        <v>587.00070000000005</v>
      </c>
      <c r="M2" s="21">
        <v>195.66690000000003</v>
      </c>
      <c r="N2" s="22">
        <v>2</v>
      </c>
      <c r="O2" s="23">
        <v>197.66690000000003</v>
      </c>
    </row>
    <row r="3" spans="1:17" x14ac:dyDescent="0.3">
      <c r="A3" s="15" t="s">
        <v>109</v>
      </c>
      <c r="B3" s="16" t="s">
        <v>122</v>
      </c>
      <c r="C3" s="17">
        <v>44814</v>
      </c>
      <c r="D3" s="18" t="s">
        <v>110</v>
      </c>
      <c r="E3" s="19">
        <v>197.00069999999999</v>
      </c>
      <c r="F3" s="19">
        <v>194.00020000000001</v>
      </c>
      <c r="G3" s="19">
        <v>197.001</v>
      </c>
      <c r="H3" s="19"/>
      <c r="I3" s="19"/>
      <c r="J3" s="19"/>
      <c r="K3" s="20">
        <v>3</v>
      </c>
      <c r="L3" s="20">
        <v>588.00189999999998</v>
      </c>
      <c r="M3" s="21">
        <v>196.00063333333333</v>
      </c>
      <c r="N3" s="22">
        <v>2</v>
      </c>
      <c r="O3" s="23">
        <v>198.00063333333333</v>
      </c>
    </row>
    <row r="4" spans="1:17" x14ac:dyDescent="0.3">
      <c r="A4" s="15" t="s">
        <v>109</v>
      </c>
      <c r="B4" s="16" t="s">
        <v>122</v>
      </c>
      <c r="C4" s="17">
        <v>44842</v>
      </c>
      <c r="D4" s="18" t="s">
        <v>110</v>
      </c>
      <c r="E4" s="19">
        <v>196.0008</v>
      </c>
      <c r="F4" s="19">
        <v>195.00049999999999</v>
      </c>
      <c r="G4" s="19">
        <v>193.00020000000001</v>
      </c>
      <c r="H4" s="19"/>
      <c r="I4" s="19"/>
      <c r="J4" s="19"/>
      <c r="K4" s="20">
        <v>3</v>
      </c>
      <c r="L4" s="20">
        <v>584.00150000000008</v>
      </c>
      <c r="M4" s="21">
        <v>194.6671666666667</v>
      </c>
      <c r="N4" s="22">
        <v>2</v>
      </c>
      <c r="O4" s="23">
        <v>196.6671666666667</v>
      </c>
    </row>
    <row r="6" spans="1:17" x14ac:dyDescent="0.3">
      <c r="K6" s="8">
        <f>SUM(K2:K5)</f>
        <v>9</v>
      </c>
      <c r="L6" s="8">
        <f>SUM(L2:L5)</f>
        <v>1759.0041000000001</v>
      </c>
      <c r="M6" s="7">
        <f>SUM(L6/K6)</f>
        <v>195.44490000000002</v>
      </c>
      <c r="N6" s="8">
        <f>SUM(N2:N5)</f>
        <v>6</v>
      </c>
      <c r="O6" s="13">
        <f>SUM(M6+N6)</f>
        <v>201.44490000000002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4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I4:J4 B4:C4" name="Range1_21"/>
    <protectedRange algorithmName="SHA-512" hashValue="ON39YdpmFHfN9f47KpiRvqrKx0V9+erV1CNkpWzYhW/Qyc6aT8rEyCrvauWSYGZK2ia3o7vd3akF07acHAFpOA==" saltValue="yVW9XmDwTqEnmpSGai0KYg==" spinCount="100000" sqref="E4:H4" name="Range1_3_8"/>
  </protectedRanges>
  <conditionalFormatting sqref="F2">
    <cfRule type="top10" dxfId="51" priority="22" rank="1"/>
  </conditionalFormatting>
  <conditionalFormatting sqref="I2">
    <cfRule type="top10" dxfId="50" priority="19" rank="1"/>
    <cfRule type="top10" dxfId="49" priority="24" rank="1"/>
  </conditionalFormatting>
  <conditionalFormatting sqref="E2">
    <cfRule type="top10" dxfId="48" priority="23" rank="1"/>
  </conditionalFormatting>
  <conditionalFormatting sqref="G2">
    <cfRule type="top10" dxfId="47" priority="21" rank="1"/>
  </conditionalFormatting>
  <conditionalFormatting sqref="H2">
    <cfRule type="top10" dxfId="46" priority="20" rank="1"/>
  </conditionalFormatting>
  <conditionalFormatting sqref="J2">
    <cfRule type="top10" dxfId="45" priority="18" rank="1"/>
  </conditionalFormatting>
  <conditionalFormatting sqref="E2:J2">
    <cfRule type="cellIs" dxfId="44" priority="17" operator="greaterThanOrEqual">
      <formula>200</formula>
    </cfRule>
  </conditionalFormatting>
  <conditionalFormatting sqref="F3">
    <cfRule type="top10" dxfId="43" priority="14" rank="1"/>
  </conditionalFormatting>
  <conditionalFormatting sqref="I3">
    <cfRule type="top10" dxfId="42" priority="11" rank="1"/>
    <cfRule type="top10" dxfId="41" priority="16" rank="1"/>
  </conditionalFormatting>
  <conditionalFormatting sqref="E3">
    <cfRule type="top10" dxfId="40" priority="15" rank="1"/>
  </conditionalFormatting>
  <conditionalFormatting sqref="G3">
    <cfRule type="top10" dxfId="39" priority="13" rank="1"/>
  </conditionalFormatting>
  <conditionalFormatting sqref="H3">
    <cfRule type="top10" dxfId="38" priority="12" rank="1"/>
  </conditionalFormatting>
  <conditionalFormatting sqref="J3">
    <cfRule type="top10" dxfId="37" priority="10" rank="1"/>
  </conditionalFormatting>
  <conditionalFormatting sqref="E3:J3">
    <cfRule type="cellIs" dxfId="36" priority="9" operator="greaterThanOrEqual">
      <formula>200</formula>
    </cfRule>
  </conditionalFormatting>
  <conditionalFormatting sqref="E4:J4">
    <cfRule type="cellIs" dxfId="35" priority="1" operator="greaterThanOrEqual">
      <formula>200</formula>
    </cfRule>
  </conditionalFormatting>
  <conditionalFormatting sqref="F4">
    <cfRule type="top10" dxfId="34" priority="2" rank="1"/>
  </conditionalFormatting>
  <conditionalFormatting sqref="I4">
    <cfRule type="top10" dxfId="33" priority="3" rank="1"/>
    <cfRule type="top10" dxfId="32" priority="4" rank="1"/>
  </conditionalFormatting>
  <conditionalFormatting sqref="E4">
    <cfRule type="top10" dxfId="31" priority="5" rank="1"/>
  </conditionalFormatting>
  <conditionalFormatting sqref="G4">
    <cfRule type="top10" dxfId="30" priority="6" rank="1"/>
  </conditionalFormatting>
  <conditionalFormatting sqref="H4">
    <cfRule type="top10" dxfId="29" priority="7" rank="1"/>
  </conditionalFormatting>
  <conditionalFormatting sqref="J4">
    <cfRule type="top10" dxfId="28" priority="8" rank="1"/>
  </conditionalFormatting>
  <hyperlinks>
    <hyperlink ref="Q1" location="'Ohio 2022 Rankings'!A1" display="Back to Ranking" xr:uid="{5B25C992-834B-449E-9B3F-953F02DB52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2B59B2-9969-4817-8623-3706AECB71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F498-0E4C-43C5-A7F9-49579390D89F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71</v>
      </c>
      <c r="B2" s="16" t="s">
        <v>139</v>
      </c>
      <c r="C2" s="17">
        <v>44868</v>
      </c>
      <c r="D2" s="18" t="s">
        <v>62</v>
      </c>
      <c r="E2" s="19">
        <v>170</v>
      </c>
      <c r="F2" s="19">
        <v>170</v>
      </c>
      <c r="G2" s="19">
        <v>145</v>
      </c>
      <c r="H2" s="19">
        <v>143</v>
      </c>
      <c r="I2" s="19"/>
      <c r="J2" s="19"/>
      <c r="K2" s="20">
        <v>4</v>
      </c>
      <c r="L2" s="20">
        <v>628</v>
      </c>
      <c r="M2" s="21">
        <v>157</v>
      </c>
      <c r="N2" s="22">
        <v>2</v>
      </c>
      <c r="O2" s="23">
        <v>159</v>
      </c>
    </row>
    <row r="4" spans="1:17" x14ac:dyDescent="0.3">
      <c r="K4" s="8">
        <f>SUM(K2:K3)</f>
        <v>4</v>
      </c>
      <c r="L4" s="8">
        <f>SUM(L2:L3)</f>
        <v>628</v>
      </c>
      <c r="M4" s="7">
        <f>SUM(L4/K4)</f>
        <v>157</v>
      </c>
      <c r="N4" s="8">
        <f>SUM(N2:N3)</f>
        <v>2</v>
      </c>
      <c r="O4" s="13">
        <f>SUM(M4+N4)</f>
        <v>159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24"/>
  </protectedRanges>
  <conditionalFormatting sqref="J2">
    <cfRule type="top10" dxfId="27" priority="1" rank="1"/>
  </conditionalFormatting>
  <conditionalFormatting sqref="I2">
    <cfRule type="top10" dxfId="26" priority="2" rank="1"/>
  </conditionalFormatting>
  <conditionalFormatting sqref="H2">
    <cfRule type="top10" dxfId="25" priority="3" rank="1"/>
  </conditionalFormatting>
  <conditionalFormatting sqref="G2">
    <cfRule type="top10" dxfId="24" priority="4" rank="1"/>
  </conditionalFormatting>
  <conditionalFormatting sqref="F2">
    <cfRule type="top10" dxfId="23" priority="5" rank="1"/>
  </conditionalFormatting>
  <conditionalFormatting sqref="E2">
    <cfRule type="top10" dxfId="22" priority="6" rank="1"/>
  </conditionalFormatting>
  <hyperlinks>
    <hyperlink ref="Q1" location="'Ohio 2022 Rankings'!A1" display="Back to Ranking" xr:uid="{FB9F2BFA-321C-484C-8D84-735D5570F9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803726-C216-4988-8EED-CF5F67B308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82583-E2E0-4CC3-B5B3-609F00B4F74C}">
  <dimension ref="A1:Q5"/>
  <sheetViews>
    <sheetView workbookViewId="0">
      <selection activeCell="A3" sqref="A3:O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108</v>
      </c>
      <c r="C2" s="17">
        <v>44744</v>
      </c>
      <c r="D2" s="18" t="s">
        <v>110</v>
      </c>
      <c r="E2" s="19">
        <v>192.00069999999999</v>
      </c>
      <c r="F2" s="19">
        <v>193.00030000000001</v>
      </c>
      <c r="G2" s="19">
        <v>188.0001</v>
      </c>
      <c r="H2" s="19"/>
      <c r="I2" s="19"/>
      <c r="J2" s="19"/>
      <c r="K2" s="20">
        <v>3</v>
      </c>
      <c r="L2" s="20">
        <v>573.00109999999995</v>
      </c>
      <c r="M2" s="21">
        <v>191.00036666666665</v>
      </c>
      <c r="N2" s="22">
        <v>2</v>
      </c>
      <c r="O2" s="23">
        <v>193.00036666666665</v>
      </c>
    </row>
    <row r="3" spans="1:17" x14ac:dyDescent="0.3">
      <c r="A3" s="15" t="s">
        <v>109</v>
      </c>
      <c r="B3" s="16" t="s">
        <v>108</v>
      </c>
      <c r="C3" s="17">
        <v>44786</v>
      </c>
      <c r="D3" s="18" t="s">
        <v>110</v>
      </c>
      <c r="E3" s="19">
        <v>198.00049999999999</v>
      </c>
      <c r="F3" s="19">
        <v>176.00030000000001</v>
      </c>
      <c r="G3" s="19">
        <v>196.00030000000001</v>
      </c>
      <c r="H3" s="19"/>
      <c r="I3" s="19"/>
      <c r="J3" s="19"/>
      <c r="K3" s="20">
        <v>3</v>
      </c>
      <c r="L3" s="20">
        <v>570.00110000000006</v>
      </c>
      <c r="M3" s="21">
        <v>190.00036666666668</v>
      </c>
      <c r="N3" s="22">
        <v>2</v>
      </c>
      <c r="O3" s="23">
        <v>192.00036666666668</v>
      </c>
    </row>
    <row r="5" spans="1:17" x14ac:dyDescent="0.3">
      <c r="K5" s="8">
        <f>SUM(K2:K4)</f>
        <v>6</v>
      </c>
      <c r="L5" s="8">
        <f>SUM(L2:L4)</f>
        <v>1143.0021999999999</v>
      </c>
      <c r="M5" s="7">
        <f>SUM(L5/K5)</f>
        <v>190.50036666666665</v>
      </c>
      <c r="N5" s="8">
        <f>SUM(N2:N4)</f>
        <v>4</v>
      </c>
      <c r="O5" s="13">
        <f>SUM(M5+N5)</f>
        <v>194.50036666666665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25"/>
    <protectedRange algorithmName="SHA-512" hashValue="ON39YdpmFHfN9f47KpiRvqrKx0V9+erV1CNkpWzYhW/Qyc6aT8rEyCrvauWSYGZK2ia3o7vd3akF07acHAFpOA==" saltValue="yVW9XmDwTqEnmpSGai0KYg==" spinCount="100000" sqref="D3" name="Range1_1_16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F2">
    <cfRule type="top10" dxfId="21" priority="14" rank="1"/>
  </conditionalFormatting>
  <conditionalFormatting sqref="I2">
    <cfRule type="top10" dxfId="20" priority="11" rank="1"/>
    <cfRule type="top10" dxfId="19" priority="16" rank="1"/>
  </conditionalFormatting>
  <conditionalFormatting sqref="E2">
    <cfRule type="top10" dxfId="18" priority="15" rank="1"/>
  </conditionalFormatting>
  <conditionalFormatting sqref="G2">
    <cfRule type="top10" dxfId="17" priority="13" rank="1"/>
  </conditionalFormatting>
  <conditionalFormatting sqref="H2">
    <cfRule type="top10" dxfId="16" priority="12" rank="1"/>
  </conditionalFormatting>
  <conditionalFormatting sqref="J2">
    <cfRule type="top10" dxfId="15" priority="10" rank="1"/>
  </conditionalFormatting>
  <conditionalFormatting sqref="E2:J2">
    <cfRule type="cellIs" dxfId="14" priority="9" operator="greaterThanOrEqual">
      <formula>200</formula>
    </cfRule>
  </conditionalFormatting>
  <conditionalFormatting sqref="F3">
    <cfRule type="top10" dxfId="13" priority="6" rank="1"/>
  </conditionalFormatting>
  <conditionalFormatting sqref="I3">
    <cfRule type="top10" dxfId="12" priority="3" rank="1"/>
    <cfRule type="top10" dxfId="11" priority="8" rank="1"/>
  </conditionalFormatting>
  <conditionalFormatting sqref="E3">
    <cfRule type="top10" dxfId="10" priority="7" rank="1"/>
  </conditionalFormatting>
  <conditionalFormatting sqref="G3">
    <cfRule type="top10" dxfId="9" priority="5" rank="1"/>
  </conditionalFormatting>
  <conditionalFormatting sqref="H3">
    <cfRule type="top10" dxfId="8" priority="4" rank="1"/>
  </conditionalFormatting>
  <conditionalFormatting sqref="J3">
    <cfRule type="top10" dxfId="7" priority="2" rank="1"/>
  </conditionalFormatting>
  <conditionalFormatting sqref="E3:J3">
    <cfRule type="cellIs" dxfId="6" priority="1" operator="greaterThanOrEqual">
      <formula>200</formula>
    </cfRule>
  </conditionalFormatting>
  <hyperlinks>
    <hyperlink ref="Q1" location="'Ohio 2022 Rankings'!A1" display="Back to Ranking" xr:uid="{06F03436-44AB-4150-A72A-6D1CEE81F0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C63925-EC42-4409-A758-2C364F2838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9EBB7-ED6C-476E-8F36-3532E096BB0C}">
  <dimension ref="A1:Q45"/>
  <sheetViews>
    <sheetView topLeftCell="A32"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61</v>
      </c>
      <c r="B2" s="16" t="s">
        <v>60</v>
      </c>
      <c r="C2" s="17">
        <v>44661</v>
      </c>
      <c r="D2" s="18" t="s">
        <v>62</v>
      </c>
      <c r="E2" s="19">
        <v>193.1</v>
      </c>
      <c r="F2" s="19">
        <v>187</v>
      </c>
      <c r="G2" s="19">
        <v>190</v>
      </c>
      <c r="H2" s="19">
        <v>187</v>
      </c>
      <c r="I2" s="19"/>
      <c r="J2" s="19"/>
      <c r="K2" s="20">
        <v>4</v>
      </c>
      <c r="L2" s="20">
        <v>757.1</v>
      </c>
      <c r="M2" s="21">
        <v>189.27500000000001</v>
      </c>
      <c r="N2" s="22">
        <v>3</v>
      </c>
      <c r="O2" s="23">
        <v>192.27500000000001</v>
      </c>
    </row>
    <row r="3" spans="1:17" x14ac:dyDescent="0.3">
      <c r="A3" s="15" t="s">
        <v>61</v>
      </c>
      <c r="B3" s="16" t="s">
        <v>60</v>
      </c>
      <c r="C3" s="17">
        <v>44689</v>
      </c>
      <c r="D3" s="18" t="s">
        <v>62</v>
      </c>
      <c r="E3" s="19">
        <v>189</v>
      </c>
      <c r="F3" s="19">
        <v>195.1</v>
      </c>
      <c r="G3" s="19">
        <v>195.1</v>
      </c>
      <c r="H3" s="19">
        <v>191</v>
      </c>
      <c r="I3" s="19"/>
      <c r="J3" s="19"/>
      <c r="K3" s="20">
        <v>4</v>
      </c>
      <c r="L3" s="20">
        <v>770.2</v>
      </c>
      <c r="M3" s="21">
        <v>192.55</v>
      </c>
      <c r="N3" s="22">
        <v>9</v>
      </c>
      <c r="O3" s="23">
        <v>201.55</v>
      </c>
    </row>
    <row r="4" spans="1:17" x14ac:dyDescent="0.3">
      <c r="A4" s="15" t="s">
        <v>61</v>
      </c>
      <c r="B4" s="16" t="s">
        <v>60</v>
      </c>
      <c r="C4" s="17">
        <v>44724</v>
      </c>
      <c r="D4" s="18" t="s">
        <v>62</v>
      </c>
      <c r="E4" s="19">
        <v>197</v>
      </c>
      <c r="F4" s="19">
        <v>194</v>
      </c>
      <c r="G4" s="19">
        <v>195</v>
      </c>
      <c r="H4" s="19">
        <v>195</v>
      </c>
      <c r="I4" s="19"/>
      <c r="J4" s="19"/>
      <c r="K4" s="20">
        <v>4</v>
      </c>
      <c r="L4" s="20">
        <v>781</v>
      </c>
      <c r="M4" s="21">
        <v>195.25</v>
      </c>
      <c r="N4" s="22">
        <v>13</v>
      </c>
      <c r="O4" s="23">
        <v>208.25</v>
      </c>
    </row>
    <row r="5" spans="1:17" x14ac:dyDescent="0.3">
      <c r="A5" s="15" t="s">
        <v>61</v>
      </c>
      <c r="B5" s="16" t="s">
        <v>60</v>
      </c>
      <c r="C5" s="17">
        <v>44738</v>
      </c>
      <c r="D5" s="18" t="s">
        <v>89</v>
      </c>
      <c r="E5" s="19">
        <v>194</v>
      </c>
      <c r="F5" s="19">
        <v>190</v>
      </c>
      <c r="G5" s="19">
        <v>194.001</v>
      </c>
      <c r="H5" s="19">
        <v>195</v>
      </c>
      <c r="I5" s="19"/>
      <c r="J5" s="19"/>
      <c r="K5" s="20">
        <v>4</v>
      </c>
      <c r="L5" s="20">
        <v>773.00099999999998</v>
      </c>
      <c r="M5" s="21">
        <v>193.25024999999999</v>
      </c>
      <c r="N5" s="22">
        <v>9</v>
      </c>
      <c r="O5" s="23">
        <v>202.25024999999999</v>
      </c>
    </row>
    <row r="6" spans="1:17" x14ac:dyDescent="0.3">
      <c r="A6" s="15" t="s">
        <v>61</v>
      </c>
      <c r="B6" s="16" t="s">
        <v>60</v>
      </c>
      <c r="C6" s="17">
        <v>44752</v>
      </c>
      <c r="D6" s="18" t="s">
        <v>62</v>
      </c>
      <c r="E6" s="19">
        <v>190</v>
      </c>
      <c r="F6" s="19">
        <v>194</v>
      </c>
      <c r="G6" s="19">
        <v>194</v>
      </c>
      <c r="H6" s="19">
        <v>195</v>
      </c>
      <c r="I6" s="19"/>
      <c r="J6" s="19"/>
      <c r="K6" s="20">
        <v>4</v>
      </c>
      <c r="L6" s="20">
        <v>773</v>
      </c>
      <c r="M6" s="21">
        <v>193.25</v>
      </c>
      <c r="N6" s="22">
        <v>4</v>
      </c>
      <c r="O6" s="23">
        <v>197.25</v>
      </c>
    </row>
    <row r="7" spans="1:17" x14ac:dyDescent="0.3">
      <c r="A7" s="15" t="s">
        <v>61</v>
      </c>
      <c r="B7" s="16" t="s">
        <v>60</v>
      </c>
      <c r="C7" s="17">
        <v>44766</v>
      </c>
      <c r="D7" s="18" t="s">
        <v>89</v>
      </c>
      <c r="E7" s="19">
        <v>197</v>
      </c>
      <c r="F7" s="19">
        <v>195</v>
      </c>
      <c r="G7" s="19">
        <v>193</v>
      </c>
      <c r="H7" s="19">
        <v>195</v>
      </c>
      <c r="I7" s="19"/>
      <c r="J7" s="19"/>
      <c r="K7" s="20">
        <v>4</v>
      </c>
      <c r="L7" s="20">
        <v>780</v>
      </c>
      <c r="M7" s="21">
        <v>195</v>
      </c>
      <c r="N7" s="22">
        <v>13</v>
      </c>
      <c r="O7" s="23">
        <v>208</v>
      </c>
    </row>
    <row r="8" spans="1:17" x14ac:dyDescent="0.3">
      <c r="A8" s="15" t="s">
        <v>61</v>
      </c>
      <c r="B8" s="16" t="s">
        <v>60</v>
      </c>
      <c r="C8" s="17">
        <v>44787</v>
      </c>
      <c r="D8" s="18" t="s">
        <v>62</v>
      </c>
      <c r="E8" s="19">
        <v>195</v>
      </c>
      <c r="F8" s="19">
        <v>193</v>
      </c>
      <c r="G8" s="19">
        <v>199</v>
      </c>
      <c r="H8" s="19">
        <v>198</v>
      </c>
      <c r="I8" s="19"/>
      <c r="J8" s="19"/>
      <c r="K8" s="20">
        <v>4</v>
      </c>
      <c r="L8" s="20">
        <v>785</v>
      </c>
      <c r="M8" s="21">
        <v>196.25</v>
      </c>
      <c r="N8" s="22">
        <v>9</v>
      </c>
      <c r="O8" s="23">
        <v>205.25</v>
      </c>
    </row>
    <row r="9" spans="1:17" x14ac:dyDescent="0.3">
      <c r="A9" s="15" t="s">
        <v>109</v>
      </c>
      <c r="B9" s="16" t="s">
        <v>60</v>
      </c>
      <c r="C9" s="17">
        <v>44786</v>
      </c>
      <c r="D9" s="18" t="s">
        <v>110</v>
      </c>
      <c r="E9" s="19">
        <v>194.00110000000001</v>
      </c>
      <c r="F9" s="19">
        <v>197.00030000000001</v>
      </c>
      <c r="G9" s="19">
        <v>192.00020000000001</v>
      </c>
      <c r="H9" s="19"/>
      <c r="I9" s="19"/>
      <c r="J9" s="19"/>
      <c r="K9" s="20">
        <v>3</v>
      </c>
      <c r="L9" s="20">
        <v>583.00160000000005</v>
      </c>
      <c r="M9" s="21">
        <v>194.33386666666669</v>
      </c>
      <c r="N9" s="22">
        <v>2</v>
      </c>
      <c r="O9" s="23">
        <v>196.33386666666669</v>
      </c>
    </row>
    <row r="10" spans="1:17" x14ac:dyDescent="0.3">
      <c r="A10" s="15" t="s">
        <v>109</v>
      </c>
      <c r="B10" s="16" t="s">
        <v>60</v>
      </c>
      <c r="C10" s="17">
        <v>44801</v>
      </c>
      <c r="D10" s="18" t="s">
        <v>89</v>
      </c>
      <c r="E10" s="19">
        <v>196</v>
      </c>
      <c r="F10" s="19">
        <v>196</v>
      </c>
      <c r="G10" s="19">
        <v>191</v>
      </c>
      <c r="H10" s="19">
        <v>193</v>
      </c>
      <c r="I10" s="19">
        <v>191</v>
      </c>
      <c r="J10" s="19">
        <v>194</v>
      </c>
      <c r="K10" s="20">
        <v>6</v>
      </c>
      <c r="L10" s="20">
        <v>1161</v>
      </c>
      <c r="M10" s="21">
        <v>193.5</v>
      </c>
      <c r="N10" s="22">
        <v>16</v>
      </c>
      <c r="O10" s="23">
        <f>SUM(M10+N10)</f>
        <v>209.5</v>
      </c>
    </row>
    <row r="11" spans="1:17" x14ac:dyDescent="0.3">
      <c r="A11" s="15" t="s">
        <v>61</v>
      </c>
      <c r="B11" s="16" t="s">
        <v>60</v>
      </c>
      <c r="C11" s="17">
        <v>44815</v>
      </c>
      <c r="D11" s="18" t="s">
        <v>62</v>
      </c>
      <c r="E11" s="19">
        <v>193</v>
      </c>
      <c r="F11" s="19">
        <v>194</v>
      </c>
      <c r="G11" s="19">
        <v>198</v>
      </c>
      <c r="H11" s="19">
        <v>196</v>
      </c>
      <c r="I11" s="19">
        <v>193</v>
      </c>
      <c r="J11" s="19">
        <v>197</v>
      </c>
      <c r="K11" s="20">
        <v>6</v>
      </c>
      <c r="L11" s="20">
        <v>1171</v>
      </c>
      <c r="M11" s="21">
        <v>195.16666666666666</v>
      </c>
      <c r="N11" s="22">
        <v>34</v>
      </c>
      <c r="O11" s="23">
        <v>229.16666666666666</v>
      </c>
    </row>
    <row r="12" spans="1:17" x14ac:dyDescent="0.3">
      <c r="A12" s="15" t="s">
        <v>109</v>
      </c>
      <c r="B12" s="16" t="s">
        <v>60</v>
      </c>
      <c r="C12" s="17">
        <v>44814</v>
      </c>
      <c r="D12" s="18" t="s">
        <v>110</v>
      </c>
      <c r="E12" s="19">
        <v>197.0008</v>
      </c>
      <c r="F12" s="19">
        <v>196.00040000000001</v>
      </c>
      <c r="G12" s="19">
        <v>197.0001</v>
      </c>
      <c r="H12" s="19"/>
      <c r="I12" s="19"/>
      <c r="J12" s="19"/>
      <c r="K12" s="20">
        <v>3</v>
      </c>
      <c r="L12" s="20">
        <v>590.00130000000001</v>
      </c>
      <c r="M12" s="21">
        <v>196.6671</v>
      </c>
      <c r="N12" s="22">
        <v>2</v>
      </c>
      <c r="O12" s="23">
        <v>198.6671</v>
      </c>
    </row>
    <row r="13" spans="1:17" x14ac:dyDescent="0.3">
      <c r="A13" s="15" t="s">
        <v>61</v>
      </c>
      <c r="B13" s="16" t="s">
        <v>60</v>
      </c>
      <c r="C13" s="17">
        <v>44829</v>
      </c>
      <c r="D13" s="18" t="s">
        <v>89</v>
      </c>
      <c r="E13" s="19">
        <v>198</v>
      </c>
      <c r="F13" s="19">
        <v>195</v>
      </c>
      <c r="G13" s="19">
        <v>193.001</v>
      </c>
      <c r="H13" s="19">
        <v>196</v>
      </c>
      <c r="I13" s="19"/>
      <c r="J13" s="19"/>
      <c r="K13" s="20">
        <v>4</v>
      </c>
      <c r="L13" s="20">
        <v>782.00099999999998</v>
      </c>
      <c r="M13" s="21">
        <v>195.50024999999999</v>
      </c>
      <c r="N13" s="22">
        <v>11</v>
      </c>
      <c r="O13" s="23">
        <v>206.50024999999999</v>
      </c>
    </row>
    <row r="14" spans="1:17" x14ac:dyDescent="0.3">
      <c r="A14" s="15" t="s">
        <v>109</v>
      </c>
      <c r="B14" s="16" t="s">
        <v>60</v>
      </c>
      <c r="C14" s="17">
        <v>44842</v>
      </c>
      <c r="D14" s="18" t="s">
        <v>110</v>
      </c>
      <c r="E14" s="19">
        <v>192.00049999999999</v>
      </c>
      <c r="F14" s="19">
        <v>197.0008</v>
      </c>
      <c r="G14" s="19">
        <v>195.00020000000001</v>
      </c>
      <c r="H14" s="19"/>
      <c r="I14" s="19"/>
      <c r="J14" s="19"/>
      <c r="K14" s="20">
        <v>3</v>
      </c>
      <c r="L14" s="20">
        <v>584.00150000000008</v>
      </c>
      <c r="M14" s="21">
        <v>194.6671666666667</v>
      </c>
      <c r="N14" s="22">
        <v>4</v>
      </c>
      <c r="O14" s="23">
        <v>198.6671666666667</v>
      </c>
    </row>
    <row r="15" spans="1:17" x14ac:dyDescent="0.3">
      <c r="A15" s="15" t="s">
        <v>61</v>
      </c>
      <c r="B15" s="16" t="s">
        <v>60</v>
      </c>
      <c r="C15" s="17">
        <v>44843</v>
      </c>
      <c r="D15" s="18" t="s">
        <v>62</v>
      </c>
      <c r="E15" s="19">
        <v>192</v>
      </c>
      <c r="F15" s="19">
        <v>197</v>
      </c>
      <c r="G15" s="19">
        <v>194</v>
      </c>
      <c r="H15" s="19">
        <v>191</v>
      </c>
      <c r="I15" s="19"/>
      <c r="J15" s="19"/>
      <c r="K15" s="20">
        <v>4</v>
      </c>
      <c r="L15" s="20">
        <v>774</v>
      </c>
      <c r="M15" s="21">
        <v>193.5</v>
      </c>
      <c r="N15" s="22">
        <v>9</v>
      </c>
      <c r="O15" s="23">
        <v>202.5</v>
      </c>
    </row>
    <row r="16" spans="1:17" x14ac:dyDescent="0.3">
      <c r="A16" s="15" t="s">
        <v>61</v>
      </c>
      <c r="B16" s="16" t="s">
        <v>60</v>
      </c>
      <c r="C16" s="17">
        <v>44864</v>
      </c>
      <c r="D16" s="18" t="s">
        <v>89</v>
      </c>
      <c r="E16" s="19">
        <v>195</v>
      </c>
      <c r="F16" s="19">
        <v>198.001</v>
      </c>
      <c r="G16" s="19">
        <v>198.001</v>
      </c>
      <c r="H16" s="19">
        <v>199</v>
      </c>
      <c r="I16" s="19">
        <v>198</v>
      </c>
      <c r="J16" s="19">
        <v>197</v>
      </c>
      <c r="K16" s="20">
        <v>6</v>
      </c>
      <c r="L16" s="20">
        <v>1185.002</v>
      </c>
      <c r="M16" s="21">
        <v>197.50033333333332</v>
      </c>
      <c r="N16" s="22">
        <v>26</v>
      </c>
      <c r="O16" s="23">
        <f>SUM(N16+M16)</f>
        <v>223.50033333333332</v>
      </c>
    </row>
    <row r="17" spans="1:15" x14ac:dyDescent="0.3">
      <c r="A17" s="15" t="s">
        <v>61</v>
      </c>
      <c r="B17" s="16" t="s">
        <v>60</v>
      </c>
      <c r="C17" s="17">
        <v>44868</v>
      </c>
      <c r="D17" s="18" t="s">
        <v>62</v>
      </c>
      <c r="E17" s="19">
        <v>196.001</v>
      </c>
      <c r="F17" s="19">
        <v>199</v>
      </c>
      <c r="G17" s="19">
        <v>197</v>
      </c>
      <c r="H17" s="19">
        <v>196</v>
      </c>
      <c r="I17" s="19"/>
      <c r="J17" s="19"/>
      <c r="K17" s="20">
        <v>4</v>
      </c>
      <c r="L17" s="20">
        <v>788.00099999999998</v>
      </c>
      <c r="M17" s="21">
        <v>197.00024999999999</v>
      </c>
      <c r="N17" s="22">
        <v>13</v>
      </c>
      <c r="O17" s="23">
        <v>210.00024999999999</v>
      </c>
    </row>
    <row r="19" spans="1:15" x14ac:dyDescent="0.3">
      <c r="K19" s="8">
        <f>SUM(K2:K18)</f>
        <v>67</v>
      </c>
      <c r="L19" s="8">
        <f>SUM(L2:L18)</f>
        <v>13037.309400000002</v>
      </c>
      <c r="M19" s="7">
        <f>SUM(L19/K19)</f>
        <v>194.5867074626866</v>
      </c>
      <c r="N19" s="8">
        <f>SUM(N2:N18)</f>
        <v>177</v>
      </c>
      <c r="O19" s="13">
        <f>SUM(M19+N19)</f>
        <v>371.5867074626866</v>
      </c>
    </row>
    <row r="22" spans="1:15" ht="28.8" x14ac:dyDescent="0.3">
      <c r="A22" s="1" t="s">
        <v>1</v>
      </c>
      <c r="B22" s="2" t="s">
        <v>2</v>
      </c>
      <c r="C22" s="2" t="s">
        <v>3</v>
      </c>
      <c r="D22" s="3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3" t="s">
        <v>12</v>
      </c>
      <c r="M22" s="5" t="s">
        <v>13</v>
      </c>
      <c r="N22" s="2" t="s">
        <v>14</v>
      </c>
      <c r="O22" s="6" t="s">
        <v>15</v>
      </c>
    </row>
    <row r="23" spans="1:15" x14ac:dyDescent="0.3">
      <c r="A23" s="15" t="s">
        <v>71</v>
      </c>
      <c r="B23" s="16" t="s">
        <v>60</v>
      </c>
      <c r="C23" s="17">
        <v>44661</v>
      </c>
      <c r="D23" s="18" t="s">
        <v>62</v>
      </c>
      <c r="E23" s="19">
        <v>190</v>
      </c>
      <c r="F23" s="19">
        <v>185</v>
      </c>
      <c r="G23" s="19">
        <v>187.1</v>
      </c>
      <c r="H23" s="19">
        <v>190</v>
      </c>
      <c r="I23" s="19"/>
      <c r="J23" s="19"/>
      <c r="K23" s="20">
        <v>4</v>
      </c>
      <c r="L23" s="20">
        <v>752.1</v>
      </c>
      <c r="M23" s="21">
        <v>188.02500000000001</v>
      </c>
      <c r="N23" s="22">
        <v>6</v>
      </c>
      <c r="O23" s="23">
        <v>194.02500000000001</v>
      </c>
    </row>
    <row r="24" spans="1:15" x14ac:dyDescent="0.3">
      <c r="A24" s="15" t="s">
        <v>71</v>
      </c>
      <c r="B24" s="16" t="s">
        <v>60</v>
      </c>
      <c r="C24" s="17">
        <v>44689</v>
      </c>
      <c r="D24" s="18" t="s">
        <v>62</v>
      </c>
      <c r="E24" s="19">
        <v>195</v>
      </c>
      <c r="F24" s="19">
        <v>195</v>
      </c>
      <c r="G24" s="19">
        <v>193</v>
      </c>
      <c r="H24" s="19">
        <v>187</v>
      </c>
      <c r="I24" s="19"/>
      <c r="J24" s="19"/>
      <c r="K24" s="20">
        <v>4</v>
      </c>
      <c r="L24" s="20">
        <v>770</v>
      </c>
      <c r="M24" s="21">
        <v>192.5</v>
      </c>
      <c r="N24" s="22">
        <v>9</v>
      </c>
      <c r="O24" s="23">
        <v>201.5</v>
      </c>
    </row>
    <row r="25" spans="1:15" x14ac:dyDescent="0.3">
      <c r="A25" s="15" t="s">
        <v>71</v>
      </c>
      <c r="B25" s="16" t="s">
        <v>60</v>
      </c>
      <c r="C25" s="17">
        <v>44724</v>
      </c>
      <c r="D25" s="18" t="s">
        <v>62</v>
      </c>
      <c r="E25" s="19">
        <v>193</v>
      </c>
      <c r="F25" s="19">
        <v>192</v>
      </c>
      <c r="G25" s="19">
        <v>190</v>
      </c>
      <c r="H25" s="19">
        <v>186</v>
      </c>
      <c r="I25" s="19"/>
      <c r="J25" s="19"/>
      <c r="K25" s="20">
        <v>4</v>
      </c>
      <c r="L25" s="20">
        <v>761</v>
      </c>
      <c r="M25" s="21">
        <v>190.25</v>
      </c>
      <c r="N25" s="22">
        <v>6</v>
      </c>
      <c r="O25" s="23">
        <v>196.25</v>
      </c>
    </row>
    <row r="26" spans="1:15" x14ac:dyDescent="0.3">
      <c r="A26" s="15" t="s">
        <v>71</v>
      </c>
      <c r="B26" s="16" t="s">
        <v>60</v>
      </c>
      <c r="C26" s="17">
        <v>44738</v>
      </c>
      <c r="D26" s="18" t="s">
        <v>89</v>
      </c>
      <c r="E26" s="19">
        <v>192</v>
      </c>
      <c r="F26" s="19">
        <v>192.001</v>
      </c>
      <c r="G26" s="19">
        <v>186</v>
      </c>
      <c r="H26" s="19">
        <v>187</v>
      </c>
      <c r="I26" s="19"/>
      <c r="J26" s="19"/>
      <c r="K26" s="20">
        <v>4</v>
      </c>
      <c r="L26" s="20">
        <v>757.00099999999998</v>
      </c>
      <c r="M26" s="21">
        <v>189.25024999999999</v>
      </c>
      <c r="N26" s="22">
        <v>5</v>
      </c>
      <c r="O26" s="23">
        <v>194.25024999999999</v>
      </c>
    </row>
    <row r="27" spans="1:15" x14ac:dyDescent="0.3">
      <c r="A27" s="15" t="s">
        <v>71</v>
      </c>
      <c r="B27" s="16" t="s">
        <v>60</v>
      </c>
      <c r="C27" s="17">
        <v>44752</v>
      </c>
      <c r="D27" s="18" t="s">
        <v>62</v>
      </c>
      <c r="E27" s="44">
        <v>190</v>
      </c>
      <c r="F27" s="44">
        <v>191</v>
      </c>
      <c r="G27" s="44">
        <v>188</v>
      </c>
      <c r="H27" s="44">
        <v>189</v>
      </c>
      <c r="I27" s="44"/>
      <c r="J27" s="44"/>
      <c r="K27" s="20">
        <v>4</v>
      </c>
      <c r="L27" s="20">
        <v>758</v>
      </c>
      <c r="M27" s="21">
        <v>189.5</v>
      </c>
      <c r="N27" s="22">
        <v>6</v>
      </c>
      <c r="O27" s="23">
        <v>195.5</v>
      </c>
    </row>
    <row r="28" spans="1:15" x14ac:dyDescent="0.3">
      <c r="A28" s="34" t="s">
        <v>71</v>
      </c>
      <c r="B28" s="35" t="s">
        <v>60</v>
      </c>
      <c r="C28" s="36">
        <v>44766</v>
      </c>
      <c r="D28" s="66" t="s">
        <v>89</v>
      </c>
      <c r="E28" s="37">
        <v>189</v>
      </c>
      <c r="F28" s="37">
        <v>190</v>
      </c>
      <c r="G28" s="37">
        <v>197</v>
      </c>
      <c r="H28" s="37">
        <v>188</v>
      </c>
      <c r="I28" s="37"/>
      <c r="J28" s="37"/>
      <c r="K28" s="38">
        <v>4</v>
      </c>
      <c r="L28" s="38">
        <v>764</v>
      </c>
      <c r="M28" s="39">
        <v>191</v>
      </c>
      <c r="N28" s="40">
        <v>6</v>
      </c>
      <c r="O28" s="41">
        <v>197</v>
      </c>
    </row>
    <row r="29" spans="1:15" x14ac:dyDescent="0.3">
      <c r="A29" s="15" t="s">
        <v>71</v>
      </c>
      <c r="B29" s="16" t="s">
        <v>60</v>
      </c>
      <c r="C29" s="17">
        <v>44787</v>
      </c>
      <c r="D29" s="18" t="s">
        <v>62</v>
      </c>
      <c r="E29" s="19">
        <v>185</v>
      </c>
      <c r="F29" s="19">
        <v>189</v>
      </c>
      <c r="G29" s="19">
        <v>193.001</v>
      </c>
      <c r="H29" s="19">
        <v>194</v>
      </c>
      <c r="I29" s="19"/>
      <c r="J29" s="19"/>
      <c r="K29" s="20">
        <v>4</v>
      </c>
      <c r="L29" s="20">
        <v>761.00099999999998</v>
      </c>
      <c r="M29" s="21">
        <v>190.25024999999999</v>
      </c>
      <c r="N29" s="22">
        <v>5</v>
      </c>
      <c r="O29" s="23">
        <v>195.25024999999999</v>
      </c>
    </row>
    <row r="30" spans="1:15" x14ac:dyDescent="0.3">
      <c r="A30" s="15" t="s">
        <v>71</v>
      </c>
      <c r="B30" s="16" t="s">
        <v>60</v>
      </c>
      <c r="C30" s="17">
        <v>44786</v>
      </c>
      <c r="D30" s="18" t="s">
        <v>110</v>
      </c>
      <c r="E30" s="19">
        <v>190.00040000000001</v>
      </c>
      <c r="F30" s="19">
        <v>194.0001</v>
      </c>
      <c r="G30" s="19">
        <v>193.00020000000001</v>
      </c>
      <c r="H30" s="19"/>
      <c r="I30" s="19"/>
      <c r="J30" s="19"/>
      <c r="K30" s="20">
        <v>3</v>
      </c>
      <c r="L30" s="20">
        <v>577.00070000000005</v>
      </c>
      <c r="M30" s="21">
        <v>192.33356666666668</v>
      </c>
      <c r="N30" s="22">
        <v>6</v>
      </c>
      <c r="O30" s="23">
        <v>198.33356666666668</v>
      </c>
    </row>
    <row r="31" spans="1:15" x14ac:dyDescent="0.3">
      <c r="A31" s="15" t="s">
        <v>71</v>
      </c>
      <c r="B31" s="16" t="s">
        <v>60</v>
      </c>
      <c r="C31" s="17">
        <v>44801</v>
      </c>
      <c r="D31" s="18" t="s">
        <v>89</v>
      </c>
      <c r="E31" s="19">
        <v>190</v>
      </c>
      <c r="F31" s="19">
        <v>194.001</v>
      </c>
      <c r="G31" s="19">
        <v>192</v>
      </c>
      <c r="H31" s="19">
        <v>191</v>
      </c>
      <c r="I31" s="19">
        <v>188</v>
      </c>
      <c r="J31" s="19">
        <v>194</v>
      </c>
      <c r="K31" s="20">
        <v>6</v>
      </c>
      <c r="L31" s="20">
        <v>1149.001</v>
      </c>
      <c r="M31" s="21">
        <v>191.50016666666667</v>
      </c>
      <c r="N31" s="22">
        <v>10</v>
      </c>
      <c r="O31" s="23">
        <f t="shared" ref="O31" si="0">SUM(M31+N31)</f>
        <v>201.50016666666667</v>
      </c>
    </row>
    <row r="32" spans="1:15" x14ac:dyDescent="0.3">
      <c r="A32" s="15" t="s">
        <v>71</v>
      </c>
      <c r="B32" s="16" t="s">
        <v>60</v>
      </c>
      <c r="C32" s="17">
        <v>44815</v>
      </c>
      <c r="D32" s="18" t="s">
        <v>62</v>
      </c>
      <c r="E32" s="19">
        <v>197</v>
      </c>
      <c r="F32" s="19">
        <v>193</v>
      </c>
      <c r="G32" s="19">
        <v>195</v>
      </c>
      <c r="H32" s="19">
        <v>194</v>
      </c>
      <c r="I32" s="19">
        <v>198</v>
      </c>
      <c r="J32" s="19">
        <v>196</v>
      </c>
      <c r="K32" s="20">
        <v>6</v>
      </c>
      <c r="L32" s="20">
        <v>1173</v>
      </c>
      <c r="M32" s="21">
        <v>195.5</v>
      </c>
      <c r="N32" s="22">
        <v>18</v>
      </c>
      <c r="O32" s="23">
        <v>213.5</v>
      </c>
    </row>
    <row r="33" spans="1:15" x14ac:dyDescent="0.3">
      <c r="A33" s="15" t="s">
        <v>71</v>
      </c>
      <c r="B33" s="16" t="s">
        <v>60</v>
      </c>
      <c r="C33" s="17">
        <v>44814</v>
      </c>
      <c r="D33" s="18" t="s">
        <v>110</v>
      </c>
      <c r="E33" s="19">
        <v>190.0001</v>
      </c>
      <c r="F33" s="19">
        <v>195.0001</v>
      </c>
      <c r="G33" s="19">
        <v>198.00049999999999</v>
      </c>
      <c r="H33" s="19"/>
      <c r="I33" s="19"/>
      <c r="J33" s="19"/>
      <c r="K33" s="20">
        <v>3</v>
      </c>
      <c r="L33" s="20">
        <v>583.00070000000005</v>
      </c>
      <c r="M33" s="21">
        <v>194.33356666666668</v>
      </c>
      <c r="N33" s="22">
        <v>6</v>
      </c>
      <c r="O33" s="23">
        <v>200.33356666666668</v>
      </c>
    </row>
    <row r="34" spans="1:15" x14ac:dyDescent="0.3">
      <c r="A34" s="15" t="s">
        <v>71</v>
      </c>
      <c r="B34" s="16" t="s">
        <v>60</v>
      </c>
      <c r="C34" s="17">
        <v>44842</v>
      </c>
      <c r="D34" s="18" t="s">
        <v>110</v>
      </c>
      <c r="E34" s="19">
        <v>187.0001</v>
      </c>
      <c r="F34" s="19">
        <v>191.00020000000001</v>
      </c>
      <c r="G34" s="19">
        <v>192.0001</v>
      </c>
      <c r="H34" s="19"/>
      <c r="I34" s="19"/>
      <c r="J34" s="19"/>
      <c r="K34" s="20">
        <v>3</v>
      </c>
      <c r="L34" s="20">
        <v>570.00040000000001</v>
      </c>
      <c r="M34" s="21">
        <v>190.00013333333334</v>
      </c>
      <c r="N34" s="22">
        <v>3</v>
      </c>
      <c r="O34" s="23">
        <v>193.00013333333334</v>
      </c>
    </row>
    <row r="35" spans="1:15" x14ac:dyDescent="0.3">
      <c r="A35" s="15" t="s">
        <v>71</v>
      </c>
      <c r="B35" s="16" t="s">
        <v>60</v>
      </c>
      <c r="C35" s="17">
        <v>44843</v>
      </c>
      <c r="D35" s="18" t="s">
        <v>62</v>
      </c>
      <c r="E35" s="19">
        <v>190.001</v>
      </c>
      <c r="F35" s="19">
        <v>191</v>
      </c>
      <c r="G35" s="19">
        <v>190</v>
      </c>
      <c r="H35" s="19">
        <v>193</v>
      </c>
      <c r="I35" s="19"/>
      <c r="J35" s="19"/>
      <c r="K35" s="20">
        <v>4</v>
      </c>
      <c r="L35" s="20">
        <v>764.00099999999998</v>
      </c>
      <c r="M35" s="21">
        <v>191.00024999999999</v>
      </c>
      <c r="N35" s="22">
        <v>7</v>
      </c>
      <c r="O35" s="23">
        <v>198.00024999999999</v>
      </c>
    </row>
    <row r="36" spans="1:15" x14ac:dyDescent="0.3">
      <c r="A36" s="15" t="s">
        <v>71</v>
      </c>
      <c r="B36" s="16" t="s">
        <v>60</v>
      </c>
      <c r="C36" s="17">
        <v>44864</v>
      </c>
      <c r="D36" s="18" t="s">
        <v>89</v>
      </c>
      <c r="E36" s="19">
        <v>192</v>
      </c>
      <c r="F36" s="19">
        <v>194</v>
      </c>
      <c r="G36" s="19">
        <v>193</v>
      </c>
      <c r="H36" s="19">
        <v>191</v>
      </c>
      <c r="I36" s="19">
        <v>196</v>
      </c>
      <c r="J36" s="19">
        <v>194</v>
      </c>
      <c r="K36" s="20">
        <v>6</v>
      </c>
      <c r="L36" s="20">
        <v>1160</v>
      </c>
      <c r="M36" s="21">
        <v>193.33333333333334</v>
      </c>
      <c r="N36" s="22">
        <v>16</v>
      </c>
      <c r="O36" s="23">
        <f t="shared" ref="O36" si="1">SUM(N36+M36)</f>
        <v>209.33333333333334</v>
      </c>
    </row>
    <row r="39" spans="1:15" x14ac:dyDescent="0.3">
      <c r="K39" s="8">
        <f>SUM(K23:K37)</f>
        <v>59</v>
      </c>
      <c r="L39" s="8">
        <f>SUM(L23:L37)</f>
        <v>11299.105800000001</v>
      </c>
      <c r="M39" s="7">
        <f>SUM(L39/K39)</f>
        <v>191.51026779661018</v>
      </c>
      <c r="N39" s="8">
        <f>SUM(N23:N37)</f>
        <v>109</v>
      </c>
      <c r="O39" s="13">
        <f>SUM(M39+N39)</f>
        <v>300.51026779661015</v>
      </c>
    </row>
    <row r="40" spans="1:15" x14ac:dyDescent="0.3">
      <c r="K40" s="8"/>
      <c r="L40" s="8"/>
      <c r="M40" s="7"/>
      <c r="N40" s="8"/>
      <c r="O40" s="13"/>
    </row>
    <row r="41" spans="1:15" x14ac:dyDescent="0.3">
      <c r="K41" s="8"/>
      <c r="L41" s="8"/>
      <c r="M41" s="7"/>
      <c r="N41" s="8"/>
      <c r="O41" s="13"/>
    </row>
    <row r="42" spans="1:15" ht="28.8" x14ac:dyDescent="0.3">
      <c r="A42" s="1" t="s">
        <v>1</v>
      </c>
      <c r="B42" s="2" t="s">
        <v>2</v>
      </c>
      <c r="C42" s="2" t="s">
        <v>3</v>
      </c>
      <c r="D42" s="3" t="s">
        <v>4</v>
      </c>
      <c r="E42" s="4" t="s">
        <v>5</v>
      </c>
      <c r="F42" s="4" t="s">
        <v>6</v>
      </c>
      <c r="G42" s="4" t="s">
        <v>7</v>
      </c>
      <c r="H42" s="4" t="s">
        <v>8</v>
      </c>
      <c r="I42" s="4" t="s">
        <v>9</v>
      </c>
      <c r="J42" s="4" t="s">
        <v>10</v>
      </c>
      <c r="K42" s="4" t="s">
        <v>11</v>
      </c>
      <c r="L42" s="3" t="s">
        <v>12</v>
      </c>
      <c r="M42" s="5" t="s">
        <v>13</v>
      </c>
      <c r="N42" s="2" t="s">
        <v>14</v>
      </c>
      <c r="O42" s="6" t="s">
        <v>15</v>
      </c>
    </row>
    <row r="43" spans="1:15" x14ac:dyDescent="0.3">
      <c r="A43" s="15" t="s">
        <v>23</v>
      </c>
      <c r="B43" s="16" t="s">
        <v>60</v>
      </c>
      <c r="C43" s="17">
        <v>44868</v>
      </c>
      <c r="D43" s="18" t="s">
        <v>62</v>
      </c>
      <c r="E43" s="19">
        <v>190</v>
      </c>
      <c r="F43" s="19">
        <v>193</v>
      </c>
      <c r="G43" s="19">
        <v>189</v>
      </c>
      <c r="H43" s="19">
        <v>196</v>
      </c>
      <c r="I43" s="19"/>
      <c r="J43" s="19"/>
      <c r="K43" s="20">
        <v>4</v>
      </c>
      <c r="L43" s="20">
        <v>768</v>
      </c>
      <c r="M43" s="21">
        <v>192</v>
      </c>
      <c r="N43" s="22">
        <v>8</v>
      </c>
      <c r="O43" s="23">
        <v>200</v>
      </c>
    </row>
    <row r="45" spans="1:15" x14ac:dyDescent="0.3">
      <c r="K45" s="8">
        <f>SUM(K43:K44)</f>
        <v>4</v>
      </c>
      <c r="L45" s="8">
        <f>SUM(L43:L44)</f>
        <v>768</v>
      </c>
      <c r="M45" s="7">
        <f>SUM(L45/K45)</f>
        <v>192</v>
      </c>
      <c r="N45" s="8">
        <f>SUM(N43:N44)</f>
        <v>8</v>
      </c>
      <c r="O45" s="13">
        <f>SUM(M45+N45)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 B22 B42" name="Range1_2"/>
    <protectedRange algorithmName="SHA-512" hashValue="ON39YdpmFHfN9f47KpiRvqrKx0V9+erV1CNkpWzYhW/Qyc6aT8rEyCrvauWSYGZK2ia3o7vd3akF07acHAFpOA==" saltValue="yVW9XmDwTqEnmpSGai0KYg==" spinCount="100000" sqref="B2:C2" name="Range1_13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4"/>
    <protectedRange algorithmName="SHA-512" hashValue="ON39YdpmFHfN9f47KpiRvqrKx0V9+erV1CNkpWzYhW/Qyc6aT8rEyCrvauWSYGZK2ia3o7vd3akF07acHAFpOA==" saltValue="yVW9XmDwTqEnmpSGai0KYg==" spinCount="100000" sqref="E23:J23 B23:C23" name="Range1_2_3_1"/>
    <protectedRange algorithmName="SHA-512" hashValue="ON39YdpmFHfN9f47KpiRvqrKx0V9+erV1CNkpWzYhW/Qyc6aT8rEyCrvauWSYGZK2ia3o7vd3akF07acHAFpOA==" saltValue="yVW9XmDwTqEnmpSGai0KYg==" spinCount="100000" sqref="D23" name="Range1_1_1_4_1"/>
    <protectedRange algorithmName="SHA-512" hashValue="ON39YdpmFHfN9f47KpiRvqrKx0V9+erV1CNkpWzYhW/Qyc6aT8rEyCrvauWSYGZK2ia3o7vd3akF07acHAFpOA==" saltValue="yVW9XmDwTqEnmpSGai0KYg==" spinCount="100000" sqref="I3:J3 B3:C3" name="Range1_13_1"/>
    <protectedRange algorithmName="SHA-512" hashValue="ON39YdpmFHfN9f47KpiRvqrKx0V9+erV1CNkpWzYhW/Qyc6aT8rEyCrvauWSYGZK2ia3o7vd3akF07acHAFpOA==" saltValue="yVW9XmDwTqEnmpSGai0KYg==" spinCount="100000" sqref="D3" name="Range1_1_8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E24:J24 B24:C24" name="Range1_14"/>
    <protectedRange algorithmName="SHA-512" hashValue="ON39YdpmFHfN9f47KpiRvqrKx0V9+erV1CNkpWzYhW/Qyc6aT8rEyCrvauWSYGZK2ia3o7vd3akF07acHAFpOA==" saltValue="yVW9XmDwTqEnmpSGai0KYg==" spinCount="100000" sqref="D24" name="Range1_1_9"/>
    <protectedRange algorithmName="SHA-512" hashValue="ON39YdpmFHfN9f47KpiRvqrKx0V9+erV1CNkpWzYhW/Qyc6aT8rEyCrvauWSYGZK2ia3o7vd3akF07acHAFpOA==" saltValue="yVW9XmDwTqEnmpSGai0KYg==" spinCount="100000" sqref="I4:J4 B4:C4" name="Range1_81"/>
    <protectedRange algorithmName="SHA-512" hashValue="ON39YdpmFHfN9f47KpiRvqrKx0V9+erV1CNkpWzYhW/Qyc6aT8rEyCrvauWSYGZK2ia3o7vd3akF07acHAFpOA==" saltValue="yVW9XmDwTqEnmpSGai0KYg==" spinCount="100000" sqref="D4" name="Range1_1_72"/>
    <protectedRange algorithmName="SHA-512" hashValue="ON39YdpmFHfN9f47KpiRvqrKx0V9+erV1CNkpWzYhW/Qyc6aT8rEyCrvauWSYGZK2ia3o7vd3akF07acHAFpOA==" saltValue="yVW9XmDwTqEnmpSGai0KYg==" spinCount="100000" sqref="E4:H4" name="Range1_3_29"/>
    <protectedRange algorithmName="SHA-512" hashValue="ON39YdpmFHfN9f47KpiRvqrKx0V9+erV1CNkpWzYhW/Qyc6aT8rEyCrvauWSYGZK2ia3o7vd3akF07acHAFpOA==" saltValue="yVW9XmDwTqEnmpSGai0KYg==" spinCount="100000" sqref="B25:C25 E25:J25" name="Range1_82"/>
    <protectedRange algorithmName="SHA-512" hashValue="ON39YdpmFHfN9f47KpiRvqrKx0V9+erV1CNkpWzYhW/Qyc6aT8rEyCrvauWSYGZK2ia3o7vd3akF07acHAFpOA==" saltValue="yVW9XmDwTqEnmpSGai0KYg==" spinCount="100000" sqref="D25" name="Range1_1_73"/>
    <protectedRange algorithmName="SHA-512" hashValue="ON39YdpmFHfN9f47KpiRvqrKx0V9+erV1CNkpWzYhW/Qyc6aT8rEyCrvauWSYGZK2ia3o7vd3akF07acHAFpOA==" saltValue="yVW9XmDwTqEnmpSGai0KYg==" spinCount="100000" sqref="I5:J5 B5:C5" name="Range1_6_1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E26:J26 B26:C26" name="Range1_9"/>
    <protectedRange algorithmName="SHA-512" hashValue="ON39YdpmFHfN9f47KpiRvqrKx0V9+erV1CNkpWzYhW/Qyc6aT8rEyCrvauWSYGZK2ia3o7vd3akF07acHAFpOA==" saltValue="yVW9XmDwTqEnmpSGai0KYg==" spinCount="100000" sqref="D26" name="Range1_1_7"/>
    <protectedRange algorithmName="SHA-512" hashValue="ON39YdpmFHfN9f47KpiRvqrKx0V9+erV1CNkpWzYhW/Qyc6aT8rEyCrvauWSYGZK2ia3o7vd3akF07acHAFpOA==" saltValue="yVW9XmDwTqEnmpSGai0KYg==" spinCount="100000" sqref="I6:J6 B6:C6" name="Range1_12_1"/>
    <protectedRange algorithmName="SHA-512" hashValue="ON39YdpmFHfN9f47KpiRvqrKx0V9+erV1CNkpWzYhW/Qyc6aT8rEyCrvauWSYGZK2ia3o7vd3akF07acHAFpOA==" saltValue="yVW9XmDwTqEnmpSGai0KYg==" spinCount="100000" sqref="D6" name="Range1_1_8_2"/>
    <protectedRange algorithmName="SHA-512" hashValue="ON39YdpmFHfN9f47KpiRvqrKx0V9+erV1CNkpWzYhW/Qyc6aT8rEyCrvauWSYGZK2ia3o7vd3akF07acHAFpOA==" saltValue="yVW9XmDwTqEnmpSGai0KYg==" spinCount="100000" sqref="E6:H6" name="Range1_3_3_1"/>
    <protectedRange algorithmName="SHA-512" hashValue="ON39YdpmFHfN9f47KpiRvqrKx0V9+erV1CNkpWzYhW/Qyc6aT8rEyCrvauWSYGZK2ia3o7vd3akF07acHAFpOA==" saltValue="yVW9XmDwTqEnmpSGai0KYg==" spinCount="100000" sqref="E27:J27 B27:C27" name="Range1_13_1_1"/>
    <protectedRange algorithmName="SHA-512" hashValue="ON39YdpmFHfN9f47KpiRvqrKx0V9+erV1CNkpWzYhW/Qyc6aT8rEyCrvauWSYGZK2ia3o7vd3akF07acHAFpOA==" saltValue="yVW9XmDwTqEnmpSGai0KYg==" spinCount="100000" sqref="D27" name="Range1_1_9_2"/>
    <protectedRange algorithmName="SHA-512" hashValue="ON39YdpmFHfN9f47KpiRvqrKx0V9+erV1CNkpWzYhW/Qyc6aT8rEyCrvauWSYGZK2ia3o7vd3akF07acHAFpOA==" saltValue="yVW9XmDwTqEnmpSGai0KYg==" spinCount="100000" sqref="I7:J7 C7" name="Range1_6_4"/>
    <protectedRange algorithmName="SHA-512" hashValue="ON39YdpmFHfN9f47KpiRvqrKx0V9+erV1CNkpWzYhW/Qyc6aT8rEyCrvauWSYGZK2ia3o7vd3akF07acHAFpOA==" saltValue="yVW9XmDwTqEnmpSGai0KYg==" spinCount="100000" sqref="D7" name="Range1_1_3_3"/>
    <protectedRange algorithmName="SHA-512" hashValue="ON39YdpmFHfN9f47KpiRvqrKx0V9+erV1CNkpWzYhW/Qyc6aT8rEyCrvauWSYGZK2ia3o7vd3akF07acHAFpOA==" saltValue="yVW9XmDwTqEnmpSGai0KYg==" spinCount="100000" sqref="B7" name="Range1_2_1_2"/>
    <protectedRange algorithmName="SHA-512" hashValue="ON39YdpmFHfN9f47KpiRvqrKx0V9+erV1CNkpWzYhW/Qyc6aT8rEyCrvauWSYGZK2ia3o7vd3akF07acHAFpOA==" saltValue="yVW9XmDwTqEnmpSGai0KYg==" spinCount="100000" sqref="E7:H7" name="Range1_3_1_1_3"/>
    <protectedRange algorithmName="SHA-512" hashValue="ON39YdpmFHfN9f47KpiRvqrKx0V9+erV1CNkpWzYhW/Qyc6aT8rEyCrvauWSYGZK2ia3o7vd3akF07acHAFpOA==" saltValue="yVW9XmDwTqEnmpSGai0KYg==" spinCount="100000" sqref="C28 I28:J28" name="Range1_8_3"/>
    <protectedRange algorithmName="SHA-512" hashValue="ON39YdpmFHfN9f47KpiRvqrKx0V9+erV1CNkpWzYhW/Qyc6aT8rEyCrvauWSYGZK2ia3o7vd3akF07acHAFpOA==" saltValue="yVW9XmDwTqEnmpSGai0KYg==" spinCount="100000" sqref="D28" name="Range1_1_4_3"/>
    <protectedRange algorithmName="SHA-512" hashValue="ON39YdpmFHfN9f47KpiRvqrKx0V9+erV1CNkpWzYhW/Qyc6aT8rEyCrvauWSYGZK2ia3o7vd3akF07acHAFpOA==" saltValue="yVW9XmDwTqEnmpSGai0KYg==" spinCount="100000" sqref="B28" name="Range1_5_1_2"/>
    <protectedRange algorithmName="SHA-512" hashValue="ON39YdpmFHfN9f47KpiRvqrKx0V9+erV1CNkpWzYhW/Qyc6aT8rEyCrvauWSYGZK2ia3o7vd3akF07acHAFpOA==" saltValue="yVW9XmDwTqEnmpSGai0KYg==" spinCount="100000" sqref="E28:H28" name="Range1_7_1_2"/>
    <protectedRange algorithmName="SHA-512" hashValue="ON39YdpmFHfN9f47KpiRvqrKx0V9+erV1CNkpWzYhW/Qyc6aT8rEyCrvauWSYGZK2ia3o7vd3akF07acHAFpOA==" saltValue="yVW9XmDwTqEnmpSGai0KYg==" spinCount="100000" sqref="I8:J8 B8:C8" name="Range1_6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8:H8" name="Range1_3_1"/>
    <protectedRange algorithmName="SHA-512" hashValue="ON39YdpmFHfN9f47KpiRvqrKx0V9+erV1CNkpWzYhW/Qyc6aT8rEyCrvauWSYGZK2ia3o7vd3akF07acHAFpOA==" saltValue="yVW9XmDwTqEnmpSGai0KYg==" spinCount="100000" sqref="E29:J29 B29:C29" name="Range1_15"/>
    <protectedRange algorithmName="SHA-512" hashValue="ON39YdpmFHfN9f47KpiRvqrKx0V9+erV1CNkpWzYhW/Qyc6aT8rEyCrvauWSYGZK2ia3o7vd3akF07acHAFpOA==" saltValue="yVW9XmDwTqEnmpSGai0KYg==" spinCount="100000" sqref="D29" name="Range1_1_10"/>
    <protectedRange algorithmName="SHA-512" hashValue="ON39YdpmFHfN9f47KpiRvqrKx0V9+erV1CNkpWzYhW/Qyc6aT8rEyCrvauWSYGZK2ia3o7vd3akF07acHAFpOA==" saltValue="yVW9XmDwTqEnmpSGai0KYg==" spinCount="100000" sqref="I9:J9 B9:C9" name="Range1_24"/>
    <protectedRange algorithmName="SHA-512" hashValue="ON39YdpmFHfN9f47KpiRvqrKx0V9+erV1CNkpWzYhW/Qyc6aT8rEyCrvauWSYGZK2ia3o7vd3akF07acHAFpOA==" saltValue="yVW9XmDwTqEnmpSGai0KYg==" spinCount="100000" sqref="D9" name="Range1_1_15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B30:C30 E30:J30" name="Range1_26"/>
    <protectedRange algorithmName="SHA-512" hashValue="ON39YdpmFHfN9f47KpiRvqrKx0V9+erV1CNkpWzYhW/Qyc6aT8rEyCrvauWSYGZK2ia3o7vd3akF07acHAFpOA==" saltValue="yVW9XmDwTqEnmpSGai0KYg==" spinCount="100000" sqref="D30" name="Range1_1_17"/>
    <protectedRange algorithmName="SHA-512" hashValue="ON39YdpmFHfN9f47KpiRvqrKx0V9+erV1CNkpWzYhW/Qyc6aT8rEyCrvauWSYGZK2ia3o7vd3akF07acHAFpOA==" saltValue="yVW9XmDwTqEnmpSGai0KYg==" spinCount="100000" sqref="I10:J10 B10:C10" name="Range1_2_2"/>
    <protectedRange algorithmName="SHA-512" hashValue="ON39YdpmFHfN9f47KpiRvqrKx0V9+erV1CNkpWzYhW/Qyc6aT8rEyCrvauWSYGZK2ia3o7vd3akF07acHAFpOA==" saltValue="yVW9XmDwTqEnmpSGai0KYg==" spinCount="100000" sqref="D10" name="Range1_1_1_4"/>
    <protectedRange algorithmName="SHA-512" hashValue="ON39YdpmFHfN9f47KpiRvqrKx0V9+erV1CNkpWzYhW/Qyc6aT8rEyCrvauWSYGZK2ia3o7vd3akF07acHAFpOA==" saltValue="yVW9XmDwTqEnmpSGai0KYg==" spinCount="100000" sqref="E10:H10" name="Range1_3_1_2"/>
    <protectedRange algorithmName="SHA-512" hashValue="ON39YdpmFHfN9f47KpiRvqrKx0V9+erV1CNkpWzYhW/Qyc6aT8rEyCrvauWSYGZK2ia3o7vd3akF07acHAFpOA==" saltValue="yVW9XmDwTqEnmpSGai0KYg==" spinCount="100000" sqref="E31:J31 B31:C31" name="Range1_4_3"/>
    <protectedRange algorithmName="SHA-512" hashValue="ON39YdpmFHfN9f47KpiRvqrKx0V9+erV1CNkpWzYhW/Qyc6aT8rEyCrvauWSYGZK2ia3o7vd3akF07acHAFpOA==" saltValue="yVW9XmDwTqEnmpSGai0KYg==" spinCount="100000" sqref="D31" name="Range1_1_2_6_1"/>
    <protectedRange algorithmName="SHA-512" hashValue="ON39YdpmFHfN9f47KpiRvqrKx0V9+erV1CNkpWzYhW/Qyc6aT8rEyCrvauWSYGZK2ia3o7vd3akF07acHAFpOA==" saltValue="yVW9XmDwTqEnmpSGai0KYg==" spinCount="100000" sqref="I11:J11 B11:C11" name="Range1"/>
    <protectedRange algorithmName="SHA-512" hashValue="ON39YdpmFHfN9f47KpiRvqrKx0V9+erV1CNkpWzYhW/Qyc6aT8rEyCrvauWSYGZK2ia3o7vd3akF07acHAFpOA==" saltValue="yVW9XmDwTqEnmpSGai0KYg==" spinCount="100000" sqref="D11" name="Range1_1"/>
    <protectedRange algorithmName="SHA-512" hashValue="ON39YdpmFHfN9f47KpiRvqrKx0V9+erV1CNkpWzYhW/Qyc6aT8rEyCrvauWSYGZK2ia3o7vd3akF07acHAFpOA==" saltValue="yVW9XmDwTqEnmpSGai0KYg==" spinCount="100000" sqref="E11:H11" name="Range1_3"/>
    <protectedRange algorithmName="SHA-512" hashValue="ON39YdpmFHfN9f47KpiRvqrKx0V9+erV1CNkpWzYhW/Qyc6aT8rEyCrvauWSYGZK2ia3o7vd3akF07acHAFpOA==" saltValue="yVW9XmDwTqEnmpSGai0KYg==" spinCount="100000" sqref="E32:J32 B32:C32" name="Range1_2_1"/>
    <protectedRange algorithmName="SHA-512" hashValue="ON39YdpmFHfN9f47KpiRvqrKx0V9+erV1CNkpWzYhW/Qyc6aT8rEyCrvauWSYGZK2ia3o7vd3akF07acHAFpOA==" saltValue="yVW9XmDwTqEnmpSGai0KYg==" spinCount="100000" sqref="D32" name="Range1_1_1"/>
    <protectedRange algorithmName="SHA-512" hashValue="ON39YdpmFHfN9f47KpiRvqrKx0V9+erV1CNkpWzYhW/Qyc6aT8rEyCrvauWSYGZK2ia3o7vd3akF07acHAFpOA==" saltValue="yVW9XmDwTqEnmpSGai0KYg==" spinCount="100000" sqref="I12:J12 B12:C12" name="Range1_10"/>
    <protectedRange algorithmName="SHA-512" hashValue="ON39YdpmFHfN9f47KpiRvqrKx0V9+erV1CNkpWzYhW/Qyc6aT8rEyCrvauWSYGZK2ia3o7vd3akF07acHAFpOA==" saltValue="yVW9XmDwTqEnmpSGai0KYg==" spinCount="100000" sqref="D12" name="Range1_1_4_1"/>
    <protectedRange algorithmName="SHA-512" hashValue="ON39YdpmFHfN9f47KpiRvqrKx0V9+erV1CNkpWzYhW/Qyc6aT8rEyCrvauWSYGZK2ia3o7vd3akF07acHAFpOA==" saltValue="yVW9XmDwTqEnmpSGai0KYg==" spinCount="100000" sqref="E12:H12" name="Range1_3_1_3"/>
    <protectedRange algorithmName="SHA-512" hashValue="ON39YdpmFHfN9f47KpiRvqrKx0V9+erV1CNkpWzYhW/Qyc6aT8rEyCrvauWSYGZK2ia3o7vd3akF07acHAFpOA==" saltValue="yVW9XmDwTqEnmpSGai0KYg==" spinCount="100000" sqref="B33:C33 E33:J33" name="Range1_11"/>
    <protectedRange algorithmName="SHA-512" hashValue="ON39YdpmFHfN9f47KpiRvqrKx0V9+erV1CNkpWzYhW/Qyc6aT8rEyCrvauWSYGZK2ia3o7vd3akF07acHAFpOA==" saltValue="yVW9XmDwTqEnmpSGai0KYg==" spinCount="100000" sqref="D33" name="Range1_1_5"/>
    <protectedRange algorithmName="SHA-512" hashValue="ON39YdpmFHfN9f47KpiRvqrKx0V9+erV1CNkpWzYhW/Qyc6aT8rEyCrvauWSYGZK2ia3o7vd3akF07acHAFpOA==" saltValue="yVW9XmDwTqEnmpSGai0KYg==" spinCount="100000" sqref="I13:J13 B13:C13" name="Range1_20"/>
    <protectedRange algorithmName="SHA-512" hashValue="ON39YdpmFHfN9f47KpiRvqrKx0V9+erV1CNkpWzYhW/Qyc6aT8rEyCrvauWSYGZK2ia3o7vd3akF07acHAFpOA==" saltValue="yVW9XmDwTqEnmpSGai0KYg==" spinCount="100000" sqref="D13" name="Range1_1_19"/>
    <protectedRange algorithmName="SHA-512" hashValue="ON39YdpmFHfN9f47KpiRvqrKx0V9+erV1CNkpWzYhW/Qyc6aT8rEyCrvauWSYGZK2ia3o7vd3akF07acHAFpOA==" saltValue="yVW9XmDwTqEnmpSGai0KYg==" spinCount="100000" sqref="E13:H13" name="Range1_3_7"/>
    <protectedRange algorithmName="SHA-512" hashValue="ON39YdpmFHfN9f47KpiRvqrKx0V9+erV1CNkpWzYhW/Qyc6aT8rEyCrvauWSYGZK2ia3o7vd3akF07acHAFpOA==" saltValue="yVW9XmDwTqEnmpSGai0KYg==" spinCount="100000" sqref="D14" name="Range1_1_5_1"/>
    <protectedRange algorithmName="SHA-512" hashValue="ON39YdpmFHfN9f47KpiRvqrKx0V9+erV1CNkpWzYhW/Qyc6aT8rEyCrvauWSYGZK2ia3o7vd3akF07acHAFpOA==" saltValue="yVW9XmDwTqEnmpSGai0KYg==" spinCount="100000" sqref="I14:J14 B14:C14" name="Range1_21"/>
    <protectedRange algorithmName="SHA-512" hashValue="ON39YdpmFHfN9f47KpiRvqrKx0V9+erV1CNkpWzYhW/Qyc6aT8rEyCrvauWSYGZK2ia3o7vd3akF07acHAFpOA==" saltValue="yVW9XmDwTqEnmpSGai0KYg==" spinCount="100000" sqref="E14:H14" name="Range1_3_8"/>
    <protectedRange algorithmName="SHA-512" hashValue="ON39YdpmFHfN9f47KpiRvqrKx0V9+erV1CNkpWzYhW/Qyc6aT8rEyCrvauWSYGZK2ia3o7vd3akF07acHAFpOA==" saltValue="yVW9XmDwTqEnmpSGai0KYg==" spinCount="100000" sqref="D34" name="Range1_1_5_1_1"/>
    <protectedRange algorithmName="SHA-512" hashValue="ON39YdpmFHfN9f47KpiRvqrKx0V9+erV1CNkpWzYhW/Qyc6aT8rEyCrvauWSYGZK2ia3o7vd3akF07acHAFpOA==" saltValue="yVW9XmDwTqEnmpSGai0KYg==" spinCount="100000" sqref="E34:J34 B34:C34" name="Range1_21_1"/>
    <protectedRange algorithmName="SHA-512" hashValue="ON39YdpmFHfN9f47KpiRvqrKx0V9+erV1CNkpWzYhW/Qyc6aT8rEyCrvauWSYGZK2ia3o7vd3akF07acHAFpOA==" saltValue="yVW9XmDwTqEnmpSGai0KYg==" spinCount="100000" sqref="I15:J15 B15:C15" name="Range1_22"/>
    <protectedRange algorithmName="SHA-512" hashValue="ON39YdpmFHfN9f47KpiRvqrKx0V9+erV1CNkpWzYhW/Qyc6aT8rEyCrvauWSYGZK2ia3o7vd3akF07acHAFpOA==" saltValue="yVW9XmDwTqEnmpSGai0KYg==" spinCount="100000" sqref="D15" name="Range1_1_20"/>
    <protectedRange algorithmName="SHA-512" hashValue="ON39YdpmFHfN9f47KpiRvqrKx0V9+erV1CNkpWzYhW/Qyc6aT8rEyCrvauWSYGZK2ia3o7vd3akF07acHAFpOA==" saltValue="yVW9XmDwTqEnmpSGai0KYg==" spinCount="100000" sqref="E15:H15" name="Range1_3_9"/>
    <protectedRange algorithmName="SHA-512" hashValue="ON39YdpmFHfN9f47KpiRvqrKx0V9+erV1CNkpWzYhW/Qyc6aT8rEyCrvauWSYGZK2ia3o7vd3akF07acHAFpOA==" saltValue="yVW9XmDwTqEnmpSGai0KYg==" spinCount="100000" sqref="C35" name="Range1_22_1"/>
    <protectedRange algorithmName="SHA-512" hashValue="ON39YdpmFHfN9f47KpiRvqrKx0V9+erV1CNkpWzYhW/Qyc6aT8rEyCrvauWSYGZK2ia3o7vd3akF07acHAFpOA==" saltValue="yVW9XmDwTqEnmpSGai0KYg==" spinCount="100000" sqref="E35:J35 B35" name="Range1_23"/>
    <protectedRange algorithmName="SHA-512" hashValue="ON39YdpmFHfN9f47KpiRvqrKx0V9+erV1CNkpWzYhW/Qyc6aT8rEyCrvauWSYGZK2ia3o7vd3akF07acHAFpOA==" saltValue="yVW9XmDwTqEnmpSGai0KYg==" spinCount="100000" sqref="D35" name="Range1_1_21"/>
    <protectedRange algorithmName="SHA-512" hashValue="ON39YdpmFHfN9f47KpiRvqrKx0V9+erV1CNkpWzYhW/Qyc6aT8rEyCrvauWSYGZK2ia3o7vd3akF07acHAFpOA==" saltValue="yVW9XmDwTqEnmpSGai0KYg==" spinCount="100000" sqref="I16:J16 B16:C16" name="Range1_18_2_1"/>
    <protectedRange algorithmName="SHA-512" hashValue="ON39YdpmFHfN9f47KpiRvqrKx0V9+erV1CNkpWzYhW/Qyc6aT8rEyCrvauWSYGZK2ia3o7vd3akF07acHAFpOA==" saltValue="yVW9XmDwTqEnmpSGai0KYg==" spinCount="100000" sqref="D16" name="Range1_1_10_3_1"/>
    <protectedRange algorithmName="SHA-512" hashValue="ON39YdpmFHfN9f47KpiRvqrKx0V9+erV1CNkpWzYhW/Qyc6aT8rEyCrvauWSYGZK2ia3o7vd3akF07acHAFpOA==" saltValue="yVW9XmDwTqEnmpSGai0KYg==" spinCount="100000" sqref="E16:H16" name="Range1_3_5_2_1"/>
    <protectedRange algorithmName="SHA-512" hashValue="ON39YdpmFHfN9f47KpiRvqrKx0V9+erV1CNkpWzYhW/Qyc6aT8rEyCrvauWSYGZK2ia3o7vd3akF07acHAFpOA==" saltValue="yVW9XmDwTqEnmpSGai0KYg==" spinCount="100000" sqref="E36:J36 B36:C36" name="Range1_2_4_2_1"/>
    <protectedRange algorithmName="SHA-512" hashValue="ON39YdpmFHfN9f47KpiRvqrKx0V9+erV1CNkpWzYhW/Qyc6aT8rEyCrvauWSYGZK2ia3o7vd3akF07acHAFpOA==" saltValue="yVW9XmDwTqEnmpSGai0KYg==" spinCount="100000" sqref="D36" name="Range1_1_1_5_2_1"/>
    <protectedRange algorithmName="SHA-512" hashValue="ON39YdpmFHfN9f47KpiRvqrKx0V9+erV1CNkpWzYhW/Qyc6aT8rEyCrvauWSYGZK2ia3o7vd3akF07acHAFpOA==" saltValue="yVW9XmDwTqEnmpSGai0KYg==" spinCount="100000" sqref="I17:J17 B17:C17" name="Range1_7"/>
    <protectedRange algorithmName="SHA-512" hashValue="ON39YdpmFHfN9f47KpiRvqrKx0V9+erV1CNkpWzYhW/Qyc6aT8rEyCrvauWSYGZK2ia3o7vd3akF07acHAFpOA==" saltValue="yVW9XmDwTqEnmpSGai0KYg==" spinCount="100000" sqref="D17" name="Range1_1_5_2"/>
    <protectedRange algorithmName="SHA-512" hashValue="ON39YdpmFHfN9f47KpiRvqrKx0V9+erV1CNkpWzYhW/Qyc6aT8rEyCrvauWSYGZK2ia3o7vd3akF07acHAFpOA==" saltValue="yVW9XmDwTqEnmpSGai0KYg==" spinCount="100000" sqref="E17:H17" name="Range1_3_10"/>
    <protectedRange algorithmName="SHA-512" hashValue="ON39YdpmFHfN9f47KpiRvqrKx0V9+erV1CNkpWzYhW/Qyc6aT8rEyCrvauWSYGZK2ia3o7vd3akF07acHAFpOA==" saltValue="yVW9XmDwTqEnmpSGai0KYg==" spinCount="100000" sqref="E43:J43 B43:C43" name="Range1_31"/>
    <protectedRange algorithmName="SHA-512" hashValue="ON39YdpmFHfN9f47KpiRvqrKx0V9+erV1CNkpWzYhW/Qyc6aT8rEyCrvauWSYGZK2ia3o7vd3akF07acHAFpOA==" saltValue="yVW9XmDwTqEnmpSGai0KYg==" spinCount="100000" sqref="D43" name="Range1_1_25"/>
  </protectedRanges>
  <conditionalFormatting sqref="F2">
    <cfRule type="top10" dxfId="2008" priority="214" rank="1"/>
  </conditionalFormatting>
  <conditionalFormatting sqref="G2">
    <cfRule type="top10" dxfId="2007" priority="215" rank="1"/>
  </conditionalFormatting>
  <conditionalFormatting sqref="H2">
    <cfRule type="top10" dxfId="2006" priority="216" rank="1"/>
  </conditionalFormatting>
  <conditionalFormatting sqref="I2">
    <cfRule type="top10" dxfId="2005" priority="217" rank="1"/>
  </conditionalFormatting>
  <conditionalFormatting sqref="J2">
    <cfRule type="top10" dxfId="2004" priority="218" rank="1"/>
  </conditionalFormatting>
  <conditionalFormatting sqref="E2">
    <cfRule type="top10" dxfId="2003" priority="219" rank="1"/>
  </conditionalFormatting>
  <conditionalFormatting sqref="J23">
    <cfRule type="top10" dxfId="2002" priority="196" rank="1"/>
  </conditionalFormatting>
  <conditionalFormatting sqref="I23">
    <cfRule type="top10" dxfId="2001" priority="197" rank="1"/>
  </conditionalFormatting>
  <conditionalFormatting sqref="H23">
    <cfRule type="top10" dxfId="2000" priority="198" rank="1"/>
  </conditionalFormatting>
  <conditionalFormatting sqref="G23">
    <cfRule type="top10" dxfId="1999" priority="199" rank="1"/>
  </conditionalFormatting>
  <conditionalFormatting sqref="F23">
    <cfRule type="top10" dxfId="1998" priority="200" rank="1"/>
  </conditionalFormatting>
  <conditionalFormatting sqref="E23">
    <cfRule type="top10" dxfId="1997" priority="201" rank="1"/>
  </conditionalFormatting>
  <conditionalFormatting sqref="F3">
    <cfRule type="top10" dxfId="1996" priority="190" rank="1"/>
  </conditionalFormatting>
  <conditionalFormatting sqref="G3">
    <cfRule type="top10" dxfId="1995" priority="191" rank="1"/>
  </conditionalFormatting>
  <conditionalFormatting sqref="H3">
    <cfRule type="top10" dxfId="1994" priority="192" rank="1"/>
  </conditionalFormatting>
  <conditionalFormatting sqref="I3">
    <cfRule type="top10" dxfId="1993" priority="193" rank="1"/>
  </conditionalFormatting>
  <conditionalFormatting sqref="J3">
    <cfRule type="top10" dxfId="1992" priority="194" rank="1"/>
  </conditionalFormatting>
  <conditionalFormatting sqref="E3">
    <cfRule type="top10" dxfId="1991" priority="195" rank="1"/>
  </conditionalFormatting>
  <conditionalFormatting sqref="J24">
    <cfRule type="top10" dxfId="1990" priority="184" rank="1"/>
  </conditionalFormatting>
  <conditionalFormatting sqref="I24">
    <cfRule type="top10" dxfId="1989" priority="185" rank="1"/>
  </conditionalFormatting>
  <conditionalFormatting sqref="H24">
    <cfRule type="top10" dxfId="1988" priority="186" rank="1"/>
  </conditionalFormatting>
  <conditionalFormatting sqref="G24">
    <cfRule type="top10" dxfId="1987" priority="187" rank="1"/>
  </conditionalFormatting>
  <conditionalFormatting sqref="F24">
    <cfRule type="top10" dxfId="1986" priority="188" rank="1"/>
  </conditionalFormatting>
  <conditionalFormatting sqref="E24">
    <cfRule type="top10" dxfId="1985" priority="189" rank="1"/>
  </conditionalFormatting>
  <conditionalFormatting sqref="F4">
    <cfRule type="top10" dxfId="1984" priority="178" rank="1"/>
  </conditionalFormatting>
  <conditionalFormatting sqref="G4">
    <cfRule type="top10" dxfId="1983" priority="179" rank="1"/>
  </conditionalFormatting>
  <conditionalFormatting sqref="H4">
    <cfRule type="top10" dxfId="1982" priority="180" rank="1"/>
  </conditionalFormatting>
  <conditionalFormatting sqref="I4">
    <cfRule type="top10" dxfId="1981" priority="181" rank="1"/>
  </conditionalFormatting>
  <conditionalFormatting sqref="J4">
    <cfRule type="top10" dxfId="1980" priority="182" rank="1"/>
  </conditionalFormatting>
  <conditionalFormatting sqref="E4">
    <cfRule type="top10" dxfId="1979" priority="183" rank="1"/>
  </conditionalFormatting>
  <conditionalFormatting sqref="J25">
    <cfRule type="top10" dxfId="1978" priority="172" rank="1"/>
  </conditionalFormatting>
  <conditionalFormatting sqref="I25">
    <cfRule type="top10" dxfId="1977" priority="173" rank="1"/>
  </conditionalFormatting>
  <conditionalFormatting sqref="H25">
    <cfRule type="top10" dxfId="1976" priority="174" rank="1"/>
  </conditionalFormatting>
  <conditionalFormatting sqref="G25">
    <cfRule type="top10" dxfId="1975" priority="175" rank="1"/>
  </conditionalFormatting>
  <conditionalFormatting sqref="F25">
    <cfRule type="top10" dxfId="1974" priority="176" rank="1"/>
  </conditionalFormatting>
  <conditionalFormatting sqref="E25">
    <cfRule type="top10" dxfId="1973" priority="177" rank="1"/>
  </conditionalFormatting>
  <conditionalFormatting sqref="F5">
    <cfRule type="top10" dxfId="1972" priority="166" rank="1"/>
  </conditionalFormatting>
  <conditionalFormatting sqref="G5">
    <cfRule type="top10" dxfId="1971" priority="167" rank="1"/>
  </conditionalFormatting>
  <conditionalFormatting sqref="H5">
    <cfRule type="top10" dxfId="1970" priority="168" rank="1"/>
  </conditionalFormatting>
  <conditionalFormatting sqref="I5">
    <cfRule type="top10" dxfId="1969" priority="169" rank="1"/>
  </conditionalFormatting>
  <conditionalFormatting sqref="J5">
    <cfRule type="top10" dxfId="1968" priority="170" rank="1"/>
  </conditionalFormatting>
  <conditionalFormatting sqref="E5">
    <cfRule type="top10" dxfId="1967" priority="171" rank="1"/>
  </conditionalFormatting>
  <conditionalFormatting sqref="J26">
    <cfRule type="top10" dxfId="1966" priority="160" rank="1"/>
  </conditionalFormatting>
  <conditionalFormatting sqref="I26">
    <cfRule type="top10" dxfId="1965" priority="161" rank="1"/>
  </conditionalFormatting>
  <conditionalFormatting sqref="H26">
    <cfRule type="top10" dxfId="1964" priority="162" rank="1"/>
  </conditionalFormatting>
  <conditionalFormatting sqref="G26">
    <cfRule type="top10" dxfId="1963" priority="163" rank="1"/>
  </conditionalFormatting>
  <conditionalFormatting sqref="F26">
    <cfRule type="top10" dxfId="1962" priority="164" rank="1"/>
  </conditionalFormatting>
  <conditionalFormatting sqref="E26">
    <cfRule type="top10" dxfId="1961" priority="165" rank="1"/>
  </conditionalFormatting>
  <conditionalFormatting sqref="F6">
    <cfRule type="top10" dxfId="1960" priority="154" rank="1"/>
  </conditionalFormatting>
  <conditionalFormatting sqref="G6">
    <cfRule type="top10" dxfId="1959" priority="155" rank="1"/>
  </conditionalFormatting>
  <conditionalFormatting sqref="H6">
    <cfRule type="top10" dxfId="1958" priority="156" rank="1"/>
  </conditionalFormatting>
  <conditionalFormatting sqref="I6">
    <cfRule type="top10" dxfId="1957" priority="157" rank="1"/>
  </conditionalFormatting>
  <conditionalFormatting sqref="J6">
    <cfRule type="top10" dxfId="1956" priority="158" rank="1"/>
  </conditionalFormatting>
  <conditionalFormatting sqref="E6">
    <cfRule type="top10" dxfId="1955" priority="159" rank="1"/>
  </conditionalFormatting>
  <conditionalFormatting sqref="J27">
    <cfRule type="top10" dxfId="1954" priority="148" rank="1"/>
  </conditionalFormatting>
  <conditionalFormatting sqref="I27">
    <cfRule type="top10" dxfId="1953" priority="149" rank="1"/>
  </conditionalFormatting>
  <conditionalFormatting sqref="H27">
    <cfRule type="top10" dxfId="1952" priority="150" rank="1"/>
  </conditionalFormatting>
  <conditionalFormatting sqref="G27">
    <cfRule type="top10" dxfId="1951" priority="151" rank="1"/>
  </conditionalFormatting>
  <conditionalFormatting sqref="F27">
    <cfRule type="top10" dxfId="1950" priority="152" rank="1"/>
  </conditionalFormatting>
  <conditionalFormatting sqref="E27">
    <cfRule type="top10" dxfId="1949" priority="153" rank="1"/>
  </conditionalFormatting>
  <conditionalFormatting sqref="I7">
    <cfRule type="top10" dxfId="1948" priority="146" rank="1"/>
  </conditionalFormatting>
  <conditionalFormatting sqref="J7">
    <cfRule type="top10" dxfId="1947" priority="147" rank="1"/>
  </conditionalFormatting>
  <conditionalFormatting sqref="F7">
    <cfRule type="top10" dxfId="1946" priority="142" rank="1"/>
  </conditionalFormatting>
  <conditionalFormatting sqref="G7">
    <cfRule type="top10" dxfId="1945" priority="143" rank="1"/>
  </conditionalFormatting>
  <conditionalFormatting sqref="H7">
    <cfRule type="top10" dxfId="1944" priority="144" rank="1"/>
  </conditionalFormatting>
  <conditionalFormatting sqref="E7">
    <cfRule type="top10" dxfId="1943" priority="145" rank="1"/>
  </conditionalFormatting>
  <conditionalFormatting sqref="J28">
    <cfRule type="top10" dxfId="1942" priority="140" rank="1"/>
  </conditionalFormatting>
  <conditionalFormatting sqref="I28">
    <cfRule type="top10" dxfId="1941" priority="141" rank="1"/>
  </conditionalFormatting>
  <conditionalFormatting sqref="H28">
    <cfRule type="top10" dxfId="1940" priority="136" rank="1"/>
  </conditionalFormatting>
  <conditionalFormatting sqref="G28">
    <cfRule type="top10" dxfId="1939" priority="137" rank="1"/>
  </conditionalFormatting>
  <conditionalFormatting sqref="F28">
    <cfRule type="top10" dxfId="1938" priority="138" rank="1"/>
  </conditionalFormatting>
  <conditionalFormatting sqref="E28">
    <cfRule type="top10" dxfId="1937" priority="139" rank="1"/>
  </conditionalFormatting>
  <conditionalFormatting sqref="F8">
    <cfRule type="top10" dxfId="1936" priority="130" rank="1"/>
  </conditionalFormatting>
  <conditionalFormatting sqref="G8">
    <cfRule type="top10" dxfId="1935" priority="131" rank="1"/>
  </conditionalFormatting>
  <conditionalFormatting sqref="H8">
    <cfRule type="top10" dxfId="1934" priority="132" rank="1"/>
  </conditionalFormatting>
  <conditionalFormatting sqref="I8">
    <cfRule type="top10" dxfId="1933" priority="133" rank="1"/>
  </conditionalFormatting>
  <conditionalFormatting sqref="J8">
    <cfRule type="top10" dxfId="1932" priority="134" rank="1"/>
  </conditionalFormatting>
  <conditionalFormatting sqref="E8">
    <cfRule type="top10" dxfId="1931" priority="135" rank="1"/>
  </conditionalFormatting>
  <conditionalFormatting sqref="J29">
    <cfRule type="top10" dxfId="1930" priority="124" rank="1"/>
  </conditionalFormatting>
  <conditionalFormatting sqref="I29">
    <cfRule type="top10" dxfId="1929" priority="125" rank="1"/>
  </conditionalFormatting>
  <conditionalFormatting sqref="H29">
    <cfRule type="top10" dxfId="1928" priority="126" rank="1"/>
  </conditionalFormatting>
  <conditionalFormatting sqref="G29">
    <cfRule type="top10" dxfId="1927" priority="127" rank="1"/>
  </conditionalFormatting>
  <conditionalFormatting sqref="F29">
    <cfRule type="top10" dxfId="1926" priority="128" rank="1"/>
  </conditionalFormatting>
  <conditionalFormatting sqref="E29">
    <cfRule type="top10" dxfId="1925" priority="129" rank="1"/>
  </conditionalFormatting>
  <conditionalFormatting sqref="F9">
    <cfRule type="top10" dxfId="1924" priority="121" rank="1"/>
  </conditionalFormatting>
  <conditionalFormatting sqref="I9">
    <cfRule type="top10" dxfId="1923" priority="118" rank="1"/>
    <cfRule type="top10" dxfId="1922" priority="123" rank="1"/>
  </conditionalFormatting>
  <conditionalFormatting sqref="E9">
    <cfRule type="top10" dxfId="1921" priority="122" rank="1"/>
  </conditionalFormatting>
  <conditionalFormatting sqref="G9">
    <cfRule type="top10" dxfId="1920" priority="120" rank="1"/>
  </conditionalFormatting>
  <conditionalFormatting sqref="H9">
    <cfRule type="top10" dxfId="1919" priority="119" rank="1"/>
  </conditionalFormatting>
  <conditionalFormatting sqref="J9">
    <cfRule type="top10" dxfId="1918" priority="117" rank="1"/>
  </conditionalFormatting>
  <conditionalFormatting sqref="E9:J9">
    <cfRule type="cellIs" dxfId="1917" priority="116" operator="greaterThanOrEqual">
      <formula>200</formula>
    </cfRule>
  </conditionalFormatting>
  <conditionalFormatting sqref="I30">
    <cfRule type="top10" dxfId="1916" priority="110" rank="1"/>
  </conditionalFormatting>
  <conditionalFormatting sqref="H30">
    <cfRule type="top10" dxfId="1915" priority="111" rank="1"/>
  </conditionalFormatting>
  <conditionalFormatting sqref="G30">
    <cfRule type="top10" dxfId="1914" priority="112" rank="1"/>
  </conditionalFormatting>
  <conditionalFormatting sqref="F30">
    <cfRule type="top10" dxfId="1913" priority="113" rank="1"/>
  </conditionalFormatting>
  <conditionalFormatting sqref="E30">
    <cfRule type="top10" dxfId="1912" priority="114" rank="1"/>
  </conditionalFormatting>
  <conditionalFormatting sqref="J30">
    <cfRule type="top10" dxfId="1911" priority="115" rank="1"/>
  </conditionalFormatting>
  <conditionalFormatting sqref="E30:J30">
    <cfRule type="cellIs" dxfId="1910" priority="109" operator="equal">
      <formula>200</formula>
    </cfRule>
  </conditionalFormatting>
  <conditionalFormatting sqref="F10">
    <cfRule type="top10" dxfId="1909" priority="103" rank="1"/>
  </conditionalFormatting>
  <conditionalFormatting sqref="G10">
    <cfRule type="top10" dxfId="1908" priority="104" rank="1"/>
  </conditionalFormatting>
  <conditionalFormatting sqref="H10">
    <cfRule type="top10" dxfId="1907" priority="105" rank="1"/>
  </conditionalFormatting>
  <conditionalFormatting sqref="I10">
    <cfRule type="top10" dxfId="1906" priority="106" rank="1"/>
  </conditionalFormatting>
  <conditionalFormatting sqref="J10">
    <cfRule type="top10" dxfId="1905" priority="107" rank="1"/>
  </conditionalFormatting>
  <conditionalFormatting sqref="E10">
    <cfRule type="top10" dxfId="1904" priority="108" rank="1"/>
  </conditionalFormatting>
  <conditionalFormatting sqref="J31">
    <cfRule type="top10" dxfId="1903" priority="97" rank="1"/>
  </conditionalFormatting>
  <conditionalFormatting sqref="I31">
    <cfRule type="top10" dxfId="1902" priority="98" rank="1"/>
  </conditionalFormatting>
  <conditionalFormatting sqref="H31">
    <cfRule type="top10" dxfId="1901" priority="99" rank="1"/>
  </conditionalFormatting>
  <conditionalFormatting sqref="G31">
    <cfRule type="top10" dxfId="1900" priority="100" rank="1"/>
  </conditionalFormatting>
  <conditionalFormatting sqref="F31">
    <cfRule type="top10" dxfId="1899" priority="101" rank="1"/>
  </conditionalFormatting>
  <conditionalFormatting sqref="E31">
    <cfRule type="top10" dxfId="1898" priority="102" rank="1"/>
  </conditionalFormatting>
  <conditionalFormatting sqref="F11">
    <cfRule type="top10" dxfId="1897" priority="91" rank="1"/>
  </conditionalFormatting>
  <conditionalFormatting sqref="G11">
    <cfRule type="top10" dxfId="1896" priority="92" rank="1"/>
  </conditionalFormatting>
  <conditionalFormatting sqref="H11">
    <cfRule type="top10" dxfId="1895" priority="93" rank="1"/>
  </conditionalFormatting>
  <conditionalFormatting sqref="I11">
    <cfRule type="top10" dxfId="1894" priority="94" rank="1"/>
  </conditionalFormatting>
  <conditionalFormatting sqref="J11">
    <cfRule type="top10" dxfId="1893" priority="95" rank="1"/>
  </conditionalFormatting>
  <conditionalFormatting sqref="E11">
    <cfRule type="top10" dxfId="1892" priority="96" rank="1"/>
  </conditionalFormatting>
  <conditionalFormatting sqref="J32">
    <cfRule type="top10" dxfId="1891" priority="85" rank="1"/>
  </conditionalFormatting>
  <conditionalFormatting sqref="I32">
    <cfRule type="top10" dxfId="1890" priority="86" rank="1"/>
  </conditionalFormatting>
  <conditionalFormatting sqref="H32">
    <cfRule type="top10" dxfId="1889" priority="87" rank="1"/>
  </conditionalFormatting>
  <conditionalFormatting sqref="G32">
    <cfRule type="top10" dxfId="1888" priority="88" rank="1"/>
  </conditionalFormatting>
  <conditionalFormatting sqref="F32">
    <cfRule type="top10" dxfId="1887" priority="89" rank="1"/>
  </conditionalFormatting>
  <conditionalFormatting sqref="E32">
    <cfRule type="top10" dxfId="1886" priority="90" rank="1"/>
  </conditionalFormatting>
  <conditionalFormatting sqref="F12">
    <cfRule type="top10" dxfId="1885" priority="82" rank="1"/>
  </conditionalFormatting>
  <conditionalFormatting sqref="I12">
    <cfRule type="top10" dxfId="1884" priority="79" rank="1"/>
    <cfRule type="top10" dxfId="1883" priority="84" rank="1"/>
  </conditionalFormatting>
  <conditionalFormatting sqref="E12">
    <cfRule type="top10" dxfId="1882" priority="83" rank="1"/>
  </conditionalFormatting>
  <conditionalFormatting sqref="G12">
    <cfRule type="top10" dxfId="1881" priority="81" rank="1"/>
  </conditionalFormatting>
  <conditionalFormatting sqref="H12">
    <cfRule type="top10" dxfId="1880" priority="80" rank="1"/>
  </conditionalFormatting>
  <conditionalFormatting sqref="J12">
    <cfRule type="top10" dxfId="1879" priority="78" rank="1"/>
  </conditionalFormatting>
  <conditionalFormatting sqref="E12:J12">
    <cfRule type="cellIs" dxfId="1878" priority="77" operator="greaterThanOrEqual">
      <formula>200</formula>
    </cfRule>
  </conditionalFormatting>
  <conditionalFormatting sqref="I33">
    <cfRule type="top10" dxfId="1877" priority="71" rank="1"/>
  </conditionalFormatting>
  <conditionalFormatting sqref="H33">
    <cfRule type="top10" dxfId="1876" priority="72" rank="1"/>
  </conditionalFormatting>
  <conditionalFormatting sqref="G33">
    <cfRule type="top10" dxfId="1875" priority="73" rank="1"/>
  </conditionalFormatting>
  <conditionalFormatting sqref="F33">
    <cfRule type="top10" dxfId="1874" priority="74" rank="1"/>
  </conditionalFormatting>
  <conditionalFormatting sqref="E33">
    <cfRule type="top10" dxfId="1873" priority="75" rank="1"/>
  </conditionalFormatting>
  <conditionalFormatting sqref="J33">
    <cfRule type="top10" dxfId="1872" priority="76" rank="1"/>
  </conditionalFormatting>
  <conditionalFormatting sqref="E33:J33">
    <cfRule type="cellIs" dxfId="1871" priority="70" operator="equal">
      <formula>200</formula>
    </cfRule>
  </conditionalFormatting>
  <conditionalFormatting sqref="F13">
    <cfRule type="top10" dxfId="1870" priority="64" rank="1"/>
  </conditionalFormatting>
  <conditionalFormatting sqref="G13">
    <cfRule type="top10" dxfId="1869" priority="65" rank="1"/>
  </conditionalFormatting>
  <conditionalFormatting sqref="H13">
    <cfRule type="top10" dxfId="1868" priority="66" rank="1"/>
  </conditionalFormatting>
  <conditionalFormatting sqref="I13">
    <cfRule type="top10" dxfId="1867" priority="67" rank="1"/>
  </conditionalFormatting>
  <conditionalFormatting sqref="J13">
    <cfRule type="top10" dxfId="1866" priority="68" rank="1"/>
  </conditionalFormatting>
  <conditionalFormatting sqref="E13">
    <cfRule type="top10" dxfId="1865" priority="69" rank="1"/>
  </conditionalFormatting>
  <conditionalFormatting sqref="E14:J14">
    <cfRule type="cellIs" dxfId="1864" priority="56" operator="greaterThanOrEqual">
      <formula>200</formula>
    </cfRule>
  </conditionalFormatting>
  <conditionalFormatting sqref="F14">
    <cfRule type="top10" dxfId="1863" priority="57" rank="1"/>
  </conditionalFormatting>
  <conditionalFormatting sqref="I14">
    <cfRule type="top10" dxfId="1862" priority="58" rank="1"/>
    <cfRule type="top10" dxfId="1861" priority="59" rank="1"/>
  </conditionalFormatting>
  <conditionalFormatting sqref="E14">
    <cfRule type="top10" dxfId="1860" priority="60" rank="1"/>
  </conditionalFormatting>
  <conditionalFormatting sqref="G14">
    <cfRule type="top10" dxfId="1859" priority="61" rank="1"/>
  </conditionalFormatting>
  <conditionalFormatting sqref="H14">
    <cfRule type="top10" dxfId="1858" priority="62" rank="1"/>
  </conditionalFormatting>
  <conditionalFormatting sqref="J14">
    <cfRule type="top10" dxfId="1857" priority="63" rank="1"/>
  </conditionalFormatting>
  <conditionalFormatting sqref="E34:J34">
    <cfRule type="cellIs" dxfId="1856" priority="49" operator="equal">
      <formula>200</formula>
    </cfRule>
  </conditionalFormatting>
  <conditionalFormatting sqref="I34">
    <cfRule type="top10" dxfId="1855" priority="50" rank="1"/>
  </conditionalFormatting>
  <conditionalFormatting sqref="H34">
    <cfRule type="top10" dxfId="1854" priority="51" rank="1"/>
  </conditionalFormatting>
  <conditionalFormatting sqref="G34">
    <cfRule type="top10" dxfId="1853" priority="52" rank="1"/>
  </conditionalFormatting>
  <conditionalFormatting sqref="F34">
    <cfRule type="top10" dxfId="1852" priority="53" rank="1"/>
  </conditionalFormatting>
  <conditionalFormatting sqref="E34">
    <cfRule type="top10" dxfId="1851" priority="54" rank="1"/>
  </conditionalFormatting>
  <conditionalFormatting sqref="J34">
    <cfRule type="top10" dxfId="1850" priority="55" rank="1"/>
  </conditionalFormatting>
  <conditionalFormatting sqref="F15">
    <cfRule type="top10" dxfId="1849" priority="43" rank="1"/>
  </conditionalFormatting>
  <conditionalFormatting sqref="G15">
    <cfRule type="top10" dxfId="1848" priority="44" rank="1"/>
  </conditionalFormatting>
  <conditionalFormatting sqref="H15">
    <cfRule type="top10" dxfId="1847" priority="45" rank="1"/>
  </conditionalFormatting>
  <conditionalFormatting sqref="I15">
    <cfRule type="top10" dxfId="1846" priority="46" rank="1"/>
  </conditionalFormatting>
  <conditionalFormatting sqref="J15">
    <cfRule type="top10" dxfId="1845" priority="47" rank="1"/>
  </conditionalFormatting>
  <conditionalFormatting sqref="E15">
    <cfRule type="top10" dxfId="1844" priority="48" rank="1"/>
  </conditionalFormatting>
  <conditionalFormatting sqref="J35">
    <cfRule type="top10" dxfId="1843" priority="37" rank="1"/>
  </conditionalFormatting>
  <conditionalFormatting sqref="I35">
    <cfRule type="top10" dxfId="1842" priority="38" rank="1"/>
  </conditionalFormatting>
  <conditionalFormatting sqref="H35">
    <cfRule type="top10" dxfId="1841" priority="39" rank="1"/>
  </conditionalFormatting>
  <conditionalFormatting sqref="G35">
    <cfRule type="top10" dxfId="1840" priority="40" rank="1"/>
  </conditionalFormatting>
  <conditionalFormatting sqref="F35">
    <cfRule type="top10" dxfId="1839" priority="41" rank="1"/>
  </conditionalFormatting>
  <conditionalFormatting sqref="E35">
    <cfRule type="top10" dxfId="1838" priority="42" rank="1"/>
  </conditionalFormatting>
  <conditionalFormatting sqref="F16">
    <cfRule type="top10" dxfId="1837" priority="19" rank="1"/>
  </conditionalFormatting>
  <conditionalFormatting sqref="G16">
    <cfRule type="top10" dxfId="1836" priority="20" rank="1"/>
  </conditionalFormatting>
  <conditionalFormatting sqref="H16">
    <cfRule type="top10" dxfId="1835" priority="21" rank="1"/>
  </conditionalFormatting>
  <conditionalFormatting sqref="I16">
    <cfRule type="top10" dxfId="1834" priority="22" rank="1"/>
  </conditionalFormatting>
  <conditionalFormatting sqref="J16">
    <cfRule type="top10" dxfId="1833" priority="23" rank="1"/>
  </conditionalFormatting>
  <conditionalFormatting sqref="E16">
    <cfRule type="top10" dxfId="1832" priority="24" rank="1"/>
  </conditionalFormatting>
  <conditionalFormatting sqref="J36">
    <cfRule type="top10" dxfId="1831" priority="13" rank="1"/>
  </conditionalFormatting>
  <conditionalFormatting sqref="I36">
    <cfRule type="top10" dxfId="1830" priority="14" rank="1"/>
  </conditionalFormatting>
  <conditionalFormatting sqref="H36">
    <cfRule type="top10" dxfId="1829" priority="15" rank="1"/>
  </conditionalFormatting>
  <conditionalFormatting sqref="G36">
    <cfRule type="top10" dxfId="1828" priority="16" rank="1"/>
  </conditionalFormatting>
  <conditionalFormatting sqref="F36">
    <cfRule type="top10" dxfId="1827" priority="17" rank="1"/>
  </conditionalFormatting>
  <conditionalFormatting sqref="E36">
    <cfRule type="top10" dxfId="1826" priority="18" rank="1"/>
  </conditionalFormatting>
  <conditionalFormatting sqref="F17">
    <cfRule type="top10" dxfId="1825" priority="7" rank="1"/>
  </conditionalFormatting>
  <conditionalFormatting sqref="G17">
    <cfRule type="top10" dxfId="1824" priority="8" rank="1"/>
  </conditionalFormatting>
  <conditionalFormatting sqref="H17">
    <cfRule type="top10" dxfId="1823" priority="9" rank="1"/>
  </conditionalFormatting>
  <conditionalFormatting sqref="I17">
    <cfRule type="top10" dxfId="1822" priority="10" rank="1"/>
  </conditionalFormatting>
  <conditionalFormatting sqref="J17">
    <cfRule type="top10" dxfId="1821" priority="11" rank="1"/>
  </conditionalFormatting>
  <conditionalFormatting sqref="E17">
    <cfRule type="top10" dxfId="1820" priority="12" rank="1"/>
  </conditionalFormatting>
  <conditionalFormatting sqref="E43">
    <cfRule type="top10" dxfId="1819" priority="6" rank="1"/>
  </conditionalFormatting>
  <conditionalFormatting sqref="F43">
    <cfRule type="top10" dxfId="1818" priority="5" rank="1"/>
  </conditionalFormatting>
  <conditionalFormatting sqref="G43">
    <cfRule type="top10" dxfId="1817" priority="4" rank="1"/>
  </conditionalFormatting>
  <conditionalFormatting sqref="H43">
    <cfRule type="top10" dxfId="1816" priority="3" rank="1"/>
  </conditionalFormatting>
  <conditionalFormatting sqref="I43">
    <cfRule type="top10" dxfId="1815" priority="2" rank="1"/>
  </conditionalFormatting>
  <conditionalFormatting sqref="J43">
    <cfRule type="top10" dxfId="1814" priority="1" rank="1"/>
  </conditionalFormatting>
  <hyperlinks>
    <hyperlink ref="Q1" location="'Ohio 2022 Rankings'!A1" display="Back to Ranking" xr:uid="{2C46D740-7DA7-4D45-911A-BDFDED8505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D7A37F-2FDB-42B0-A7B7-7C60E5D930C9}">
          <x14:formula1>
            <xm:f>'C:\Users\abra2\Desktop\ABRA Files and More\AUTO BENCH REST ASSOCIATION FILE\ABRA 2019\Georgia\[Georgia Results 01 19 20.xlsm]DATA SHEET'!#REF!</xm:f>
          </x14:formula1>
          <xm:sqref>B1 B22 B42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3281-73D9-4FD9-846A-3A91800D1FBE}">
  <dimension ref="A1:Q7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94</v>
      </c>
      <c r="C2" s="17">
        <v>44744</v>
      </c>
      <c r="D2" s="18" t="s">
        <v>110</v>
      </c>
      <c r="E2" s="19">
        <v>199.00129999999999</v>
      </c>
      <c r="F2" s="19">
        <v>197.00049999999999</v>
      </c>
      <c r="G2" s="19">
        <v>198.00040000000001</v>
      </c>
      <c r="H2" s="19"/>
      <c r="I2" s="19"/>
      <c r="J2" s="19"/>
      <c r="K2" s="20">
        <v>3</v>
      </c>
      <c r="L2" s="20">
        <v>594.00220000000002</v>
      </c>
      <c r="M2" s="21">
        <v>198.00073333333333</v>
      </c>
      <c r="N2" s="22">
        <v>5</v>
      </c>
      <c r="O2" s="23">
        <v>203.00073333333333</v>
      </c>
    </row>
    <row r="3" spans="1:17" x14ac:dyDescent="0.3">
      <c r="A3" s="15" t="s">
        <v>109</v>
      </c>
      <c r="B3" s="16" t="s">
        <v>94</v>
      </c>
      <c r="C3" s="17">
        <v>44786</v>
      </c>
      <c r="D3" s="18" t="s">
        <v>110</v>
      </c>
      <c r="E3" s="19">
        <v>193.00040000000001</v>
      </c>
      <c r="F3" s="19">
        <v>198.001</v>
      </c>
      <c r="G3" s="19">
        <v>194.00020000000001</v>
      </c>
      <c r="H3" s="19"/>
      <c r="I3" s="19"/>
      <c r="J3" s="19"/>
      <c r="K3" s="20">
        <v>3</v>
      </c>
      <c r="L3" s="20">
        <v>585.00160000000005</v>
      </c>
      <c r="M3" s="21">
        <v>195.00053333333335</v>
      </c>
      <c r="N3" s="22">
        <v>2</v>
      </c>
      <c r="O3" s="23">
        <v>197.00053333333335</v>
      </c>
    </row>
    <row r="4" spans="1:17" x14ac:dyDescent="0.3">
      <c r="A4" s="15" t="s">
        <v>109</v>
      </c>
      <c r="B4" s="16" t="s">
        <v>94</v>
      </c>
      <c r="C4" s="17">
        <v>44814</v>
      </c>
      <c r="D4" s="18" t="s">
        <v>110</v>
      </c>
      <c r="E4" s="19">
        <v>197.00020000000001</v>
      </c>
      <c r="F4" s="19">
        <v>197.00020000000001</v>
      </c>
      <c r="G4" s="19">
        <v>199.00200000000001</v>
      </c>
      <c r="H4" s="19"/>
      <c r="I4" s="19"/>
      <c r="J4" s="19"/>
      <c r="K4" s="20">
        <v>3</v>
      </c>
      <c r="L4" s="20">
        <v>593.00240000000008</v>
      </c>
      <c r="M4" s="21">
        <v>197.66746666666668</v>
      </c>
      <c r="N4" s="22">
        <v>5</v>
      </c>
      <c r="O4" s="23">
        <v>202.66746666666668</v>
      </c>
    </row>
    <row r="5" spans="1:17" x14ac:dyDescent="0.3">
      <c r="A5" s="15" t="s">
        <v>109</v>
      </c>
      <c r="B5" s="16" t="s">
        <v>94</v>
      </c>
      <c r="C5" s="17">
        <v>44842</v>
      </c>
      <c r="D5" s="18" t="s">
        <v>110</v>
      </c>
      <c r="E5" s="19">
        <v>195.0001</v>
      </c>
      <c r="F5" s="19">
        <v>190.00020000000001</v>
      </c>
      <c r="G5" s="19">
        <v>197.0001</v>
      </c>
      <c r="H5" s="19"/>
      <c r="I5" s="19"/>
      <c r="J5" s="19"/>
      <c r="K5" s="20">
        <v>3</v>
      </c>
      <c r="L5" s="20">
        <v>582.00040000000001</v>
      </c>
      <c r="M5" s="21">
        <v>194.00013333333334</v>
      </c>
      <c r="N5" s="22">
        <v>2</v>
      </c>
      <c r="O5" s="23">
        <v>196.00013333333334</v>
      </c>
    </row>
    <row r="7" spans="1:17" x14ac:dyDescent="0.3">
      <c r="K7" s="8">
        <f>SUM(K2:K6)</f>
        <v>12</v>
      </c>
      <c r="L7" s="8">
        <f>SUM(L2:L6)</f>
        <v>2354.0066000000002</v>
      </c>
      <c r="M7" s="7">
        <f>SUM(L7/K7)</f>
        <v>196.16721666666669</v>
      </c>
      <c r="N7" s="8">
        <f>SUM(N2:N6)</f>
        <v>14</v>
      </c>
      <c r="O7" s="13">
        <f>SUM(M7+N7)</f>
        <v>210.16721666666669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3_1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D5" name="Range1_1_5_1_1"/>
    <protectedRange algorithmName="SHA-512" hashValue="ON39YdpmFHfN9f47KpiRvqrKx0V9+erV1CNkpWzYhW/Qyc6aT8rEyCrvauWSYGZK2ia3o7vd3akF07acHAFpOA==" saltValue="yVW9XmDwTqEnmpSGai0KYg==" spinCount="100000" sqref="I5:J5 B5:C5" name="Range1_21"/>
    <protectedRange algorithmName="SHA-512" hashValue="ON39YdpmFHfN9f47KpiRvqrKx0V9+erV1CNkpWzYhW/Qyc6aT8rEyCrvauWSYGZK2ia3o7vd3akF07acHAFpOA==" saltValue="yVW9XmDwTqEnmpSGai0KYg==" spinCount="100000" sqref="E5:H5" name="Range1_3_8"/>
  </protectedRanges>
  <conditionalFormatting sqref="F2">
    <cfRule type="top10" dxfId="1813" priority="30" rank="1"/>
  </conditionalFormatting>
  <conditionalFormatting sqref="I2">
    <cfRule type="top10" dxfId="1812" priority="27" rank="1"/>
    <cfRule type="top10" dxfId="1811" priority="32" rank="1"/>
  </conditionalFormatting>
  <conditionalFormatting sqref="E2">
    <cfRule type="top10" dxfId="1810" priority="31" rank="1"/>
  </conditionalFormatting>
  <conditionalFormatting sqref="G2">
    <cfRule type="top10" dxfId="1809" priority="29" rank="1"/>
  </conditionalFormatting>
  <conditionalFormatting sqref="H2">
    <cfRule type="top10" dxfId="1808" priority="28" rank="1"/>
  </conditionalFormatting>
  <conditionalFormatting sqref="J2">
    <cfRule type="top10" dxfId="1807" priority="26" rank="1"/>
  </conditionalFormatting>
  <conditionalFormatting sqref="E2:J2">
    <cfRule type="cellIs" dxfId="1806" priority="25" operator="greaterThanOrEqual">
      <formula>200</formula>
    </cfRule>
  </conditionalFormatting>
  <conditionalFormatting sqref="F3">
    <cfRule type="top10" dxfId="1805" priority="22" rank="1"/>
  </conditionalFormatting>
  <conditionalFormatting sqref="I3">
    <cfRule type="top10" dxfId="1804" priority="19" rank="1"/>
    <cfRule type="top10" dxfId="1803" priority="24" rank="1"/>
  </conditionalFormatting>
  <conditionalFormatting sqref="E3">
    <cfRule type="top10" dxfId="1802" priority="23" rank="1"/>
  </conditionalFormatting>
  <conditionalFormatting sqref="G3">
    <cfRule type="top10" dxfId="1801" priority="21" rank="1"/>
  </conditionalFormatting>
  <conditionalFormatting sqref="H3">
    <cfRule type="top10" dxfId="1800" priority="20" rank="1"/>
  </conditionalFormatting>
  <conditionalFormatting sqref="J3">
    <cfRule type="top10" dxfId="1799" priority="18" rank="1"/>
  </conditionalFormatting>
  <conditionalFormatting sqref="E3:J3">
    <cfRule type="cellIs" dxfId="1798" priority="17" operator="greaterThanOrEqual">
      <formula>200</formula>
    </cfRule>
  </conditionalFormatting>
  <conditionalFormatting sqref="F4">
    <cfRule type="top10" dxfId="1797" priority="14" rank="1"/>
  </conditionalFormatting>
  <conditionalFormatting sqref="I4">
    <cfRule type="top10" dxfId="1796" priority="11" rank="1"/>
    <cfRule type="top10" dxfId="1795" priority="16" rank="1"/>
  </conditionalFormatting>
  <conditionalFormatting sqref="E4">
    <cfRule type="top10" dxfId="1794" priority="15" rank="1"/>
  </conditionalFormatting>
  <conditionalFormatting sqref="G4">
    <cfRule type="top10" dxfId="1793" priority="13" rank="1"/>
  </conditionalFormatting>
  <conditionalFormatting sqref="H4">
    <cfRule type="top10" dxfId="1792" priority="12" rank="1"/>
  </conditionalFormatting>
  <conditionalFormatting sqref="J4">
    <cfRule type="top10" dxfId="1791" priority="10" rank="1"/>
  </conditionalFormatting>
  <conditionalFormatting sqref="E4:J4">
    <cfRule type="cellIs" dxfId="1790" priority="9" operator="greaterThanOrEqual">
      <formula>200</formula>
    </cfRule>
  </conditionalFormatting>
  <conditionalFormatting sqref="E5:J5">
    <cfRule type="cellIs" dxfId="1789" priority="1" operator="greaterThanOrEqual">
      <formula>200</formula>
    </cfRule>
  </conditionalFormatting>
  <conditionalFormatting sqref="F5">
    <cfRule type="top10" dxfId="1788" priority="2" rank="1"/>
  </conditionalFormatting>
  <conditionalFormatting sqref="I5">
    <cfRule type="top10" dxfId="1787" priority="3" rank="1"/>
    <cfRule type="top10" dxfId="1786" priority="4" rank="1"/>
  </conditionalFormatting>
  <conditionalFormatting sqref="E5">
    <cfRule type="top10" dxfId="1785" priority="5" rank="1"/>
  </conditionalFormatting>
  <conditionalFormatting sqref="G5">
    <cfRule type="top10" dxfId="1784" priority="6" rank="1"/>
  </conditionalFormatting>
  <conditionalFormatting sqref="H5">
    <cfRule type="top10" dxfId="1783" priority="7" rank="1"/>
  </conditionalFormatting>
  <conditionalFormatting sqref="J5">
    <cfRule type="top10" dxfId="1782" priority="8" rank="1"/>
  </conditionalFormatting>
  <hyperlinks>
    <hyperlink ref="Q1" location="'Ohio 2022 Rankings'!A1" display="Back to Ranking" xr:uid="{D04EC18A-19FB-4186-815F-EF3F47299F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2648BA-235D-4B2E-BD64-47FEE7CD69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6E60-83F2-4639-974D-49FAB31BD3FD}">
  <dimension ref="A1:Q6"/>
  <sheetViews>
    <sheetView workbookViewId="0">
      <selection activeCell="A4" sqref="A4:O4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24</v>
      </c>
    </row>
    <row r="2" spans="1:17" x14ac:dyDescent="0.3">
      <c r="A2" s="15" t="s">
        <v>109</v>
      </c>
      <c r="B2" s="16" t="s">
        <v>103</v>
      </c>
      <c r="C2" s="17">
        <v>44744</v>
      </c>
      <c r="D2" s="18" t="s">
        <v>110</v>
      </c>
      <c r="E2" s="19">
        <v>195.0001</v>
      </c>
      <c r="F2" s="19">
        <v>193.00049999999999</v>
      </c>
      <c r="G2" s="19">
        <v>195.0001</v>
      </c>
      <c r="H2" s="19"/>
      <c r="I2" s="19"/>
      <c r="J2" s="19"/>
      <c r="K2" s="20">
        <v>3</v>
      </c>
      <c r="L2" s="20">
        <v>583.00069999999994</v>
      </c>
      <c r="M2" s="21">
        <v>194.33356666666666</v>
      </c>
      <c r="N2" s="22">
        <v>2</v>
      </c>
      <c r="O2" s="23">
        <v>196.33356666666666</v>
      </c>
    </row>
    <row r="3" spans="1:17" x14ac:dyDescent="0.3">
      <c r="A3" s="15" t="s">
        <v>109</v>
      </c>
      <c r="B3" s="16" t="s">
        <v>103</v>
      </c>
      <c r="C3" s="17">
        <v>44786</v>
      </c>
      <c r="D3" s="18" t="s">
        <v>110</v>
      </c>
      <c r="E3" s="19">
        <v>198.001</v>
      </c>
      <c r="F3" s="19">
        <v>200.00200000000001</v>
      </c>
      <c r="G3" s="19">
        <v>198.001</v>
      </c>
      <c r="H3" s="19"/>
      <c r="I3" s="19"/>
      <c r="J3" s="19"/>
      <c r="K3" s="20">
        <v>3</v>
      </c>
      <c r="L3" s="20">
        <v>596.00400000000002</v>
      </c>
      <c r="M3" s="21">
        <v>198.66800000000001</v>
      </c>
      <c r="N3" s="22">
        <v>7</v>
      </c>
      <c r="O3" s="23">
        <v>205.66800000000001</v>
      </c>
    </row>
    <row r="4" spans="1:17" x14ac:dyDescent="0.3">
      <c r="A4" s="15" t="s">
        <v>109</v>
      </c>
      <c r="B4" s="16" t="s">
        <v>103</v>
      </c>
      <c r="C4" s="17">
        <v>44814</v>
      </c>
      <c r="D4" s="18" t="s">
        <v>110</v>
      </c>
      <c r="E4" s="19">
        <v>198.00110000000001</v>
      </c>
      <c r="F4" s="19">
        <v>197.00069999999999</v>
      </c>
      <c r="G4" s="19">
        <v>199.00120000000001</v>
      </c>
      <c r="H4" s="19"/>
      <c r="I4" s="19"/>
      <c r="J4" s="19"/>
      <c r="K4" s="20">
        <v>3</v>
      </c>
      <c r="L4" s="20">
        <v>594.00300000000004</v>
      </c>
      <c r="M4" s="21">
        <v>198.001</v>
      </c>
      <c r="N4" s="22">
        <v>4</v>
      </c>
      <c r="O4" s="23">
        <v>202.001</v>
      </c>
    </row>
    <row r="6" spans="1:17" x14ac:dyDescent="0.3">
      <c r="K6" s="8">
        <f>SUM(K2:K5)</f>
        <v>9</v>
      </c>
      <c r="L6" s="8">
        <f>SUM(L2:L5)</f>
        <v>1773.0077000000001</v>
      </c>
      <c r="M6" s="7">
        <f>SUM(L6/K6)</f>
        <v>197.00085555555557</v>
      </c>
      <c r="N6" s="8">
        <f>SUM(N2:N5)</f>
        <v>13</v>
      </c>
      <c r="O6" s="13">
        <f>SUM(M6+N6)</f>
        <v>210.00085555555557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24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F2">
    <cfRule type="top10" dxfId="1781" priority="22" rank="1"/>
  </conditionalFormatting>
  <conditionalFormatting sqref="I2">
    <cfRule type="top10" dxfId="1780" priority="19" rank="1"/>
    <cfRule type="top10" dxfId="1779" priority="24" rank="1"/>
  </conditionalFormatting>
  <conditionalFormatting sqref="E2">
    <cfRule type="top10" dxfId="1778" priority="23" rank="1"/>
  </conditionalFormatting>
  <conditionalFormatting sqref="G2">
    <cfRule type="top10" dxfId="1777" priority="21" rank="1"/>
  </conditionalFormatting>
  <conditionalFormatting sqref="H2">
    <cfRule type="top10" dxfId="1776" priority="20" rank="1"/>
  </conditionalFormatting>
  <conditionalFormatting sqref="J2">
    <cfRule type="top10" dxfId="1775" priority="18" rank="1"/>
  </conditionalFormatting>
  <conditionalFormatting sqref="E2:J2">
    <cfRule type="cellIs" dxfId="1774" priority="17" operator="greaterThanOrEqual">
      <formula>200</formula>
    </cfRule>
  </conditionalFormatting>
  <conditionalFormatting sqref="F3">
    <cfRule type="top10" dxfId="1773" priority="14" rank="1"/>
  </conditionalFormatting>
  <conditionalFormatting sqref="I3">
    <cfRule type="top10" dxfId="1772" priority="11" rank="1"/>
    <cfRule type="top10" dxfId="1771" priority="16" rank="1"/>
  </conditionalFormatting>
  <conditionalFormatting sqref="E3">
    <cfRule type="top10" dxfId="1770" priority="15" rank="1"/>
  </conditionalFormatting>
  <conditionalFormatting sqref="G3">
    <cfRule type="top10" dxfId="1769" priority="13" rank="1"/>
  </conditionalFormatting>
  <conditionalFormatting sqref="H3">
    <cfRule type="top10" dxfId="1768" priority="12" rank="1"/>
  </conditionalFormatting>
  <conditionalFormatting sqref="J3">
    <cfRule type="top10" dxfId="1767" priority="10" rank="1"/>
  </conditionalFormatting>
  <conditionalFormatting sqref="E3:J3">
    <cfRule type="cellIs" dxfId="1766" priority="9" operator="greaterThanOrEqual">
      <formula>200</formula>
    </cfRule>
  </conditionalFormatting>
  <conditionalFormatting sqref="F4">
    <cfRule type="top10" dxfId="1765" priority="6" rank="1"/>
  </conditionalFormatting>
  <conditionalFormatting sqref="I4">
    <cfRule type="top10" dxfId="1764" priority="3" rank="1"/>
    <cfRule type="top10" dxfId="1763" priority="8" rank="1"/>
  </conditionalFormatting>
  <conditionalFormatting sqref="E4">
    <cfRule type="top10" dxfId="1762" priority="7" rank="1"/>
  </conditionalFormatting>
  <conditionalFormatting sqref="G4">
    <cfRule type="top10" dxfId="1761" priority="5" rank="1"/>
  </conditionalFormatting>
  <conditionalFormatting sqref="H4">
    <cfRule type="top10" dxfId="1760" priority="4" rank="1"/>
  </conditionalFormatting>
  <conditionalFormatting sqref="J4">
    <cfRule type="top10" dxfId="1759" priority="2" rank="1"/>
  </conditionalFormatting>
  <conditionalFormatting sqref="E4:J4">
    <cfRule type="cellIs" dxfId="1758" priority="1" operator="greaterThanOrEqual">
      <formula>200</formula>
    </cfRule>
  </conditionalFormatting>
  <hyperlinks>
    <hyperlink ref="Q1" location="'Ohio 2022 Rankings'!A1" display="Back to Ranking" xr:uid="{01E9CE9D-A6C0-4B59-AEAA-B2132FE0E0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14044C-6E2E-4FA4-A8C6-36350022D2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Ohio 2022 Rankings</vt:lpstr>
      <vt:lpstr>Annette McClure</vt:lpstr>
      <vt:lpstr>Ben Brown</vt:lpstr>
      <vt:lpstr>Bob Blaine</vt:lpstr>
      <vt:lpstr>Bob Dunkin</vt:lpstr>
      <vt:lpstr>Bill Meyer</vt:lpstr>
      <vt:lpstr>Bill Poor</vt:lpstr>
      <vt:lpstr>Brad Palmer</vt:lpstr>
      <vt:lpstr>Brian Gilliland</vt:lpstr>
      <vt:lpstr>Cody McDaniel</vt:lpstr>
      <vt:lpstr>Dana Waxler</vt:lpstr>
      <vt:lpstr>Dave Freeman</vt:lpstr>
      <vt:lpstr>Dave Schroer</vt:lpstr>
      <vt:lpstr>Doug Depweg</vt:lpstr>
      <vt:lpstr>Doug Gates</vt:lpstr>
      <vt:lpstr>Drew Johnston</vt:lpstr>
      <vt:lpstr>Frank Baird</vt:lpstr>
      <vt:lpstr>Fred Moreo</vt:lpstr>
      <vt:lpstr>Gary Kehl</vt:lpstr>
      <vt:lpstr>George Donovan</vt:lpstr>
      <vt:lpstr>Greg George</vt:lpstr>
      <vt:lpstr>Heather Johns</vt:lpstr>
      <vt:lpstr>Howard Ary</vt:lpstr>
      <vt:lpstr>Jack Baker</vt:lpstr>
      <vt:lpstr>James Parker</vt:lpstr>
      <vt:lpstr>Jason Frymier</vt:lpstr>
      <vt:lpstr>Jerry Graves</vt:lpstr>
      <vt:lpstr>Jim Fortman</vt:lpstr>
      <vt:lpstr>Jim Parker</vt:lpstr>
      <vt:lpstr>Joe Craig</vt:lpstr>
      <vt:lpstr>Joe Marley</vt:lpstr>
      <vt:lpstr>John Hakius</vt:lpstr>
      <vt:lpstr>John Joseph</vt:lpstr>
      <vt:lpstr>John Petteruti</vt:lpstr>
      <vt:lpstr>Julie Mekolites</vt:lpstr>
      <vt:lpstr>Kaeli Mekolites</vt:lpstr>
      <vt:lpstr>Keith Hagerty</vt:lpstr>
      <vt:lpstr>Larry Watson</vt:lpstr>
      <vt:lpstr>Levi Hughs</vt:lpstr>
      <vt:lpstr>Lilley Black</vt:lpstr>
      <vt:lpstr>Max Muhlenkamp</vt:lpstr>
      <vt:lpstr>Mark Lippe</vt:lpstr>
      <vt:lpstr>Mary Webb</vt:lpstr>
      <vt:lpstr>Matt Brown</vt:lpstr>
      <vt:lpstr>Mike Freeman</vt:lpstr>
      <vt:lpstr>Nick Palmer</vt:lpstr>
      <vt:lpstr>Pam Gates</vt:lpstr>
      <vt:lpstr>Patrick Kennedy</vt:lpstr>
      <vt:lpstr>Rhett Wells</vt:lpstr>
      <vt:lpstr>Rick Edington</vt:lpstr>
      <vt:lpstr>Rob Johns</vt:lpstr>
      <vt:lpstr>Roger Blaine</vt:lpstr>
      <vt:lpstr>Roger Krouskop SR.</vt:lpstr>
      <vt:lpstr>Sam Carlin</vt:lpstr>
      <vt:lpstr>Scott McClure</vt:lpstr>
      <vt:lpstr>Shelly Moormon</vt:lpstr>
      <vt:lpstr>Steve Bates </vt:lpstr>
      <vt:lpstr>Steve Ewry</vt:lpstr>
      <vt:lpstr>Steve Muntzinger</vt:lpstr>
      <vt:lpstr>Terry George</vt:lpstr>
      <vt:lpstr>Tia Craig</vt:lpstr>
      <vt:lpstr>Tim Rowlands</vt:lpstr>
      <vt:lpstr>Tom Muntzinger</vt:lpstr>
      <vt:lpstr>Tom Woebkenberg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2022-11-23T15:48:53Z</dcterms:modified>
</cp:coreProperties>
</file>