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Kentucky 2023\"/>
    </mc:Choice>
  </mc:AlternateContent>
  <xr:revisionPtr revIDLastSave="0" documentId="13_ncr:1_{5127CBAE-062A-4AB5-9941-CBFB831FCFA7}" xr6:coauthVersionLast="47" xr6:coauthVersionMax="47" xr10:uidLastSave="{00000000-0000-0000-0000-000000000000}"/>
  <bookViews>
    <workbookView xWindow="25080" yWindow="-120" windowWidth="25440" windowHeight="15270" xr2:uid="{A35FAFAA-3A44-445C-BAAA-3002DD1ECE94}"/>
  </bookViews>
  <sheets>
    <sheet name="Kentucky Youth 2023" sheetId="1" r:id="rId1"/>
    <sheet name="Blake Miller" sheetId="165" r:id="rId2"/>
    <sheet name="Cooper Bradley" sheetId="164" r:id="rId3"/>
    <sheet name="Gerrit Hewitt" sheetId="167" r:id="rId4"/>
    <sheet name="Lara Helton" sheetId="166" r:id="rId5"/>
    <sheet name="Luke Helton" sheetId="161" r:id="rId6"/>
    <sheet name="Macey Dixon" sheetId="163" r:id="rId7"/>
    <sheet name="Matthew Dixon" sheetId="162" r:id="rId8"/>
    <sheet name="Rylee Tharp" sheetId="168" r:id="rId9"/>
  </sheets>
  <externalReferences>
    <externalReference r:id="rId10"/>
  </externalReferences>
  <definedNames>
    <definedName name="_xlnm._FilterDatabase" localSheetId="0" hidden="1">'Kentucky Youth 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  <c r="F8" i="1"/>
  <c r="E8" i="1"/>
  <c r="D8" i="1"/>
  <c r="N5" i="168"/>
  <c r="L5" i="168"/>
  <c r="K5" i="168"/>
  <c r="H24" i="1"/>
  <c r="G24" i="1"/>
  <c r="F24" i="1"/>
  <c r="E24" i="1"/>
  <c r="D24" i="1"/>
  <c r="N5" i="167"/>
  <c r="L5" i="167"/>
  <c r="K5" i="167"/>
  <c r="H26" i="1"/>
  <c r="G26" i="1"/>
  <c r="F26" i="1"/>
  <c r="E26" i="1"/>
  <c r="D26" i="1"/>
  <c r="N23" i="161"/>
  <c r="L23" i="161"/>
  <c r="M23" i="161" s="1"/>
  <c r="O23" i="161" s="1"/>
  <c r="K23" i="161"/>
  <c r="N6" i="166"/>
  <c r="G16" i="1" s="1"/>
  <c r="L6" i="166"/>
  <c r="M6" i="166" s="1"/>
  <c r="O6" i="166" s="1"/>
  <c r="H16" i="1" s="1"/>
  <c r="K6" i="166"/>
  <c r="D16" i="1" s="1"/>
  <c r="H25" i="1"/>
  <c r="G25" i="1"/>
  <c r="F25" i="1"/>
  <c r="E25" i="1"/>
  <c r="D25" i="1"/>
  <c r="N5" i="165"/>
  <c r="L5" i="165"/>
  <c r="K5" i="165"/>
  <c r="N16" i="161"/>
  <c r="G6" i="1" s="1"/>
  <c r="L16" i="161"/>
  <c r="E6" i="1" s="1"/>
  <c r="K16" i="161"/>
  <c r="D6" i="1" s="1"/>
  <c r="N12" i="164"/>
  <c r="G33" i="1" s="1"/>
  <c r="L12" i="164"/>
  <c r="E33" i="1" s="1"/>
  <c r="K12" i="164"/>
  <c r="D33" i="1" s="1"/>
  <c r="H35" i="1"/>
  <c r="G35" i="1"/>
  <c r="F35" i="1"/>
  <c r="E35" i="1"/>
  <c r="D35" i="1"/>
  <c r="N5" i="163"/>
  <c r="L5" i="163"/>
  <c r="K5" i="163"/>
  <c r="H15" i="1"/>
  <c r="G15" i="1"/>
  <c r="F15" i="1"/>
  <c r="E15" i="1"/>
  <c r="D15" i="1"/>
  <c r="N5" i="162"/>
  <c r="L5" i="162"/>
  <c r="M5" i="162" s="1"/>
  <c r="O5" i="162" s="1"/>
  <c r="K5" i="162"/>
  <c r="N5" i="161"/>
  <c r="G17" i="1" s="1"/>
  <c r="L5" i="161"/>
  <c r="E17" i="1" s="1"/>
  <c r="K5" i="161"/>
  <c r="D17" i="1" s="1"/>
  <c r="M5" i="168" l="1"/>
  <c r="O5" i="168" s="1"/>
  <c r="M5" i="167"/>
  <c r="O5" i="167" s="1"/>
  <c r="E16" i="1"/>
  <c r="F16" i="1"/>
  <c r="M5" i="165"/>
  <c r="O5" i="165" s="1"/>
  <c r="M16" i="161"/>
  <c r="M12" i="164"/>
  <c r="M5" i="163"/>
  <c r="O5" i="163" s="1"/>
  <c r="M5" i="161"/>
  <c r="F17" i="1" s="1"/>
  <c r="O16" i="161" l="1"/>
  <c r="H6" i="1" s="1"/>
  <c r="F6" i="1"/>
  <c r="O12" i="164"/>
  <c r="H33" i="1" s="1"/>
  <c r="F33" i="1"/>
  <c r="O5" i="161"/>
  <c r="H17" i="1" s="1"/>
</calcChain>
</file>

<file path=xl/sharedStrings.xml><?xml version="1.0" encoding="utf-8"?>
<sst xmlns="http://schemas.openxmlformats.org/spreadsheetml/2006/main" count="284" uniqueCount="52">
  <si>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</si>
  <si>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</si>
  <si>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</si>
  <si>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</si>
  <si>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</si>
  <si>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</si>
  <si>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</si>
  <si>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</si>
  <si>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</si>
  <si>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</si>
  <si>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</si>
  <si>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</si>
  <si>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</si>
  <si>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</si>
  <si>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</si>
  <si>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</si>
  <si>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</si>
  <si>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</si>
  <si>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</si>
  <si>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</si>
  <si>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</si>
  <si>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>Outlaw Lite</t>
  </si>
  <si>
    <t>Outlaw Lt</t>
  </si>
  <si>
    <t>ABRA OUTLAW LITE YOUTH RANKING 2023</t>
  </si>
  <si>
    <t>Luke Helton</t>
  </si>
  <si>
    <t>Kentucky</t>
  </si>
  <si>
    <t>Jackson, KY</t>
  </si>
  <si>
    <t>ABRA FACTORY YOUTH RANKING 2023</t>
  </si>
  <si>
    <t>Factory</t>
  </si>
  <si>
    <t>*Matthew Dixon</t>
  </si>
  <si>
    <t>Wilmore,KY</t>
  </si>
  <si>
    <t>Matthew Dixon</t>
  </si>
  <si>
    <t xml:space="preserve">Factory </t>
  </si>
  <si>
    <t>*Macey Dixon</t>
  </si>
  <si>
    <t>Macey Dixon</t>
  </si>
  <si>
    <t>Cooper Bradley</t>
  </si>
  <si>
    <t>COOPER BRADLEY</t>
  </si>
  <si>
    <t>Mt. Sterling, KY</t>
  </si>
  <si>
    <t>*Cooper Bradley</t>
  </si>
  <si>
    <t>ABRA OUTLAW HEAVY YOUTH RANKING 2023</t>
  </si>
  <si>
    <t xml:space="preserve">Outlaw Hvy </t>
  </si>
  <si>
    <t>ABRA UNLIMITED YOUTH RANKING 2023</t>
  </si>
  <si>
    <t>Unlimited</t>
  </si>
  <si>
    <t>Blake Miller</t>
  </si>
  <si>
    <t xml:space="preserve">Unlimited </t>
  </si>
  <si>
    <t>BLAKE MILLER</t>
  </si>
  <si>
    <t>Lara Helton</t>
  </si>
  <si>
    <t>Outlaw Hvy</t>
  </si>
  <si>
    <t>Gerrit Hewitt</t>
  </si>
  <si>
    <t>GERRIT HEWITT</t>
  </si>
  <si>
    <t>Rylee Tharp</t>
  </si>
  <si>
    <t>RYLEE THARP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</si>
</sst>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1"/>
      <name val="Arial"/>
      <family val="2"/>
    </font>
    <font>
      <sz val="22"/>
      <color theme="1"/>
      <name val="Calibri"/>
      <family val="2"/>
      <scheme val="minor"/>
    </font>
    <font>
      <b/>
      <u/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2" fillId="5" borderId="2" applyNumberFormat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1" fontId="6" fillId="3" borderId="1" xfId="0" applyNumberFormat="1" applyFont="1" applyFill="1" applyBorder="1" applyAlignment="1" applyProtection="1">
      <alignment horizontal="center"/>
      <protection locked="0"/>
    </xf>
    <xf numFmtId="0" fontId="10" fillId="0" borderId="0" xfId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10" fillId="4" borderId="0" xfId="1" applyFont="1" applyFill="1" applyAlignment="1">
      <alignment horizontal="center"/>
    </xf>
    <xf numFmtId="1" fontId="8" fillId="4" borderId="0" xfId="0" applyNumberFormat="1" applyFont="1" applyFill="1" applyAlignment="1">
      <alignment horizontal="center"/>
    </xf>
    <xf numFmtId="2" fontId="8" fillId="4" borderId="0" xfId="0" applyNumberFormat="1" applyFont="1" applyFill="1" applyAlignment="1">
      <alignment horizontal="center"/>
    </xf>
    <xf numFmtId="0" fontId="11" fillId="0" borderId="0" xfId="0" applyFont="1"/>
    <xf numFmtId="1" fontId="13" fillId="0" borderId="1" xfId="2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  <xf numFmtId="0" fontId="9" fillId="0" borderId="0" xfId="0" applyFont="1"/>
    <xf numFmtId="0" fontId="8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wrapText="1" shrinkToFit="1"/>
    </xf>
    <xf numFmtId="0" fontId="6" fillId="0" borderId="1" xfId="0" applyFont="1" applyFill="1" applyBorder="1" applyAlignment="1" applyProtection="1">
      <alignment horizontal="center"/>
      <protection locked="0"/>
    </xf>
    <xf numFmtId="14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 wrapText="1"/>
      <protection hidden="1"/>
    </xf>
    <xf numFmtId="2" fontId="6" fillId="0" borderId="1" xfId="0" applyNumberFormat="1" applyFont="1" applyFill="1" applyBorder="1" applyAlignment="1" applyProtection="1">
      <alignment horizontal="center"/>
      <protection hidden="1"/>
    </xf>
    <xf numFmtId="1" fontId="6" fillId="0" borderId="1" xfId="0" applyNumberFormat="1" applyFont="1" applyFill="1" applyBorder="1" applyAlignment="1" applyProtection="1">
      <alignment horizontal="center"/>
      <protection hidden="1"/>
    </xf>
    <xf numFmtId="2" fontId="6" fillId="0" borderId="1" xfId="0" applyNumberFormat="1" applyFont="1" applyFill="1" applyBorder="1" applyAlignment="1" applyProtection="1">
      <alignment horizontal="center" wrapText="1"/>
      <protection hidden="1"/>
    </xf>
  </cellXfs>
  <cellStyles count="3">
    <cellStyle name="Hyperlink" xfId="1" builtinId="8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35"/>
  <sheetViews>
    <sheetView tabSelected="1" workbookViewId="0"/>
  </sheetViews>
  <sheetFormatPr defaultRowHeight="15" x14ac:dyDescent="0.25"/>
  <cols>
    <col min="1" max="1" width="9.140625" style="9"/>
    <col min="2" max="2" width="17.7109375" style="9" customWidth="1"/>
    <col min="3" max="3" width="19.7109375" style="9" customWidth="1"/>
    <col min="4" max="4" width="15.7109375" style="9" bestFit="1" customWidth="1"/>
    <col min="5" max="5" width="16.140625" style="9" bestFit="1" customWidth="1"/>
    <col min="6" max="6" width="9.140625" style="20"/>
    <col min="7" max="7" width="9.140625" style="9"/>
    <col min="8" max="8" width="16.28515625" style="20" bestFit="1" customWidth="1"/>
  </cols>
  <sheetData>
    <row r="1" spans="1:8" x14ac:dyDescent="0.25">
      <c r="A1" s="10"/>
      <c r="B1" s="10"/>
      <c r="C1" s="10"/>
      <c r="D1" s="10"/>
      <c r="E1" s="10"/>
      <c r="F1" s="18"/>
      <c r="G1" s="10"/>
      <c r="H1" s="18"/>
    </row>
    <row r="2" spans="1:8" ht="28.5" x14ac:dyDescent="0.45">
      <c r="A2" s="38" t="s">
        <v>39</v>
      </c>
      <c r="B2" s="39"/>
      <c r="C2" s="39"/>
      <c r="D2" s="39"/>
      <c r="E2" s="39"/>
      <c r="F2" s="39"/>
      <c r="G2" s="39"/>
      <c r="H2" s="39"/>
    </row>
    <row r="3" spans="1:8" ht="18.75" x14ac:dyDescent="0.3">
      <c r="A3" s="10"/>
      <c r="B3" s="10"/>
      <c r="C3" s="10"/>
      <c r="D3" s="13" t="s">
        <v>25</v>
      </c>
      <c r="E3" s="10"/>
      <c r="F3" s="18"/>
      <c r="G3" s="10"/>
      <c r="H3" s="18"/>
    </row>
    <row r="4" spans="1:8" x14ac:dyDescent="0.25">
      <c r="A4" s="10"/>
      <c r="B4" s="10"/>
      <c r="C4" s="10"/>
      <c r="D4" s="10"/>
      <c r="E4" s="10"/>
      <c r="F4" s="18"/>
      <c r="G4" s="10"/>
      <c r="H4" s="18"/>
    </row>
    <row r="5" spans="1:8" ht="18.75" x14ac:dyDescent="0.4">
      <c r="A5" s="11" t="s">
        <v>0</v>
      </c>
      <c r="B5" s="11" t="s">
        <v>1</v>
      </c>
      <c r="C5" s="11" t="s">
        <v>2</v>
      </c>
      <c r="D5" s="11" t="s">
        <v>19</v>
      </c>
      <c r="E5" s="11" t="s">
        <v>16</v>
      </c>
      <c r="F5" s="19" t="s">
        <v>17</v>
      </c>
      <c r="G5" s="11" t="s">
        <v>14</v>
      </c>
      <c r="H5" s="19" t="s">
        <v>18</v>
      </c>
    </row>
    <row r="6" spans="1:8" x14ac:dyDescent="0.25">
      <c r="A6" s="26">
        <v>1</v>
      </c>
      <c r="B6" s="26" t="s">
        <v>47</v>
      </c>
      <c r="C6" s="31" t="s">
        <v>24</v>
      </c>
      <c r="D6" s="28">
        <f>SUM('Luke Helton'!K16)</f>
        <v>22</v>
      </c>
      <c r="E6" s="28">
        <f>SUM('Luke Helton'!L16)</f>
        <v>4016</v>
      </c>
      <c r="F6" s="27">
        <f>SUM('Luke Helton'!M16)</f>
        <v>182.54545454545453</v>
      </c>
      <c r="G6" s="28">
        <f>SUM('Luke Helton'!N16)</f>
        <v>30</v>
      </c>
      <c r="H6" s="27">
        <f>SUM('Luke Helton'!O16)</f>
        <v>212.54545454545453</v>
      </c>
    </row>
    <row r="7" spans="1:8" x14ac:dyDescent="0.25">
      <c r="A7" s="32"/>
      <c r="B7" s="32"/>
      <c r="C7" s="33"/>
      <c r="D7" s="34"/>
      <c r="E7" s="34"/>
      <c r="F7" s="35"/>
      <c r="G7" s="34"/>
      <c r="H7" s="35"/>
    </row>
    <row r="8" spans="1:8" x14ac:dyDescent="0.25">
      <c r="A8" s="40">
        <v>2</v>
      </c>
      <c r="B8" s="26" t="s">
        <v>47</v>
      </c>
      <c r="C8" s="31" t="s">
        <v>50</v>
      </c>
      <c r="D8" s="28">
        <f>SUM('Rylee Tharp'!K5)</f>
        <v>4</v>
      </c>
      <c r="E8" s="28">
        <f>SUM('Rylee Tharp'!L5)</f>
        <v>730</v>
      </c>
      <c r="F8" s="27">
        <f>SUM('Rylee Tharp'!M5)</f>
        <v>182.5</v>
      </c>
      <c r="G8" s="28">
        <f>SUM('Rylee Tharp'!N5)</f>
        <v>5</v>
      </c>
      <c r="H8" s="27">
        <f>SUM('Rylee Tharp'!O5)</f>
        <v>187.5</v>
      </c>
    </row>
    <row r="10" spans="1:8" x14ac:dyDescent="0.25">
      <c r="A10" s="10"/>
      <c r="B10" s="10"/>
      <c r="C10" s="10"/>
      <c r="D10" s="10"/>
      <c r="E10" s="10"/>
      <c r="F10" s="18"/>
      <c r="G10" s="10"/>
      <c r="H10" s="18"/>
    </row>
    <row r="11" spans="1:8" ht="28.5" x14ac:dyDescent="0.45">
      <c r="A11" s="38" t="s">
        <v>23</v>
      </c>
      <c r="B11" s="39"/>
      <c r="C11" s="39"/>
      <c r="D11" s="39"/>
      <c r="E11" s="39"/>
      <c r="F11" s="39"/>
      <c r="G11" s="39"/>
      <c r="H11" s="39"/>
    </row>
    <row r="12" spans="1:8" ht="18.75" x14ac:dyDescent="0.3">
      <c r="A12" s="10"/>
      <c r="B12" s="10"/>
      <c r="C12" s="10"/>
      <c r="D12" s="13" t="s">
        <v>25</v>
      </c>
      <c r="E12" s="10"/>
      <c r="F12" s="18"/>
      <c r="G12" s="10"/>
      <c r="H12" s="18"/>
    </row>
    <row r="13" spans="1:8" x14ac:dyDescent="0.25">
      <c r="A13" s="10"/>
      <c r="B13" s="10"/>
      <c r="C13" s="10"/>
      <c r="D13" s="10"/>
      <c r="E13" s="10"/>
      <c r="F13" s="18"/>
      <c r="G13" s="10"/>
      <c r="H13" s="18"/>
    </row>
    <row r="14" spans="1:8" ht="18.75" x14ac:dyDescent="0.4">
      <c r="A14" s="11" t="s">
        <v>0</v>
      </c>
      <c r="B14" s="11" t="s">
        <v>1</v>
      </c>
      <c r="C14" s="11" t="s">
        <v>2</v>
      </c>
      <c r="D14" s="11" t="s">
        <v>19</v>
      </c>
      <c r="E14" s="11" t="s">
        <v>16</v>
      </c>
      <c r="F14" s="19" t="s">
        <v>17</v>
      </c>
      <c r="G14" s="11" t="s">
        <v>14</v>
      </c>
      <c r="H14" s="19" t="s">
        <v>18</v>
      </c>
    </row>
    <row r="15" spans="1:8" x14ac:dyDescent="0.25">
      <c r="A15" s="26">
        <v>1</v>
      </c>
      <c r="B15" s="26" t="s">
        <v>21</v>
      </c>
      <c r="C15" s="31" t="s">
        <v>31</v>
      </c>
      <c r="D15" s="28">
        <f>SUM('Matthew Dixon'!K5)</f>
        <v>6</v>
      </c>
      <c r="E15" s="28">
        <f>SUM('Matthew Dixon'!L5)</f>
        <v>1037</v>
      </c>
      <c r="F15" s="27">
        <f>SUM('Matthew Dixon'!M5)</f>
        <v>172.83333333333334</v>
      </c>
      <c r="G15" s="28">
        <f>SUM('Matthew Dixon'!N5)</f>
        <v>10</v>
      </c>
      <c r="H15" s="27">
        <f>SUM('Matthew Dixon'!O5)</f>
        <v>182.83333333333334</v>
      </c>
    </row>
    <row r="16" spans="1:8" x14ac:dyDescent="0.25">
      <c r="A16" s="26">
        <v>2</v>
      </c>
      <c r="B16" s="26" t="s">
        <v>21</v>
      </c>
      <c r="C16" s="31" t="s">
        <v>46</v>
      </c>
      <c r="D16" s="28">
        <f>SUM('Lara Helton'!K6)</f>
        <v>8</v>
      </c>
      <c r="E16" s="28">
        <f>SUM('Lara Helton'!L6)</f>
        <v>1318</v>
      </c>
      <c r="F16" s="27">
        <f>SUM('Lara Helton'!M6)</f>
        <v>164.75</v>
      </c>
      <c r="G16" s="28">
        <f>SUM('Lara Helton'!N6)</f>
        <v>10</v>
      </c>
      <c r="H16" s="27">
        <f>SUM('Lara Helton'!O6)</f>
        <v>174.75</v>
      </c>
    </row>
    <row r="17" spans="1:8" x14ac:dyDescent="0.25">
      <c r="A17" s="26">
        <v>3</v>
      </c>
      <c r="B17" s="26" t="s">
        <v>21</v>
      </c>
      <c r="C17" s="31" t="s">
        <v>24</v>
      </c>
      <c r="D17" s="28">
        <f>SUM('Luke Helton'!K5)</f>
        <v>2</v>
      </c>
      <c r="E17" s="28">
        <f>SUM('Luke Helton'!L5)</f>
        <v>285</v>
      </c>
      <c r="F17" s="27">
        <f>SUM('Luke Helton'!M5)</f>
        <v>142.5</v>
      </c>
      <c r="G17" s="28">
        <f>SUM('Luke Helton'!N5)</f>
        <v>5</v>
      </c>
      <c r="H17" s="27">
        <f>SUM('Luke Helton'!O5)</f>
        <v>147.5</v>
      </c>
    </row>
    <row r="18" spans="1:8" x14ac:dyDescent="0.25">
      <c r="A18" s="26"/>
      <c r="B18" s="26"/>
      <c r="C18" s="31"/>
      <c r="D18" s="28"/>
      <c r="E18" s="28"/>
      <c r="F18" s="27"/>
      <c r="G18" s="28"/>
      <c r="H18" s="27"/>
    </row>
    <row r="19" spans="1:8" x14ac:dyDescent="0.25">
      <c r="A19" s="10"/>
      <c r="B19" s="10"/>
      <c r="C19" s="10"/>
      <c r="D19" s="10"/>
      <c r="E19" s="10"/>
      <c r="F19" s="18"/>
      <c r="G19" s="10"/>
      <c r="H19" s="18"/>
    </row>
    <row r="20" spans="1:8" ht="28.5" x14ac:dyDescent="0.45">
      <c r="A20" s="38" t="s">
        <v>41</v>
      </c>
      <c r="B20" s="39"/>
      <c r="C20" s="39"/>
      <c r="D20" s="39"/>
      <c r="E20" s="39"/>
      <c r="F20" s="39"/>
      <c r="G20" s="39"/>
      <c r="H20" s="39"/>
    </row>
    <row r="21" spans="1:8" ht="18.75" x14ac:dyDescent="0.3">
      <c r="A21" s="10"/>
      <c r="B21" s="10"/>
      <c r="C21" s="10"/>
      <c r="D21" s="13" t="s">
        <v>25</v>
      </c>
      <c r="E21" s="10"/>
      <c r="F21" s="18"/>
      <c r="G21" s="10"/>
      <c r="H21" s="18"/>
    </row>
    <row r="22" spans="1:8" x14ac:dyDescent="0.25">
      <c r="A22" s="10"/>
      <c r="B22" s="10"/>
      <c r="C22" s="10"/>
      <c r="D22" s="10"/>
      <c r="E22" s="10"/>
      <c r="F22" s="18"/>
      <c r="G22" s="10"/>
      <c r="H22" s="18"/>
    </row>
    <row r="23" spans="1:8" ht="18.75" x14ac:dyDescent="0.4">
      <c r="A23" s="11" t="s">
        <v>0</v>
      </c>
      <c r="B23" s="11" t="s">
        <v>1</v>
      </c>
      <c r="C23" s="11" t="s">
        <v>2</v>
      </c>
      <c r="D23" s="11" t="s">
        <v>19</v>
      </c>
      <c r="E23" s="11" t="s">
        <v>16</v>
      </c>
      <c r="F23" s="19" t="s">
        <v>17</v>
      </c>
      <c r="G23" s="11" t="s">
        <v>14</v>
      </c>
      <c r="H23" s="19" t="s">
        <v>18</v>
      </c>
    </row>
    <row r="24" spans="1:8" x14ac:dyDescent="0.25">
      <c r="A24" s="26">
        <v>1</v>
      </c>
      <c r="B24" s="26" t="s">
        <v>42</v>
      </c>
      <c r="C24" s="31" t="s">
        <v>48</v>
      </c>
      <c r="D24" s="28">
        <f>SUM('Gerrit Hewitt'!K5)</f>
        <v>4</v>
      </c>
      <c r="E24" s="28">
        <f>SUM('Gerrit Hewitt'!L5)</f>
        <v>742</v>
      </c>
      <c r="F24" s="27">
        <f>SUM('Gerrit Hewitt'!M5)</f>
        <v>185.5</v>
      </c>
      <c r="G24" s="28">
        <f>SUM('Gerrit Hewitt'!N5)</f>
        <v>13</v>
      </c>
      <c r="H24" s="27">
        <f>SUM('Gerrit Hewitt'!O5)</f>
        <v>198.5</v>
      </c>
    </row>
    <row r="25" spans="1:8" x14ac:dyDescent="0.25">
      <c r="A25" s="26">
        <v>2</v>
      </c>
      <c r="B25" s="26" t="s">
        <v>42</v>
      </c>
      <c r="C25" s="31" t="s">
        <v>43</v>
      </c>
      <c r="D25" s="28">
        <f>SUM('Blake Miller'!K5)</f>
        <v>6</v>
      </c>
      <c r="E25" s="28">
        <f>SUM('Blake Miller'!L5)</f>
        <v>1058</v>
      </c>
      <c r="F25" s="27">
        <f>SUM('Blake Miller'!M5)</f>
        <v>176.33333333333334</v>
      </c>
      <c r="G25" s="28">
        <f>SUM('Blake Miller'!N5)</f>
        <v>10</v>
      </c>
      <c r="H25" s="27">
        <f>SUM('Blake Miller'!O5)</f>
        <v>186.33333333333334</v>
      </c>
    </row>
    <row r="26" spans="1:8" x14ac:dyDescent="0.25">
      <c r="A26" s="26">
        <v>3</v>
      </c>
      <c r="B26" s="26" t="s">
        <v>42</v>
      </c>
      <c r="C26" s="31" t="s">
        <v>24</v>
      </c>
      <c r="D26" s="28">
        <f>SUM('Luke Helton'!K23)</f>
        <v>4</v>
      </c>
      <c r="E26" s="28">
        <f>SUM('Luke Helton'!L23)</f>
        <v>697</v>
      </c>
      <c r="F26" s="27">
        <f>SUM('Luke Helton'!M23)</f>
        <v>174.25</v>
      </c>
      <c r="G26" s="28">
        <f>SUM('Luke Helton'!N23)</f>
        <v>6</v>
      </c>
      <c r="H26" s="27">
        <f>SUM('Luke Helton'!O23)</f>
        <v>180.25</v>
      </c>
    </row>
    <row r="28" spans="1:8" x14ac:dyDescent="0.25">
      <c r="A28" s="10"/>
      <c r="B28" s="10"/>
      <c r="C28" s="10"/>
      <c r="D28" s="10"/>
      <c r="E28" s="10"/>
      <c r="F28" s="18"/>
      <c r="G28" s="10"/>
      <c r="H28" s="18"/>
    </row>
    <row r="29" spans="1:8" ht="28.5" x14ac:dyDescent="0.45">
      <c r="A29" s="38" t="s">
        <v>27</v>
      </c>
      <c r="B29" s="39"/>
      <c r="C29" s="39"/>
      <c r="D29" s="39"/>
      <c r="E29" s="39"/>
      <c r="F29" s="39"/>
      <c r="G29" s="39"/>
      <c r="H29" s="39"/>
    </row>
    <row r="30" spans="1:8" ht="18.75" x14ac:dyDescent="0.3">
      <c r="A30" s="10"/>
      <c r="B30" s="10"/>
      <c r="C30" s="10"/>
      <c r="D30" s="13" t="s">
        <v>25</v>
      </c>
      <c r="E30" s="10"/>
      <c r="F30" s="18"/>
      <c r="G30" s="10"/>
      <c r="H30" s="18"/>
    </row>
    <row r="31" spans="1:8" x14ac:dyDescent="0.25">
      <c r="A31" s="10"/>
      <c r="B31" s="10"/>
      <c r="C31" s="10"/>
      <c r="D31" s="10"/>
      <c r="E31" s="10"/>
      <c r="F31" s="18"/>
      <c r="G31" s="10"/>
      <c r="H31" s="18"/>
    </row>
    <row r="32" spans="1:8" ht="18.75" x14ac:dyDescent="0.4">
      <c r="A32" s="11" t="s">
        <v>0</v>
      </c>
      <c r="B32" s="11" t="s">
        <v>1</v>
      </c>
      <c r="C32" s="11" t="s">
        <v>2</v>
      </c>
      <c r="D32" s="11" t="s">
        <v>19</v>
      </c>
      <c r="E32" s="11" t="s">
        <v>16</v>
      </c>
      <c r="F32" s="19" t="s">
        <v>17</v>
      </c>
      <c r="G32" s="11" t="s">
        <v>14</v>
      </c>
      <c r="H32" s="19" t="s">
        <v>18</v>
      </c>
    </row>
    <row r="33" spans="1:8" x14ac:dyDescent="0.25">
      <c r="A33" s="26">
        <v>1</v>
      </c>
      <c r="B33" s="26" t="s">
        <v>28</v>
      </c>
      <c r="C33" s="31" t="s">
        <v>35</v>
      </c>
      <c r="D33" s="28">
        <f>SUM('Cooper Bradley'!K12)</f>
        <v>34</v>
      </c>
      <c r="E33" s="28">
        <f>SUM('Cooper Bradley'!L12)</f>
        <v>6028</v>
      </c>
      <c r="F33" s="27">
        <f>SUM('Cooper Bradley'!M12)</f>
        <v>177.29411764705881</v>
      </c>
      <c r="G33" s="28">
        <f>SUM('Cooper Bradley'!N12)</f>
        <v>45</v>
      </c>
      <c r="H33" s="27">
        <f>SUM('Cooper Bradley'!O12)</f>
        <v>222.29411764705881</v>
      </c>
    </row>
    <row r="34" spans="1:8" x14ac:dyDescent="0.25">
      <c r="A34" s="32"/>
      <c r="B34" s="32"/>
      <c r="C34" s="33"/>
      <c r="D34" s="34"/>
      <c r="E34" s="34"/>
      <c r="F34" s="35"/>
      <c r="G34" s="34"/>
      <c r="H34" s="35"/>
    </row>
    <row r="35" spans="1:8" x14ac:dyDescent="0.25">
      <c r="A35" s="26">
        <v>2</v>
      </c>
      <c r="B35" s="26" t="s">
        <v>28</v>
      </c>
      <c r="C35" s="31" t="s">
        <v>34</v>
      </c>
      <c r="D35" s="28">
        <f>SUM('Macey Dixon'!K5)</f>
        <v>6</v>
      </c>
      <c r="E35" s="28">
        <f>SUM('Macey Dixon'!L5)</f>
        <v>1006</v>
      </c>
      <c r="F35" s="27">
        <f>SUM('Macey Dixon'!M5)</f>
        <v>167.66666666666666</v>
      </c>
      <c r="G35" s="28">
        <f>SUM('Macey Dixon'!N5)</f>
        <v>10</v>
      </c>
      <c r="H35" s="27">
        <f>SUM('Macey Dixon'!O5)</f>
        <v>177.66666666666666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C33:C35 C15:C18 C24:C26 C6:C8" name="Range1_2"/>
  </protectedRanges>
  <sortState xmlns:xlrd2="http://schemas.microsoft.com/office/spreadsheetml/2017/richdata2" ref="C24:H26">
    <sortCondition descending="1" ref="H24:H26"/>
  </sortState>
  <mergeCells count="4">
    <mergeCell ref="A29:H29"/>
    <mergeCell ref="A11:H11"/>
    <mergeCell ref="A2:H2"/>
    <mergeCell ref="A20:H20"/>
  </mergeCells>
  <hyperlinks>
    <hyperlink ref="C17" location="'Luke Helton'!A1" display="Luke Helton" xr:uid="{D65DA6BD-EA44-4601-B52A-90E62820DA68}"/>
    <hyperlink ref="C35" location="'Macey Dixon'!A1" display="Macey Dixon" xr:uid="{AB23F7D9-B019-4F5F-9E5D-57859F378255}"/>
    <hyperlink ref="C15" location="'Matthew Dixon'!A1" display="Matthew Dixon" xr:uid="{C5B11D8D-CC65-4065-88D3-6BF3B3ED8C9B}"/>
    <hyperlink ref="C33" location="'Cooper Bradley'!A1" display="Cooper Bradley" xr:uid="{FFF120C2-5D0D-442B-A089-E739935244EC}"/>
    <hyperlink ref="C6" location="'Luke Helton'!A1" display="Luke Helton" xr:uid="{AA427814-4969-4C77-96CB-A8B0650B6BD0}"/>
    <hyperlink ref="C25" location="'Blake Miller'!A1" display="Blake Miller" xr:uid="{DBE5ABB2-2E68-49EF-9891-536F9B5B03C8}"/>
    <hyperlink ref="C16" location="'Lara Helton'!A1" display="Lara Helton" xr:uid="{A9C0AC60-6B41-491E-B85F-DAB72F14CD2B}"/>
    <hyperlink ref="C26" location="'Luke Helton'!A1" display="Luke Helton" xr:uid="{C4185906-D7E6-4773-9E5B-E83EFA2BD4B8}"/>
    <hyperlink ref="C24" location="'Gerrit Hewitt'!A1" display="Gerrit Hewitt" xr:uid="{18F528A0-2E74-4E23-836C-8E8FBF2D38E3}"/>
    <hyperlink ref="C8" location="'Rylee Tharp'!A1" display="Rylee Tharp" xr:uid="{9B5E6D72-7017-4838-8974-E0245148A13F}"/>
  </hyperlink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7BE5F-F99B-4EE8-AB83-F0AD51315801}">
  <dimension ref="A1:Q5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25">
      <c r="A2" s="14" t="s">
        <v>44</v>
      </c>
      <c r="B2" s="29" t="s">
        <v>45</v>
      </c>
      <c r="C2" s="15">
        <v>45150</v>
      </c>
      <c r="D2" s="16" t="s">
        <v>26</v>
      </c>
      <c r="E2" s="17">
        <v>181</v>
      </c>
      <c r="F2" s="17">
        <v>182</v>
      </c>
      <c r="G2" s="17">
        <v>183</v>
      </c>
      <c r="H2" s="17">
        <v>173</v>
      </c>
      <c r="I2" s="17">
        <v>177</v>
      </c>
      <c r="J2" s="17">
        <v>162</v>
      </c>
      <c r="K2" s="21">
        <v>6</v>
      </c>
      <c r="L2" s="21">
        <v>1058</v>
      </c>
      <c r="M2" s="22">
        <v>176.33333333333334</v>
      </c>
      <c r="N2" s="23">
        <v>10</v>
      </c>
      <c r="O2" s="24">
        <v>186.33333333333334</v>
      </c>
    </row>
    <row r="5" spans="1:17" x14ac:dyDescent="0.25">
      <c r="K5" s="8">
        <f>SUM(K2:K4)</f>
        <v>6</v>
      </c>
      <c r="L5" s="8">
        <f>SUM(L2:L4)</f>
        <v>1058</v>
      </c>
      <c r="M5" s="7">
        <f>SUM(L5/K5)</f>
        <v>176.33333333333334</v>
      </c>
      <c r="N5" s="8">
        <f>SUM(N2:N4)</f>
        <v>10</v>
      </c>
      <c r="O5" s="12">
        <f>SUM(M5+N5)</f>
        <v>186.33333333333334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Youth 2023'!A1" display="Back to Ranking" xr:uid="{C508D579-D9ED-48CA-ABA4-DA052E41EE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F9AA30-8435-46CF-A3D5-AE65CD4E5B2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1BC7C-FEF1-482D-ACB9-85F34C6ED09F}">
  <dimension ref="A1:Q1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2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25">
      <c r="A2" s="14" t="s">
        <v>32</v>
      </c>
      <c r="B2" s="29" t="s">
        <v>36</v>
      </c>
      <c r="C2" s="15">
        <v>45084</v>
      </c>
      <c r="D2" s="16" t="s">
        <v>26</v>
      </c>
      <c r="E2" s="17">
        <v>157</v>
      </c>
      <c r="F2" s="17">
        <v>166</v>
      </c>
      <c r="G2" s="17">
        <v>171</v>
      </c>
      <c r="H2" s="17">
        <v>173</v>
      </c>
      <c r="I2" s="17"/>
      <c r="J2" s="17"/>
      <c r="K2" s="21">
        <v>4</v>
      </c>
      <c r="L2" s="21">
        <v>667</v>
      </c>
      <c r="M2" s="22">
        <v>166.75</v>
      </c>
      <c r="N2" s="23">
        <v>5</v>
      </c>
      <c r="O2" s="24">
        <v>171.75</v>
      </c>
    </row>
    <row r="3" spans="1:17" x14ac:dyDescent="0.25">
      <c r="A3" s="14" t="s">
        <v>32</v>
      </c>
      <c r="B3" s="29" t="s">
        <v>36</v>
      </c>
      <c r="C3" s="15">
        <v>45091</v>
      </c>
      <c r="D3" s="16" t="s">
        <v>26</v>
      </c>
      <c r="E3" s="17">
        <v>177</v>
      </c>
      <c r="F3" s="17">
        <v>174</v>
      </c>
      <c r="G3" s="17">
        <v>176</v>
      </c>
      <c r="H3" s="17">
        <v>167</v>
      </c>
      <c r="I3" s="17"/>
      <c r="J3" s="17"/>
      <c r="K3" s="21">
        <v>4</v>
      </c>
      <c r="L3" s="21">
        <v>694</v>
      </c>
      <c r="M3" s="22">
        <v>173.5</v>
      </c>
      <c r="N3" s="23">
        <v>5</v>
      </c>
      <c r="O3" s="24">
        <v>178.5</v>
      </c>
    </row>
    <row r="4" spans="1:17" x14ac:dyDescent="0.25">
      <c r="A4" s="14" t="s">
        <v>32</v>
      </c>
      <c r="B4" s="29" t="s">
        <v>35</v>
      </c>
      <c r="C4" s="15">
        <v>45095</v>
      </c>
      <c r="D4" s="16" t="s">
        <v>37</v>
      </c>
      <c r="E4" s="17">
        <v>178</v>
      </c>
      <c r="F4" s="17">
        <v>181</v>
      </c>
      <c r="G4" s="17">
        <v>185</v>
      </c>
      <c r="H4" s="17">
        <v>187</v>
      </c>
      <c r="I4" s="17"/>
      <c r="J4" s="17"/>
      <c r="K4" s="21">
        <v>4</v>
      </c>
      <c r="L4" s="21">
        <v>731</v>
      </c>
      <c r="M4" s="22">
        <v>182.75</v>
      </c>
      <c r="N4" s="23">
        <v>5</v>
      </c>
      <c r="O4" s="24">
        <v>187.75</v>
      </c>
    </row>
    <row r="5" spans="1:17" x14ac:dyDescent="0.25">
      <c r="A5" s="14" t="s">
        <v>32</v>
      </c>
      <c r="B5" s="29" t="s">
        <v>38</v>
      </c>
      <c r="C5" s="15">
        <v>45116</v>
      </c>
      <c r="D5" s="16" t="s">
        <v>30</v>
      </c>
      <c r="E5" s="17">
        <v>169</v>
      </c>
      <c r="F5" s="17">
        <v>172</v>
      </c>
      <c r="G5" s="17">
        <v>162</v>
      </c>
      <c r="H5" s="17">
        <v>173</v>
      </c>
      <c r="I5" s="17"/>
      <c r="J5" s="17"/>
      <c r="K5" s="21">
        <v>4</v>
      </c>
      <c r="L5" s="21">
        <v>676</v>
      </c>
      <c r="M5" s="22">
        <v>169</v>
      </c>
      <c r="N5" s="23">
        <v>5</v>
      </c>
      <c r="O5" s="24">
        <v>174</v>
      </c>
    </row>
    <row r="6" spans="1:17" x14ac:dyDescent="0.25">
      <c r="A6" s="14" t="s">
        <v>32</v>
      </c>
      <c r="B6" s="29" t="s">
        <v>36</v>
      </c>
      <c r="C6" s="15">
        <v>45126</v>
      </c>
      <c r="D6" s="16" t="s">
        <v>26</v>
      </c>
      <c r="E6" s="17">
        <v>180</v>
      </c>
      <c r="F6" s="17">
        <v>179</v>
      </c>
      <c r="G6" s="17">
        <v>182</v>
      </c>
      <c r="H6" s="17">
        <v>178</v>
      </c>
      <c r="I6" s="17"/>
      <c r="J6" s="17"/>
      <c r="K6" s="21">
        <v>4</v>
      </c>
      <c r="L6" s="21">
        <v>719</v>
      </c>
      <c r="M6" s="22">
        <v>179.75</v>
      </c>
      <c r="N6" s="23">
        <v>5</v>
      </c>
      <c r="O6" s="24">
        <v>184.75</v>
      </c>
    </row>
    <row r="7" spans="1:17" x14ac:dyDescent="0.25">
      <c r="A7" s="14" t="s">
        <v>32</v>
      </c>
      <c r="B7" s="29" t="s">
        <v>36</v>
      </c>
      <c r="C7" s="15">
        <v>45140</v>
      </c>
      <c r="D7" s="16" t="s">
        <v>26</v>
      </c>
      <c r="E7" s="17">
        <v>181</v>
      </c>
      <c r="F7" s="17">
        <v>187</v>
      </c>
      <c r="G7" s="17">
        <v>174</v>
      </c>
      <c r="H7" s="17">
        <v>185</v>
      </c>
      <c r="I7" s="17"/>
      <c r="J7" s="17"/>
      <c r="K7" s="21">
        <v>4</v>
      </c>
      <c r="L7" s="21">
        <v>727</v>
      </c>
      <c r="M7" s="22">
        <v>181.75</v>
      </c>
      <c r="N7" s="23">
        <v>5</v>
      </c>
      <c r="O7" s="24">
        <v>186.75</v>
      </c>
    </row>
    <row r="8" spans="1:17" x14ac:dyDescent="0.25">
      <c r="A8" s="14" t="s">
        <v>32</v>
      </c>
      <c r="B8" s="29" t="s">
        <v>36</v>
      </c>
      <c r="C8" s="15">
        <v>45150</v>
      </c>
      <c r="D8" s="16" t="s">
        <v>26</v>
      </c>
      <c r="E8" s="17">
        <v>179</v>
      </c>
      <c r="F8" s="17">
        <v>191</v>
      </c>
      <c r="G8" s="17">
        <v>183</v>
      </c>
      <c r="H8" s="17">
        <v>173</v>
      </c>
      <c r="I8" s="17">
        <v>184</v>
      </c>
      <c r="J8" s="17">
        <v>180</v>
      </c>
      <c r="K8" s="21">
        <v>6</v>
      </c>
      <c r="L8" s="21">
        <v>1090</v>
      </c>
      <c r="M8" s="22">
        <v>181.66666666666666</v>
      </c>
      <c r="N8" s="23">
        <v>10</v>
      </c>
      <c r="O8" s="24">
        <v>191.66666666666666</v>
      </c>
    </row>
    <row r="9" spans="1:17" s="36" customFormat="1" ht="12.75" x14ac:dyDescent="0.2">
      <c r="A9" s="14" t="s">
        <v>32</v>
      </c>
      <c r="B9" s="29" t="s">
        <v>36</v>
      </c>
      <c r="C9" s="15">
        <v>45154</v>
      </c>
      <c r="D9" s="16" t="s">
        <v>26</v>
      </c>
      <c r="E9" s="17">
        <v>184</v>
      </c>
      <c r="F9" s="17">
        <v>185</v>
      </c>
      <c r="G9" s="17">
        <v>179</v>
      </c>
      <c r="H9" s="17">
        <v>176</v>
      </c>
      <c r="I9" s="17"/>
      <c r="J9" s="17"/>
      <c r="K9" s="21">
        <v>4</v>
      </c>
      <c r="L9" s="21">
        <v>724</v>
      </c>
      <c r="M9" s="22">
        <v>181</v>
      </c>
      <c r="N9" s="23">
        <v>5</v>
      </c>
      <c r="O9" s="24">
        <v>186</v>
      </c>
    </row>
    <row r="12" spans="1:17" x14ac:dyDescent="0.25">
      <c r="K12" s="8">
        <f>SUM(K2:K11)</f>
        <v>34</v>
      </c>
      <c r="L12" s="8">
        <f>SUM(L2:L11)</f>
        <v>6028</v>
      </c>
      <c r="M12" s="7">
        <f>SUM(L12/K12)</f>
        <v>177.29411764705881</v>
      </c>
      <c r="N12" s="8">
        <f>SUM(N2:N11)</f>
        <v>45</v>
      </c>
      <c r="O12" s="12">
        <f>SUM(M12+N12)</f>
        <v>222.29411764705881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" name="Range1_8"/>
    <protectedRange sqref="B2:C2" name="Range1_1_2_1"/>
    <protectedRange sqref="D2" name="Range1_1_1_2_1"/>
    <protectedRange algorithmName="SHA-512" hashValue="ON39YdpmFHfN9f47KpiRvqrKx0V9+erV1CNkpWzYhW/Qyc6aT8rEyCrvauWSYGZK2ia3o7vd3akF07acHAFpOA==" saltValue="yVW9XmDwTqEnmpSGai0KYg==" spinCount="100000" sqref="E4:J4" name="Range1_13"/>
    <protectedRange algorithmName="SHA-512" hashValue="ON39YdpmFHfN9f47KpiRvqrKx0V9+erV1CNkpWzYhW/Qyc6aT8rEyCrvauWSYGZK2ia3o7vd3akF07acHAFpOA==" saltValue="yVW9XmDwTqEnmpSGai0KYg==" spinCount="100000" sqref="B4:C4" name="Range1_1_2_2"/>
    <protectedRange algorithmName="SHA-512" hashValue="ON39YdpmFHfN9f47KpiRvqrKx0V9+erV1CNkpWzYhW/Qyc6aT8rEyCrvauWSYGZK2ia3o7vd3akF07acHAFpOA==" saltValue="yVW9XmDwTqEnmpSGai0KYg==" spinCount="100000" sqref="D4" name="Range1_1_1_2_2"/>
  </protectedRanges>
  <hyperlinks>
    <hyperlink ref="Q1" location="'Kentucky Youth 2023'!A1" display="Back to Ranking" xr:uid="{A440F5B2-0942-4F55-94DE-19E1238EF1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75EA44-4EAF-469A-AFBE-633D5D1B2C1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14922-AEE8-4536-A543-051A010E8D71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25">
      <c r="A2" s="14" t="s">
        <v>44</v>
      </c>
      <c r="B2" s="29" t="s">
        <v>49</v>
      </c>
      <c r="C2" s="15">
        <v>45220</v>
      </c>
      <c r="D2" s="16" t="s">
        <v>26</v>
      </c>
      <c r="E2" s="37">
        <v>182</v>
      </c>
      <c r="F2" s="17">
        <v>183</v>
      </c>
      <c r="G2" s="17">
        <v>192</v>
      </c>
      <c r="H2" s="17">
        <v>185</v>
      </c>
      <c r="I2" s="17"/>
      <c r="J2" s="17"/>
      <c r="K2" s="21">
        <v>4</v>
      </c>
      <c r="L2" s="21">
        <v>742</v>
      </c>
      <c r="M2" s="22">
        <v>185.5</v>
      </c>
      <c r="N2" s="23">
        <v>13</v>
      </c>
      <c r="O2" s="24">
        <v>198.5</v>
      </c>
    </row>
    <row r="5" spans="1:17" x14ac:dyDescent="0.25">
      <c r="K5" s="8">
        <f>SUM(K2:K4)</f>
        <v>4</v>
      </c>
      <c r="L5" s="8">
        <f>SUM(L2:L4)</f>
        <v>742</v>
      </c>
      <c r="M5" s="7">
        <f>SUM(L5/K5)</f>
        <v>185.5</v>
      </c>
      <c r="N5" s="8">
        <f>SUM(N2:N4)</f>
        <v>13</v>
      </c>
      <c r="O5" s="12">
        <f>SUM(M5+N5)</f>
        <v>198.5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Youth 2023'!A1" display="Back to Ranking" xr:uid="{598A97DC-A355-45AE-92AE-8B0A995F2BA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3A3DED-B24D-45D4-9945-C571C9F125B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7C045-6FFA-496C-B7BB-278452598221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25">
      <c r="A2" s="14" t="s">
        <v>22</v>
      </c>
      <c r="B2" s="29" t="s">
        <v>46</v>
      </c>
      <c r="C2" s="15">
        <v>45168</v>
      </c>
      <c r="D2" s="16" t="s">
        <v>26</v>
      </c>
      <c r="E2" s="17">
        <v>147</v>
      </c>
      <c r="F2" s="17">
        <v>160</v>
      </c>
      <c r="G2" s="17">
        <v>166</v>
      </c>
      <c r="H2" s="17">
        <v>167</v>
      </c>
      <c r="I2" s="17"/>
      <c r="J2" s="17"/>
      <c r="K2" s="21">
        <v>4</v>
      </c>
      <c r="L2" s="21">
        <v>640</v>
      </c>
      <c r="M2" s="22">
        <v>160</v>
      </c>
      <c r="N2" s="23">
        <v>5</v>
      </c>
      <c r="O2" s="24">
        <v>165</v>
      </c>
    </row>
    <row r="3" spans="1:17" x14ac:dyDescent="0.25">
      <c r="A3" s="14" t="s">
        <v>22</v>
      </c>
      <c r="B3" s="29" t="s">
        <v>46</v>
      </c>
      <c r="C3" s="15">
        <v>45220</v>
      </c>
      <c r="D3" s="16" t="s">
        <v>26</v>
      </c>
      <c r="E3" s="17">
        <v>150</v>
      </c>
      <c r="F3" s="17">
        <v>166</v>
      </c>
      <c r="G3" s="17">
        <v>181</v>
      </c>
      <c r="H3" s="17">
        <v>181</v>
      </c>
      <c r="I3" s="17"/>
      <c r="J3" s="17"/>
      <c r="K3" s="21">
        <v>4</v>
      </c>
      <c r="L3" s="21">
        <v>678</v>
      </c>
      <c r="M3" s="22">
        <v>169.5</v>
      </c>
      <c r="N3" s="23">
        <v>5</v>
      </c>
      <c r="O3" s="24">
        <v>174.5</v>
      </c>
    </row>
    <row r="6" spans="1:17" x14ac:dyDescent="0.25">
      <c r="K6" s="8">
        <f>SUM(K2:K5)</f>
        <v>8</v>
      </c>
      <c r="L6" s="8">
        <f>SUM(L2:L5)</f>
        <v>1318</v>
      </c>
      <c r="M6" s="7">
        <f>SUM(L6/K6)</f>
        <v>164.75</v>
      </c>
      <c r="N6" s="8">
        <f>SUM(N2:N5)</f>
        <v>10</v>
      </c>
      <c r="O6" s="12">
        <f>SUM(M6+N6)</f>
        <v>174.75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Youth 2023'!A1" display="Back to Ranking" xr:uid="{3D8F6D15-FF7A-47A0-B755-07FB0B91F74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852F20-3EBB-4780-B452-C8B496CAD18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EF0AF-2B77-47E9-9583-6E7A444202C1}">
  <sheetPr codeName="Sheet6"/>
  <dimension ref="A1:Q23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25">
      <c r="A2" s="14" t="s">
        <v>22</v>
      </c>
      <c r="B2" s="29" t="s">
        <v>24</v>
      </c>
      <c r="C2" s="15">
        <v>44972</v>
      </c>
      <c r="D2" s="16" t="s">
        <v>26</v>
      </c>
      <c r="E2" s="17">
        <v>136</v>
      </c>
      <c r="F2" s="17">
        <v>149</v>
      </c>
      <c r="G2" s="17"/>
      <c r="H2" s="17"/>
      <c r="I2" s="17"/>
      <c r="J2" s="17"/>
      <c r="K2" s="21">
        <v>2</v>
      </c>
      <c r="L2" s="21">
        <v>285</v>
      </c>
      <c r="M2" s="22">
        <v>142.5</v>
      </c>
      <c r="N2" s="23">
        <v>5</v>
      </c>
      <c r="O2" s="24">
        <v>147.5</v>
      </c>
    </row>
    <row r="5" spans="1:17" x14ac:dyDescent="0.25">
      <c r="K5" s="8">
        <f>SUM(K2:K4)</f>
        <v>2</v>
      </c>
      <c r="L5" s="8">
        <f>SUM(L2:L4)</f>
        <v>285</v>
      </c>
      <c r="M5" s="7">
        <f>SUM(L5/K5)</f>
        <v>142.5</v>
      </c>
      <c r="N5" s="8">
        <f>SUM(N2:N4)</f>
        <v>5</v>
      </c>
      <c r="O5" s="12">
        <f>SUM(M5+N5)</f>
        <v>147.5</v>
      </c>
    </row>
    <row r="8" spans="1:17" ht="30" x14ac:dyDescent="0.25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25">
      <c r="A9" s="14" t="s">
        <v>40</v>
      </c>
      <c r="B9" s="29" t="s">
        <v>24</v>
      </c>
      <c r="C9" s="15">
        <v>45140</v>
      </c>
      <c r="D9" s="16" t="s">
        <v>26</v>
      </c>
      <c r="E9" s="17">
        <v>185</v>
      </c>
      <c r="F9" s="17">
        <v>181</v>
      </c>
      <c r="G9" s="17">
        <v>190</v>
      </c>
      <c r="H9" s="17">
        <v>183</v>
      </c>
      <c r="I9" s="17"/>
      <c r="J9" s="17"/>
      <c r="K9" s="21">
        <v>4</v>
      </c>
      <c r="L9" s="21">
        <v>739</v>
      </c>
      <c r="M9" s="22">
        <v>184.75</v>
      </c>
      <c r="N9" s="23">
        <v>5</v>
      </c>
      <c r="O9" s="24">
        <v>189.75</v>
      </c>
    </row>
    <row r="10" spans="1:17" x14ac:dyDescent="0.25">
      <c r="A10" s="14" t="s">
        <v>40</v>
      </c>
      <c r="B10" s="29" t="s">
        <v>24</v>
      </c>
      <c r="C10" s="15">
        <v>45147</v>
      </c>
      <c r="D10" s="16" t="s">
        <v>26</v>
      </c>
      <c r="E10" s="17">
        <v>185</v>
      </c>
      <c r="F10" s="17">
        <v>184</v>
      </c>
      <c r="G10" s="17">
        <v>177</v>
      </c>
      <c r="H10" s="17">
        <v>174</v>
      </c>
      <c r="I10" s="17"/>
      <c r="J10" s="17"/>
      <c r="K10" s="21">
        <v>4</v>
      </c>
      <c r="L10" s="21">
        <v>720</v>
      </c>
      <c r="M10" s="22">
        <v>180</v>
      </c>
      <c r="N10" s="23">
        <v>5</v>
      </c>
      <c r="O10" s="24">
        <v>185</v>
      </c>
    </row>
    <row r="11" spans="1:17" x14ac:dyDescent="0.25">
      <c r="A11" s="14" t="s">
        <v>40</v>
      </c>
      <c r="B11" s="29" t="s">
        <v>24</v>
      </c>
      <c r="C11" s="15">
        <v>45150</v>
      </c>
      <c r="D11" s="16" t="s">
        <v>26</v>
      </c>
      <c r="E11" s="17">
        <v>185</v>
      </c>
      <c r="F11" s="17">
        <v>188</v>
      </c>
      <c r="G11" s="17">
        <v>185</v>
      </c>
      <c r="H11" s="17">
        <v>180</v>
      </c>
      <c r="I11" s="17">
        <v>180</v>
      </c>
      <c r="J11" s="17">
        <v>176</v>
      </c>
      <c r="K11" s="21">
        <v>6</v>
      </c>
      <c r="L11" s="21">
        <v>1094</v>
      </c>
      <c r="M11" s="22">
        <v>182.33333333333334</v>
      </c>
      <c r="N11" s="23">
        <v>10</v>
      </c>
      <c r="O11" s="24">
        <v>192.33333333333334</v>
      </c>
    </row>
    <row r="12" spans="1:17" x14ac:dyDescent="0.25">
      <c r="A12" s="14" t="s">
        <v>40</v>
      </c>
      <c r="B12" s="29" t="s">
        <v>24</v>
      </c>
      <c r="C12" s="15">
        <v>45168</v>
      </c>
      <c r="D12" s="16" t="s">
        <v>26</v>
      </c>
      <c r="E12" s="17">
        <v>173</v>
      </c>
      <c r="F12" s="17">
        <v>180</v>
      </c>
      <c r="G12" s="17">
        <v>184</v>
      </c>
      <c r="H12" s="17">
        <v>184</v>
      </c>
      <c r="I12" s="17"/>
      <c r="J12" s="17"/>
      <c r="K12" s="21">
        <v>4</v>
      </c>
      <c r="L12" s="21">
        <v>721</v>
      </c>
      <c r="M12" s="22">
        <v>180.25</v>
      </c>
      <c r="N12" s="23">
        <v>5</v>
      </c>
      <c r="O12" s="24">
        <v>185.25</v>
      </c>
    </row>
    <row r="13" spans="1:17" x14ac:dyDescent="0.25">
      <c r="A13" s="14" t="s">
        <v>40</v>
      </c>
      <c r="B13" s="29" t="s">
        <v>24</v>
      </c>
      <c r="C13" s="15">
        <v>45217</v>
      </c>
      <c r="D13" s="16" t="s">
        <v>26</v>
      </c>
      <c r="E13" s="17">
        <v>191</v>
      </c>
      <c r="F13" s="17">
        <v>181</v>
      </c>
      <c r="G13" s="17">
        <v>185</v>
      </c>
      <c r="H13" s="17">
        <v>185</v>
      </c>
      <c r="I13" s="17"/>
      <c r="J13" s="17"/>
      <c r="K13" s="21">
        <v>4</v>
      </c>
      <c r="L13" s="21">
        <v>742</v>
      </c>
      <c r="M13" s="22">
        <v>185.5</v>
      </c>
      <c r="N13" s="23">
        <v>5</v>
      </c>
      <c r="O13" s="24">
        <v>190.5</v>
      </c>
    </row>
    <row r="16" spans="1:17" x14ac:dyDescent="0.25">
      <c r="K16" s="8">
        <f>SUM(K9:K15)</f>
        <v>22</v>
      </c>
      <c r="L16" s="8">
        <f>SUM(L9:L15)</f>
        <v>4016</v>
      </c>
      <c r="M16" s="7">
        <f>SUM(L16/K16)</f>
        <v>182.54545454545453</v>
      </c>
      <c r="N16" s="8">
        <f>SUM(N9:N15)</f>
        <v>30</v>
      </c>
      <c r="O16" s="12">
        <f>SUM(M16+N16)</f>
        <v>212.54545454545453</v>
      </c>
    </row>
    <row r="19" spans="1:15" ht="30" x14ac:dyDescent="0.25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25">
      <c r="A20" s="14" t="s">
        <v>44</v>
      </c>
      <c r="B20" s="29" t="s">
        <v>24</v>
      </c>
      <c r="C20" s="15">
        <v>45220</v>
      </c>
      <c r="D20" s="16" t="s">
        <v>26</v>
      </c>
      <c r="E20" s="17">
        <v>168</v>
      </c>
      <c r="F20" s="17">
        <v>181</v>
      </c>
      <c r="G20" s="17">
        <v>178</v>
      </c>
      <c r="H20" s="17">
        <v>170</v>
      </c>
      <c r="I20" s="17"/>
      <c r="J20" s="17"/>
      <c r="K20" s="21">
        <v>4</v>
      </c>
      <c r="L20" s="21">
        <v>697</v>
      </c>
      <c r="M20" s="22">
        <v>174.25</v>
      </c>
      <c r="N20" s="23">
        <v>6</v>
      </c>
      <c r="O20" s="24">
        <v>180.25</v>
      </c>
    </row>
    <row r="23" spans="1:15" x14ac:dyDescent="0.25">
      <c r="K23" s="8">
        <f>SUM(K20:K22)</f>
        <v>4</v>
      </c>
      <c r="L23" s="8">
        <f>SUM(L20:L22)</f>
        <v>697</v>
      </c>
      <c r="M23" s="7">
        <f>SUM(L23/K23)</f>
        <v>174.25</v>
      </c>
      <c r="N23" s="8">
        <f>SUM(N20:N22)</f>
        <v>6</v>
      </c>
      <c r="O23" s="12">
        <f>SUM(M23+N23)</f>
        <v>180.25</v>
      </c>
    </row>
  </sheetData>
  <protectedRanges>
    <protectedRange algorithmName="SHA-512" hashValue="ON39YdpmFHfN9f47KpiRvqrKx0V9+erV1CNkpWzYhW/Qyc6aT8rEyCrvauWSYGZK2ia3o7vd3akF07acHAFpOA==" saltValue="yVW9XmDwTqEnmpSGai0KYg==" spinCount="100000" sqref="B1 B8 B19" name="Range1_2"/>
    <protectedRange sqref="E2:J2" name="Range1_9"/>
    <protectedRange sqref="C2" name="Range1_1_2_1_1"/>
    <protectedRange sqref="D2" name="Range1_1_1_2_1_1"/>
  </protectedRanges>
  <hyperlinks>
    <hyperlink ref="Q1" location="'Kentucky Youth 2023'!A1" display="Back to Ranking" xr:uid="{6468D3E0-0722-44BD-9009-9FBC4CAF4E7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C6A96F-3D93-4821-AA2F-87748B3249CC}">
          <x14:formula1>
            <xm:f>'C:\Users\abra2\Desktop\ABRA Files and More\AUTO BENCH REST ASSOCIATION FILE\ABRA 2019\Georgia\[Georgia Results 01 19 20.xlsm]DATA SHEET'!#REF!</xm:f>
          </x14:formula1>
          <xm:sqref>B1 B8 B19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2A6EC-7C24-4DDF-B925-95C1B129BC4B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25">
      <c r="A2" s="14" t="s">
        <v>32</v>
      </c>
      <c r="B2" s="29" t="s">
        <v>33</v>
      </c>
      <c r="C2" s="15">
        <v>45081</v>
      </c>
      <c r="D2" s="16" t="s">
        <v>30</v>
      </c>
      <c r="E2" s="30">
        <v>168</v>
      </c>
      <c r="F2" s="30">
        <v>166</v>
      </c>
      <c r="G2" s="30">
        <v>173</v>
      </c>
      <c r="H2" s="30">
        <v>168</v>
      </c>
      <c r="I2" s="30">
        <v>172</v>
      </c>
      <c r="J2" s="30">
        <v>159</v>
      </c>
      <c r="K2" s="21">
        <v>6</v>
      </c>
      <c r="L2" s="21">
        <v>1006</v>
      </c>
      <c r="M2" s="22">
        <v>167.66666666666666</v>
      </c>
      <c r="N2" s="23">
        <v>10</v>
      </c>
      <c r="O2" s="24">
        <v>177.66666666666666</v>
      </c>
    </row>
    <row r="5" spans="1:17" x14ac:dyDescent="0.25">
      <c r="K5" s="8">
        <f>SUM(K2:K4)</f>
        <v>6</v>
      </c>
      <c r="L5" s="8">
        <f>SUM(L2:L4)</f>
        <v>1006</v>
      </c>
      <c r="M5" s="7">
        <f>SUM(L5/K5)</f>
        <v>167.66666666666666</v>
      </c>
      <c r="N5" s="8">
        <f>SUM(N2:N4)</f>
        <v>10</v>
      </c>
      <c r="O5" s="12">
        <f>SUM(M5+N5)</f>
        <v>177.66666666666666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Youth 2023'!A1" display="Back to Ranking" xr:uid="{5A0BD3D8-CDAB-47F5-A8A7-E2B469E82FD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263D26-3912-4CAE-9B14-385D0DA1EC8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90D14-FBE3-46BF-8FE6-42BC5BBAF175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25">
      <c r="A2" s="14" t="s">
        <v>22</v>
      </c>
      <c r="B2" s="29" t="s">
        <v>29</v>
      </c>
      <c r="C2" s="15">
        <v>45081</v>
      </c>
      <c r="D2" s="16" t="s">
        <v>30</v>
      </c>
      <c r="E2" s="30">
        <v>175</v>
      </c>
      <c r="F2" s="30">
        <v>177</v>
      </c>
      <c r="G2" s="30">
        <v>171</v>
      </c>
      <c r="H2" s="30">
        <v>167</v>
      </c>
      <c r="I2" s="30">
        <v>174</v>
      </c>
      <c r="J2" s="30">
        <v>173</v>
      </c>
      <c r="K2" s="21">
        <v>6</v>
      </c>
      <c r="L2" s="21">
        <v>1037</v>
      </c>
      <c r="M2" s="22">
        <v>172.83333333333334</v>
      </c>
      <c r="N2" s="23">
        <v>10</v>
      </c>
      <c r="O2" s="24">
        <v>182.83333333333334</v>
      </c>
    </row>
    <row r="5" spans="1:17" x14ac:dyDescent="0.25">
      <c r="K5" s="8">
        <f>SUM(K2:K4)</f>
        <v>6</v>
      </c>
      <c r="L5" s="8">
        <f>SUM(L2:L4)</f>
        <v>1037</v>
      </c>
      <c r="M5" s="7">
        <f>SUM(L5/K5)</f>
        <v>172.83333333333334</v>
      </c>
      <c r="N5" s="8">
        <f>SUM(N2:N4)</f>
        <v>10</v>
      </c>
      <c r="O5" s="12">
        <f>SUM(M5+N5)</f>
        <v>182.83333333333334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Youth 2023'!A1" display="Back to Ranking" xr:uid="{E4154B1E-9019-45D6-B902-02D565466BF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9EA475-3CA9-4B96-9EAE-306A868264F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6F8C6-D593-4BF9-8D45-8910A7AB6A81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5" t="s">
        <v>20</v>
      </c>
    </row>
    <row r="2" spans="1:17" x14ac:dyDescent="0.25">
      <c r="A2" s="41" t="s">
        <v>40</v>
      </c>
      <c r="B2" s="42" t="s">
        <v>51</v>
      </c>
      <c r="C2" s="43">
        <v>45238</v>
      </c>
      <c r="D2" s="44" t="s">
        <v>26</v>
      </c>
      <c r="E2" s="45">
        <v>173</v>
      </c>
      <c r="F2" s="45">
        <v>187</v>
      </c>
      <c r="G2" s="45">
        <v>184</v>
      </c>
      <c r="H2" s="45">
        <v>186</v>
      </c>
      <c r="I2" s="45"/>
      <c r="J2" s="45"/>
      <c r="K2" s="46">
        <v>4</v>
      </c>
      <c r="L2" s="46">
        <v>730</v>
      </c>
      <c r="M2" s="47">
        <v>182.5</v>
      </c>
      <c r="N2" s="48">
        <v>5</v>
      </c>
      <c r="O2" s="49">
        <v>187.5</v>
      </c>
    </row>
    <row r="5" spans="1:17" x14ac:dyDescent="0.25">
      <c r="K5" s="8">
        <f>SUM(K2:K4)</f>
        <v>4</v>
      </c>
      <c r="L5" s="8">
        <f>SUM(L2:L4)</f>
        <v>730</v>
      </c>
      <c r="M5" s="7">
        <f>SUM(L5/K5)</f>
        <v>182.5</v>
      </c>
      <c r="N5" s="8">
        <f>SUM(N2:N4)</f>
        <v>5</v>
      </c>
      <c r="O5" s="12">
        <f>SUM(M5+N5)</f>
        <v>187.5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Kentucky Youth 2023'!A1" display="Back to Ranking" xr:uid="{B962C0CA-EB33-4110-9B89-9663EEDBE3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4956D0-ECBF-48C5-9A0F-DA3EF52D15C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Kentucky Youth 2023</vt:lpstr>
      <vt:lpstr>Blake Miller</vt:lpstr>
      <vt:lpstr>Cooper Bradley</vt:lpstr>
      <vt:lpstr>Gerrit Hewitt</vt:lpstr>
      <vt:lpstr>Lara Helton</vt:lpstr>
      <vt:lpstr>Luke Helton</vt:lpstr>
      <vt:lpstr>Macey Dixon</vt:lpstr>
      <vt:lpstr>Matthew Dixon</vt:lpstr>
      <vt:lpstr>Rylee Tharp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cp:lastPrinted>2022-02-19T19:27:22Z</cp:lastPrinted>
  <dcterms:created xsi:type="dcterms:W3CDTF">2020-01-30T01:18:37Z</dcterms:created>
  <dcterms:modified xsi:type="dcterms:W3CDTF">2023-11-09T01:33:11Z</dcterms:modified>
</cp:coreProperties>
</file>