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2 OUTLAW HEAVY\ABRA 2022\Kentucky 2022\"/>
    </mc:Choice>
  </mc:AlternateContent>
  <xr:revisionPtr revIDLastSave="0" documentId="13_ncr:1_{1308AC08-98E2-4685-8660-595CACA842EF}" xr6:coauthVersionLast="47" xr6:coauthVersionMax="47" xr10:uidLastSave="{00000000-0000-0000-0000-000000000000}"/>
  <bookViews>
    <workbookView xWindow="-110" yWindow="-110" windowWidth="19420" windowHeight="10300" xr2:uid="{A35FAFAA-3A44-445C-BAAA-3002DD1ECE94}"/>
  </bookViews>
  <sheets>
    <sheet name="Kentucky Youth Rankings" sheetId="1" r:id="rId1"/>
    <sheet name="Isaiah Spencer" sheetId="148" r:id="rId2"/>
    <sheet name="Jake Skaggs" sheetId="149" r:id="rId3"/>
    <sheet name="Luke Helton" sheetId="146" r:id="rId4"/>
    <sheet name="Macey Dixon" sheetId="147" r:id="rId5"/>
    <sheet name="Matthew Dixon" sheetId="150" r:id="rId6"/>
  </sheets>
  <externalReferences>
    <externalReference r:id="rId7"/>
  </externalReferences>
  <definedNames>
    <definedName name="_xlnm._FilterDatabase" localSheetId="0" hidden="1">'Kentucky Youth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N4" i="150"/>
  <c r="L4" i="150"/>
  <c r="K4" i="150"/>
  <c r="H23" i="1"/>
  <c r="G23" i="1"/>
  <c r="F23" i="1"/>
  <c r="E23" i="1"/>
  <c r="D23" i="1"/>
  <c r="N5" i="149"/>
  <c r="G6" i="1" s="1"/>
  <c r="L5" i="149"/>
  <c r="E6" i="1" s="1"/>
  <c r="K5" i="149"/>
  <c r="D6" i="1" s="1"/>
  <c r="E16" i="1"/>
  <c r="D16" i="1"/>
  <c r="N4" i="148"/>
  <c r="G16" i="1" s="1"/>
  <c r="L4" i="148"/>
  <c r="K4" i="148"/>
  <c r="D7" i="1"/>
  <c r="N4" i="147"/>
  <c r="G7" i="1" s="1"/>
  <c r="L4" i="147"/>
  <c r="E7" i="1" s="1"/>
  <c r="K4" i="147"/>
  <c r="M4" i="150" l="1"/>
  <c r="O4" i="150" s="1"/>
  <c r="M4" i="147"/>
  <c r="M4" i="148"/>
  <c r="M5" i="149"/>
  <c r="N4" i="146"/>
  <c r="G8" i="1" s="1"/>
  <c r="L4" i="146"/>
  <c r="E8" i="1" s="1"/>
  <c r="K4" i="146"/>
  <c r="D8" i="1" s="1"/>
  <c r="O4" i="148" l="1"/>
  <c r="H16" i="1" s="1"/>
  <c r="F16" i="1"/>
  <c r="O4" i="147"/>
  <c r="H7" i="1" s="1"/>
  <c r="F7" i="1"/>
  <c r="O5" i="149"/>
  <c r="H6" i="1" s="1"/>
  <c r="F6" i="1"/>
  <c r="M4" i="146"/>
  <c r="F8" i="1" s="1"/>
  <c r="O4" i="146" l="1"/>
  <c r="H8" i="1" s="1"/>
</calcChain>
</file>

<file path=xl/sharedStrings.xml><?xml version="1.0" encoding="utf-8"?>
<sst xmlns="http://schemas.openxmlformats.org/spreadsheetml/2006/main" count="152" uniqueCount="48">
  <si>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</si>
  <si>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</si>
  <si>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</si>
  <si>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</si>
  <si>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</si>
  <si>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</si>
  <si>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</si>
  <si>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</si>
  <si>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</si>
  <si>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</si>
  <si>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</si>
  <si>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</si>
  <si>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</si>
  <si>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</si>
  <si>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</si>
  <si>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</si>
  <si>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</si>
  <si>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</si>
  <si>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</si>
  <si>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</si>
  <si>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</si>
  <si>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 xml:space="preserve"> </t>
  </si>
  <si>
    <t xml:space="preserve">                ABRA YOUTH UNLIMITED RANKING 2022</t>
  </si>
  <si>
    <t>Kentucky</t>
  </si>
  <si>
    <t>Unlimited</t>
  </si>
  <si>
    <t xml:space="preserve">Unlimited </t>
  </si>
  <si>
    <t>Jackson, KY</t>
  </si>
  <si>
    <t>Luke Helton</t>
  </si>
  <si>
    <t>Ethan Viands</t>
  </si>
  <si>
    <t xml:space="preserve">                ABRA YOUTH OUTLAW HVY RANKING 2022</t>
  </si>
  <si>
    <t>Isaiah Spencer</t>
  </si>
  <si>
    <t xml:space="preserve">Outlaw Hvy </t>
  </si>
  <si>
    <t>*Isaiah Spencer</t>
  </si>
  <si>
    <t>Jake Skaggs</t>
  </si>
  <si>
    <t>*Jake Skaggs</t>
  </si>
  <si>
    <t>New Haven, KY</t>
  </si>
  <si>
    <t>Outlaw Hvy</t>
  </si>
  <si>
    <t xml:space="preserve">                ABRA YOUTH FACTORY RANKING 2022</t>
  </si>
  <si>
    <t>Factory</t>
  </si>
  <si>
    <t>Macey Dixon</t>
  </si>
  <si>
    <t>Wilmore,KY</t>
  </si>
  <si>
    <t>*Macey Dixon</t>
  </si>
  <si>
    <t xml:space="preserve">Factory </t>
  </si>
  <si>
    <t xml:space="preserve">                ABRA YOUTH OUTLAW LITE RANKING 2022</t>
  </si>
  <si>
    <t>Outlaw Lite</t>
  </si>
  <si>
    <t>Outlaw Lt</t>
  </si>
  <si>
    <t>*Matthew Dixon</t>
  </si>
  <si>
    <t>Matthew Dixon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</si>
</sst>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9" fillId="0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5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30"/>
  <sheetViews>
    <sheetView tabSelected="1" topLeftCell="A5" workbookViewId="0">
      <selection activeCell="F16" sqref="F16"/>
    </sheetView>
  </sheetViews>
  <sheetFormatPr defaultColWidth="9.1796875" defaultRowHeight="14" x14ac:dyDescent="0.3"/>
  <cols>
    <col min="1" max="1" width="9.1796875" style="24"/>
    <col min="2" max="2" width="17.26953125" style="24" customWidth="1"/>
    <col min="3" max="3" width="19.81640625" style="24" customWidth="1"/>
    <col min="4" max="4" width="15.7265625" style="24" bestFit="1" customWidth="1"/>
    <col min="5" max="5" width="16.1796875" style="24" bestFit="1" customWidth="1"/>
    <col min="6" max="6" width="9.1796875" style="25"/>
    <col min="7" max="7" width="9.1796875" style="24"/>
    <col min="8" max="8" width="16.26953125" style="25" bestFit="1" customWidth="1"/>
    <col min="9" max="16384" width="9.1796875" style="22"/>
  </cols>
  <sheetData>
    <row r="1" spans="1:8" x14ac:dyDescent="0.3">
      <c r="A1" s="20" t="s">
        <v>21</v>
      </c>
      <c r="B1" s="20"/>
      <c r="C1" s="20"/>
      <c r="D1" s="20"/>
      <c r="E1" s="20"/>
      <c r="F1" s="21"/>
      <c r="G1" s="20"/>
      <c r="H1" s="21"/>
    </row>
    <row r="2" spans="1:8" ht="28" x14ac:dyDescent="0.6">
      <c r="A2" s="20"/>
      <c r="B2" s="20"/>
      <c r="C2" s="29" t="s">
        <v>22</v>
      </c>
      <c r="D2" s="20"/>
      <c r="E2" s="20"/>
      <c r="F2" s="21"/>
      <c r="G2" s="20"/>
      <c r="H2" s="21"/>
    </row>
    <row r="3" spans="1:8" ht="18" x14ac:dyDescent="0.4">
      <c r="A3" s="20"/>
      <c r="B3" s="20"/>
      <c r="C3" s="20"/>
      <c r="D3" s="23" t="s">
        <v>23</v>
      </c>
      <c r="E3" s="20"/>
      <c r="F3" s="21"/>
      <c r="G3" s="20"/>
      <c r="H3" s="21"/>
    </row>
    <row r="4" spans="1:8" x14ac:dyDescent="0.3">
      <c r="A4" s="20"/>
      <c r="B4" s="20"/>
      <c r="C4" s="20"/>
      <c r="D4" s="20"/>
      <c r="E4" s="20"/>
      <c r="F4" s="21"/>
      <c r="G4" s="20"/>
      <c r="H4" s="21"/>
    </row>
    <row r="5" spans="1:8" x14ac:dyDescent="0.3">
      <c r="A5" s="24" t="s">
        <v>0</v>
      </c>
      <c r="B5" s="24" t="s">
        <v>1</v>
      </c>
      <c r="C5" s="24" t="s">
        <v>2</v>
      </c>
      <c r="D5" s="24" t="s">
        <v>19</v>
      </c>
      <c r="E5" s="24" t="s">
        <v>16</v>
      </c>
      <c r="F5" s="25" t="s">
        <v>17</v>
      </c>
      <c r="G5" s="24" t="s">
        <v>14</v>
      </c>
      <c r="H5" s="25" t="s">
        <v>18</v>
      </c>
    </row>
    <row r="6" spans="1:8" x14ac:dyDescent="0.3">
      <c r="A6" s="24">
        <v>1</v>
      </c>
      <c r="B6" s="24" t="s">
        <v>24</v>
      </c>
      <c r="C6" s="28" t="s">
        <v>33</v>
      </c>
      <c r="D6" s="27">
        <f>SUM('Jake Skaggs'!K5)</f>
        <v>6</v>
      </c>
      <c r="E6" s="27">
        <f>SUM('Jake Skaggs'!L5)</f>
        <v>1111</v>
      </c>
      <c r="F6" s="25">
        <f>SUM('Jake Skaggs'!M5)</f>
        <v>185.16666666666666</v>
      </c>
      <c r="G6" s="27">
        <f>SUM('Jake Skaggs'!N5)</f>
        <v>10</v>
      </c>
      <c r="H6" s="25">
        <f>SUM('Jake Skaggs'!O5)</f>
        <v>195.16666666666666</v>
      </c>
    </row>
    <row r="7" spans="1:8" x14ac:dyDescent="0.3">
      <c r="A7" s="24">
        <v>2</v>
      </c>
      <c r="B7" s="24" t="s">
        <v>24</v>
      </c>
      <c r="C7" s="30" t="s">
        <v>28</v>
      </c>
      <c r="D7" s="27">
        <f>SUM('Macey Dixon'!K4)</f>
        <v>6</v>
      </c>
      <c r="E7" s="27">
        <f>SUM('Macey Dixon'!L4)</f>
        <v>1028</v>
      </c>
      <c r="F7" s="25">
        <f>SUM('Macey Dixon'!M4)</f>
        <v>171.33333333333334</v>
      </c>
      <c r="G7" s="27">
        <f>SUM('Macey Dixon'!N4)</f>
        <v>10</v>
      </c>
      <c r="H7" s="25">
        <f>SUM('Macey Dixon'!O4)</f>
        <v>181.33333333333334</v>
      </c>
    </row>
    <row r="8" spans="1:8" x14ac:dyDescent="0.3">
      <c r="A8" s="24">
        <v>3</v>
      </c>
      <c r="B8" s="24" t="s">
        <v>24</v>
      </c>
      <c r="C8" s="26" t="s">
        <v>27</v>
      </c>
      <c r="D8" s="27">
        <f>SUM('Luke Helton'!K4)</f>
        <v>4</v>
      </c>
      <c r="E8" s="27">
        <f>SUM('Luke Helton'!L4)</f>
        <v>162</v>
      </c>
      <c r="F8" s="25">
        <f>SUM('Luke Helton'!M4)</f>
        <v>40.5</v>
      </c>
      <c r="G8" s="27">
        <f>SUM('Luke Helton'!N4)</f>
        <v>5</v>
      </c>
      <c r="H8" s="25">
        <f>SUM('Luke Helton'!O4)</f>
        <v>45.5</v>
      </c>
    </row>
    <row r="11" spans="1:8" x14ac:dyDescent="0.3">
      <c r="A11" s="20" t="s">
        <v>21</v>
      </c>
      <c r="B11" s="20"/>
      <c r="C11" s="20"/>
      <c r="D11" s="20"/>
      <c r="E11" s="20"/>
      <c r="F11" s="21"/>
      <c r="G11" s="20"/>
      <c r="H11" s="21"/>
    </row>
    <row r="12" spans="1:8" ht="28" x14ac:dyDescent="0.6">
      <c r="A12" s="20"/>
      <c r="B12" s="20"/>
      <c r="C12" s="29" t="s">
        <v>29</v>
      </c>
      <c r="D12" s="20"/>
      <c r="E12" s="20"/>
      <c r="F12" s="21"/>
      <c r="G12" s="20"/>
      <c r="H12" s="21"/>
    </row>
    <row r="13" spans="1:8" ht="18" x14ac:dyDescent="0.4">
      <c r="A13" s="20"/>
      <c r="B13" s="20"/>
      <c r="C13" s="20"/>
      <c r="D13" s="23" t="s">
        <v>23</v>
      </c>
      <c r="E13" s="20"/>
      <c r="F13" s="21"/>
      <c r="G13" s="20"/>
      <c r="H13" s="21"/>
    </row>
    <row r="14" spans="1:8" x14ac:dyDescent="0.3">
      <c r="A14" s="20"/>
      <c r="B14" s="20"/>
      <c r="C14" s="20"/>
      <c r="D14" s="20"/>
      <c r="E14" s="20"/>
      <c r="F14" s="21"/>
      <c r="G14" s="20"/>
      <c r="H14" s="21"/>
    </row>
    <row r="15" spans="1:8" x14ac:dyDescent="0.3">
      <c r="A15" s="24" t="s">
        <v>0</v>
      </c>
      <c r="B15" s="24" t="s">
        <v>1</v>
      </c>
      <c r="C15" s="24" t="s">
        <v>2</v>
      </c>
      <c r="D15" s="24" t="s">
        <v>19</v>
      </c>
      <c r="E15" s="24" t="s">
        <v>16</v>
      </c>
      <c r="F15" s="25" t="s">
        <v>17</v>
      </c>
      <c r="G15" s="24" t="s">
        <v>14</v>
      </c>
      <c r="H15" s="25" t="s">
        <v>18</v>
      </c>
    </row>
    <row r="16" spans="1:8" x14ac:dyDescent="0.3">
      <c r="A16" s="24">
        <v>1</v>
      </c>
      <c r="B16" s="24" t="s">
        <v>36</v>
      </c>
      <c r="C16" s="28" t="s">
        <v>30</v>
      </c>
      <c r="D16" s="27">
        <f>SUM('Isaiah Spencer'!K4)</f>
        <v>4</v>
      </c>
      <c r="E16" s="27">
        <f>SUM('Isaiah Spencer'!L4)</f>
        <v>765</v>
      </c>
      <c r="F16" s="25">
        <f>SUM('Isaiah Spencer'!M4)</f>
        <v>191.25</v>
      </c>
      <c r="G16" s="27">
        <f>SUM('Isaiah Spencer'!N4)</f>
        <v>5</v>
      </c>
      <c r="H16" s="25">
        <f>SUM('Isaiah Spencer'!O4)</f>
        <v>196.25</v>
      </c>
    </row>
    <row r="19" spans="1:8" ht="28" x14ac:dyDescent="0.6">
      <c r="A19" s="20"/>
      <c r="B19" s="20"/>
      <c r="C19" s="29" t="s">
        <v>37</v>
      </c>
      <c r="D19" s="20"/>
      <c r="E19" s="20"/>
      <c r="F19" s="21"/>
      <c r="G19" s="20"/>
      <c r="H19" s="21"/>
    </row>
    <row r="20" spans="1:8" ht="18" x14ac:dyDescent="0.4">
      <c r="A20" s="20"/>
      <c r="B20" s="20"/>
      <c r="C20" s="20"/>
      <c r="D20" s="23" t="s">
        <v>23</v>
      </c>
      <c r="E20" s="20"/>
      <c r="F20" s="21"/>
      <c r="G20" s="20"/>
      <c r="H20" s="21"/>
    </row>
    <row r="21" spans="1:8" x14ac:dyDescent="0.3">
      <c r="A21" s="20"/>
      <c r="B21" s="20"/>
      <c r="C21" s="20"/>
      <c r="D21" s="20"/>
      <c r="E21" s="20"/>
      <c r="F21" s="21"/>
      <c r="G21" s="20"/>
      <c r="H21" s="21"/>
    </row>
    <row r="22" spans="1:8" x14ac:dyDescent="0.3">
      <c r="A22" s="24" t="s">
        <v>0</v>
      </c>
      <c r="B22" s="24" t="s">
        <v>1</v>
      </c>
      <c r="C22" s="24" t="s">
        <v>2</v>
      </c>
      <c r="D22" s="24" t="s">
        <v>19</v>
      </c>
      <c r="E22" s="24" t="s">
        <v>16</v>
      </c>
      <c r="F22" s="25" t="s">
        <v>17</v>
      </c>
      <c r="G22" s="24" t="s">
        <v>14</v>
      </c>
      <c r="H22" s="25" t="s">
        <v>18</v>
      </c>
    </row>
    <row r="23" spans="1:8" x14ac:dyDescent="0.3">
      <c r="A23" s="24">
        <v>1</v>
      </c>
      <c r="B23" s="24" t="s">
        <v>38</v>
      </c>
      <c r="C23" s="28" t="s">
        <v>39</v>
      </c>
      <c r="D23" s="27">
        <f>SUM('Macey Dixon'!K4)</f>
        <v>6</v>
      </c>
      <c r="E23" s="27">
        <f>SUM('Macey Dixon'!L4)</f>
        <v>1028</v>
      </c>
      <c r="F23" s="27">
        <f>SUM('Macey Dixon'!M4)</f>
        <v>171.33333333333334</v>
      </c>
      <c r="G23" s="27">
        <f>SUM('Macey Dixon'!N4)</f>
        <v>10</v>
      </c>
      <c r="H23" s="27">
        <f>SUM('Macey Dixon'!O4)</f>
        <v>181.33333333333334</v>
      </c>
    </row>
    <row r="26" spans="1:8" ht="28" x14ac:dyDescent="0.6">
      <c r="A26" s="20"/>
      <c r="B26" s="20"/>
      <c r="C26" s="29" t="s">
        <v>43</v>
      </c>
      <c r="D26" s="20"/>
      <c r="E26" s="20"/>
      <c r="F26" s="21"/>
      <c r="G26" s="20"/>
      <c r="H26" s="21"/>
    </row>
    <row r="27" spans="1:8" ht="18" x14ac:dyDescent="0.4">
      <c r="A27" s="20"/>
      <c r="B27" s="20"/>
      <c r="C27" s="20"/>
      <c r="D27" s="23" t="s">
        <v>23</v>
      </c>
      <c r="E27" s="20"/>
      <c r="F27" s="21"/>
      <c r="G27" s="20"/>
      <c r="H27" s="21"/>
    </row>
    <row r="28" spans="1:8" x14ac:dyDescent="0.3">
      <c r="A28" s="20"/>
      <c r="B28" s="20"/>
      <c r="C28" s="20"/>
      <c r="D28" s="20"/>
      <c r="E28" s="20"/>
      <c r="F28" s="21"/>
      <c r="G28" s="20"/>
      <c r="H28" s="21"/>
    </row>
    <row r="29" spans="1:8" x14ac:dyDescent="0.3">
      <c r="A29" s="24" t="s">
        <v>0</v>
      </c>
      <c r="B29" s="24" t="s">
        <v>1</v>
      </c>
      <c r="C29" s="24" t="s">
        <v>2</v>
      </c>
      <c r="D29" s="24" t="s">
        <v>19</v>
      </c>
      <c r="E29" s="24" t="s">
        <v>16</v>
      </c>
      <c r="F29" s="25" t="s">
        <v>17</v>
      </c>
      <c r="G29" s="24" t="s">
        <v>14</v>
      </c>
      <c r="H29" s="25" t="s">
        <v>18</v>
      </c>
    </row>
    <row r="30" spans="1:8" x14ac:dyDescent="0.3">
      <c r="A30" s="24">
        <v>1</v>
      </c>
      <c r="B30" s="24" t="s">
        <v>44</v>
      </c>
      <c r="C30" s="28" t="s">
        <v>47</v>
      </c>
      <c r="D30" s="27">
        <f>SUM('Matthew Dixon'!K4)</f>
        <v>6</v>
      </c>
      <c r="E30" s="27">
        <f>SUM('Matthew Dixon'!L4)</f>
        <v>1074</v>
      </c>
      <c r="F30" s="27">
        <f>SUM('Matthew Dixon'!M4)</f>
        <v>179</v>
      </c>
      <c r="G30" s="27">
        <f>SUM('Matthew Dixon'!N4)</f>
        <v>10</v>
      </c>
      <c r="H30" s="27">
        <f>SUM('Matthew Dixon'!O4)</f>
        <v>189</v>
      </c>
    </row>
  </sheetData>
  <sortState xmlns:xlrd2="http://schemas.microsoft.com/office/spreadsheetml/2017/richdata2" ref="C6:H8">
    <sortCondition descending="1" ref="H6:H8"/>
  </sortState>
  <hyperlinks>
    <hyperlink ref="C8" location="'Luke Helton'!A1" display="Luke Helton" xr:uid="{76B35B3E-D6D5-4E98-8EDE-A21E9E1E70DC}"/>
    <hyperlink ref="C7" location="' Ethan Viands'!A1" display="Ethan Viands" xr:uid="{DAF98919-61DD-4FBE-9E6D-F7FE0B2C4012}"/>
    <hyperlink ref="C16" location="'Isaiah Spencer'!A1" display="Isaiah Spencer" xr:uid="{42DFE9E5-5D22-4829-9FE5-28DCD07E61C7}"/>
    <hyperlink ref="C6" location="'Jake Skaggs'!A1" display="Jake Skaggs" xr:uid="{990BD547-DA58-4618-B4F7-C749BFE03D56}"/>
    <hyperlink ref="C23" location="'Macey Dixon'!A1" display="Macey Dixon" xr:uid="{B415B3E6-54EE-4CD9-B242-4031CBF54652}"/>
    <hyperlink ref="C30" location="'Matthew Dixon'!A1" display="Matthew Dixon" xr:uid="{5372DADF-4E31-4E09-83AE-120E89A27F32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FE0E-E5BA-41A1-9C40-F25F3638D7AB}">
  <dimension ref="A1:Q4"/>
  <sheetViews>
    <sheetView workbookViewId="0">
      <selection activeCell="B16" sqref="B16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5">
      <c r="A2" s="10" t="s">
        <v>31</v>
      </c>
      <c r="B2" s="11" t="s">
        <v>32</v>
      </c>
      <c r="C2" s="12">
        <v>44685</v>
      </c>
      <c r="D2" s="13" t="s">
        <v>26</v>
      </c>
      <c r="E2" s="14">
        <v>188</v>
      </c>
      <c r="F2" s="14">
        <v>190</v>
      </c>
      <c r="G2" s="14">
        <v>192</v>
      </c>
      <c r="H2" s="14">
        <v>195</v>
      </c>
      <c r="I2" s="14"/>
      <c r="J2" s="14"/>
      <c r="K2" s="15">
        <v>4</v>
      </c>
      <c r="L2" s="15">
        <v>765</v>
      </c>
      <c r="M2" s="16">
        <v>191.25</v>
      </c>
      <c r="N2" s="17">
        <v>5</v>
      </c>
      <c r="O2" s="18">
        <v>196.25</v>
      </c>
    </row>
    <row r="4" spans="1:17" x14ac:dyDescent="0.35">
      <c r="K4" s="8">
        <f>SUM(K2:K3)</f>
        <v>4</v>
      </c>
      <c r="L4" s="8">
        <f>SUM(L2:L3)</f>
        <v>765</v>
      </c>
      <c r="M4" s="7">
        <f>SUM(L4/K4)</f>
        <v>191.25</v>
      </c>
      <c r="N4" s="8">
        <f>SUM(N2:N3)</f>
        <v>5</v>
      </c>
      <c r="O4" s="9">
        <f>SUM(M4+N4)</f>
        <v>196.25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20_1"/>
    <protectedRange algorithmName="SHA-512" hashValue="ON39YdpmFHfN9f47KpiRvqrKx0V9+erV1CNkpWzYhW/Qyc6aT8rEyCrvauWSYGZK2ia3o7vd3akF07acHAFpOA==" saltValue="yVW9XmDwTqEnmpSGai0KYg==" spinCount="100000" sqref="B2:C2" name="Range1_1_2_1_2"/>
    <protectedRange algorithmName="SHA-512" hashValue="ON39YdpmFHfN9f47KpiRvqrKx0V9+erV1CNkpWzYhW/Qyc6aT8rEyCrvauWSYGZK2ia3o7vd3akF07acHAFpOA==" saltValue="yVW9XmDwTqEnmpSGai0KYg==" spinCount="100000" sqref="D2" name="Range1_1_1_2_2"/>
  </protectedRanges>
  <conditionalFormatting sqref="F2">
    <cfRule type="top10" dxfId="42" priority="2" rank="1"/>
  </conditionalFormatting>
  <conditionalFormatting sqref="G2">
    <cfRule type="top10" dxfId="41" priority="3" rank="1"/>
  </conditionalFormatting>
  <conditionalFormatting sqref="H2">
    <cfRule type="top10" dxfId="40" priority="4" rank="1"/>
  </conditionalFormatting>
  <conditionalFormatting sqref="I2">
    <cfRule type="top10" dxfId="39" priority="5" rank="1"/>
  </conditionalFormatting>
  <conditionalFormatting sqref="J2">
    <cfRule type="top10" dxfId="38" priority="6" rank="1"/>
  </conditionalFormatting>
  <conditionalFormatting sqref="E2">
    <cfRule type="top10" dxfId="37" priority="7" rank="1"/>
  </conditionalFormatting>
  <conditionalFormatting sqref="E2:J2">
    <cfRule type="cellIs" dxfId="36" priority="1" operator="equal">
      <formula>200</formula>
    </cfRule>
  </conditionalFormatting>
  <hyperlinks>
    <hyperlink ref="Q1" location="'Kentucky Youth Rankings'!A1" display="Back to Ranking" xr:uid="{66997313-88C7-477C-A2AD-06310BCE86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CA9CDA-56BE-40CF-826B-6852A07FA8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DB81E-2EBF-4D89-A52B-F6EAB302FB60}">
  <dimension ref="A1:Q5"/>
  <sheetViews>
    <sheetView workbookViewId="0">
      <selection activeCell="Q1" sqref="Q1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5">
      <c r="A2" s="10" t="s">
        <v>25</v>
      </c>
      <c r="B2" s="11" t="s">
        <v>34</v>
      </c>
      <c r="C2" s="12">
        <v>44651</v>
      </c>
      <c r="D2" s="13" t="s">
        <v>35</v>
      </c>
      <c r="E2" s="14">
        <v>187</v>
      </c>
      <c r="F2" s="14">
        <v>189</v>
      </c>
      <c r="G2" s="14">
        <v>197</v>
      </c>
      <c r="H2" s="14"/>
      <c r="I2" s="14"/>
      <c r="J2" s="14"/>
      <c r="K2" s="15">
        <v>3</v>
      </c>
      <c r="L2" s="15">
        <v>573</v>
      </c>
      <c r="M2" s="16">
        <v>191</v>
      </c>
      <c r="N2" s="17">
        <v>5</v>
      </c>
      <c r="O2" s="18">
        <v>196</v>
      </c>
    </row>
    <row r="3" spans="1:17" x14ac:dyDescent="0.35">
      <c r="A3" s="10" t="s">
        <v>25</v>
      </c>
      <c r="B3" s="11" t="s">
        <v>34</v>
      </c>
      <c r="C3" s="12">
        <v>44679</v>
      </c>
      <c r="D3" s="13" t="s">
        <v>35</v>
      </c>
      <c r="E3" s="14">
        <v>178</v>
      </c>
      <c r="F3" s="14">
        <v>177</v>
      </c>
      <c r="G3" s="14">
        <v>183</v>
      </c>
      <c r="H3" s="14"/>
      <c r="I3" s="14"/>
      <c r="J3" s="14"/>
      <c r="K3" s="15">
        <v>3</v>
      </c>
      <c r="L3" s="15">
        <v>538</v>
      </c>
      <c r="M3" s="16">
        <v>179.33333333333334</v>
      </c>
      <c r="N3" s="17">
        <v>5</v>
      </c>
      <c r="O3" s="18">
        <v>184.33333333333334</v>
      </c>
    </row>
    <row r="5" spans="1:17" x14ac:dyDescent="0.35">
      <c r="K5" s="8">
        <f>SUM(K2:K4)</f>
        <v>6</v>
      </c>
      <c r="L5" s="8">
        <f>SUM(L2:L4)</f>
        <v>1111</v>
      </c>
      <c r="M5" s="7">
        <f>SUM(L5/K5)</f>
        <v>185.16666666666666</v>
      </c>
      <c r="N5" s="8">
        <f>SUM(N2:N4)</f>
        <v>10</v>
      </c>
      <c r="O5" s="9">
        <f>SUM(M5+N5)</f>
        <v>195.16666666666666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67_1"/>
    <protectedRange algorithmName="SHA-512" hashValue="ON39YdpmFHfN9f47KpiRvqrKx0V9+erV1CNkpWzYhW/Qyc6aT8rEyCrvauWSYGZK2ia3o7vd3akF07acHAFpOA==" saltValue="yVW9XmDwTqEnmpSGai0KYg==" spinCount="100000" sqref="B2:C2" name="Range1_1_2_15_1"/>
    <protectedRange algorithmName="SHA-512" hashValue="ON39YdpmFHfN9f47KpiRvqrKx0V9+erV1CNkpWzYhW/Qyc6aT8rEyCrvauWSYGZK2ia3o7vd3akF07acHAFpOA==" saltValue="yVW9XmDwTqEnmpSGai0KYg==" spinCount="100000" sqref="D2" name="Range1_1_1_2_10_1"/>
    <protectedRange algorithmName="SHA-512" hashValue="ON39YdpmFHfN9f47KpiRvqrKx0V9+erV1CNkpWzYhW/Qyc6aT8rEyCrvauWSYGZK2ia3o7vd3akF07acHAFpOA==" saltValue="yVW9XmDwTqEnmpSGai0KYg==" spinCount="100000" sqref="E3:J3" name="Range1_72"/>
    <protectedRange algorithmName="SHA-512" hashValue="ON39YdpmFHfN9f47KpiRvqrKx0V9+erV1CNkpWzYhW/Qyc6aT8rEyCrvauWSYGZK2ia3o7vd3akF07acHAFpOA==" saltValue="yVW9XmDwTqEnmpSGai0KYg==" spinCount="100000" sqref="B3:C3" name="Range1_1_2_16"/>
    <protectedRange algorithmName="SHA-512" hashValue="ON39YdpmFHfN9f47KpiRvqrKx0V9+erV1CNkpWzYhW/Qyc6aT8rEyCrvauWSYGZK2ia3o7vd3akF07acHAFpOA==" saltValue="yVW9XmDwTqEnmpSGai0KYg==" spinCount="100000" sqref="D3" name="Range1_1_1_2_11"/>
  </protectedRanges>
  <conditionalFormatting sqref="F2">
    <cfRule type="top10" dxfId="35" priority="9" rank="1"/>
  </conditionalFormatting>
  <conditionalFormatting sqref="G2">
    <cfRule type="top10" dxfId="34" priority="10" rank="1"/>
  </conditionalFormatting>
  <conditionalFormatting sqref="H2">
    <cfRule type="top10" dxfId="33" priority="11" rank="1"/>
  </conditionalFormatting>
  <conditionalFormatting sqref="I2">
    <cfRule type="top10" dxfId="32" priority="12" rank="1"/>
  </conditionalFormatting>
  <conditionalFormatting sqref="J2">
    <cfRule type="top10" dxfId="31" priority="13" rank="1"/>
  </conditionalFormatting>
  <conditionalFormatting sqref="E2">
    <cfRule type="top10" dxfId="30" priority="14" rank="1"/>
  </conditionalFormatting>
  <conditionalFormatting sqref="E2:J2">
    <cfRule type="cellIs" dxfId="29" priority="8" operator="equal">
      <formula>200</formula>
    </cfRule>
  </conditionalFormatting>
  <conditionalFormatting sqref="F3">
    <cfRule type="top10" dxfId="28" priority="2" rank="1"/>
  </conditionalFormatting>
  <conditionalFormatting sqref="G3">
    <cfRule type="top10" dxfId="27" priority="3" rank="1"/>
  </conditionalFormatting>
  <conditionalFormatting sqref="H3">
    <cfRule type="top10" dxfId="26" priority="4" rank="1"/>
  </conditionalFormatting>
  <conditionalFormatting sqref="I3">
    <cfRule type="top10" dxfId="25" priority="5" rank="1"/>
  </conditionalFormatting>
  <conditionalFormatting sqref="J3">
    <cfRule type="top10" dxfId="24" priority="6" rank="1"/>
  </conditionalFormatting>
  <conditionalFormatting sqref="E3">
    <cfRule type="top10" dxfId="23" priority="7" rank="1"/>
  </conditionalFormatting>
  <conditionalFormatting sqref="E3:J3">
    <cfRule type="cellIs" dxfId="22" priority="1" operator="equal">
      <formula>200</formula>
    </cfRule>
  </conditionalFormatting>
  <hyperlinks>
    <hyperlink ref="Q1" location="'Kentucky Youth Rankings'!A1" display="Back to Ranking" xr:uid="{7E6E3F26-BD42-4D95-8D11-34BFB57005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5ADD53-C6BA-42E6-851E-6C70F9F18B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8FBD-5C57-491D-A4EA-888BEF583077}">
  <dimension ref="A1:Q4"/>
  <sheetViews>
    <sheetView workbookViewId="0">
      <selection activeCell="Q1" sqref="Q1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5">
      <c r="A2" s="10" t="s">
        <v>25</v>
      </c>
      <c r="B2" s="11" t="s">
        <v>27</v>
      </c>
      <c r="C2" s="12">
        <v>44657</v>
      </c>
      <c r="D2" s="13" t="s">
        <v>26</v>
      </c>
      <c r="E2" s="14">
        <v>0</v>
      </c>
      <c r="F2" s="14">
        <v>0</v>
      </c>
      <c r="G2" s="14">
        <v>0</v>
      </c>
      <c r="H2" s="14">
        <v>162</v>
      </c>
      <c r="I2" s="14"/>
      <c r="J2" s="14"/>
      <c r="K2" s="15">
        <v>4</v>
      </c>
      <c r="L2" s="15">
        <v>162</v>
      </c>
      <c r="M2" s="16">
        <v>40.5</v>
      </c>
      <c r="N2" s="17">
        <v>5</v>
      </c>
      <c r="O2" s="18">
        <v>45.5</v>
      </c>
    </row>
    <row r="4" spans="1:17" x14ac:dyDescent="0.35">
      <c r="K4" s="8">
        <f>SUM(K2:K3)</f>
        <v>4</v>
      </c>
      <c r="L4" s="8">
        <f>SUM(L2:L3)</f>
        <v>162</v>
      </c>
      <c r="M4" s="7">
        <f>SUM(L4/K4)</f>
        <v>40.5</v>
      </c>
      <c r="N4" s="8">
        <f>SUM(N2:N3)</f>
        <v>5</v>
      </c>
      <c r="O4" s="9">
        <f>SUM(M4+N4)</f>
        <v>45.5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" name="Range1_12_1"/>
    <protectedRange algorithmName="SHA-512" hashValue="ON39YdpmFHfN9f47KpiRvqrKx0V9+erV1CNkpWzYhW/Qyc6aT8rEyCrvauWSYGZK2ia3o7vd3akF07acHAFpOA==" saltValue="yVW9XmDwTqEnmpSGai0KYg==" spinCount="100000" sqref="B2:C2" name="Range1_1_2_3_1"/>
    <protectedRange algorithmName="SHA-512" hashValue="ON39YdpmFHfN9f47KpiRvqrKx0V9+erV1CNkpWzYhW/Qyc6aT8rEyCrvauWSYGZK2ia3o7vd3akF07acHAFpOA==" saltValue="yVW9XmDwTqEnmpSGai0KYg==" spinCount="100000" sqref="D2" name="Range1_1_1_2_2_1"/>
  </protectedRanges>
  <conditionalFormatting sqref="F2">
    <cfRule type="top10" dxfId="21" priority="2" rank="1"/>
  </conditionalFormatting>
  <conditionalFormatting sqref="G2">
    <cfRule type="top10" dxfId="20" priority="3" rank="1"/>
  </conditionalFormatting>
  <conditionalFormatting sqref="H2">
    <cfRule type="top10" dxfId="19" priority="4" rank="1"/>
  </conditionalFormatting>
  <conditionalFormatting sqref="I2">
    <cfRule type="top10" dxfId="18" priority="5" rank="1"/>
  </conditionalFormatting>
  <conditionalFormatting sqref="J2">
    <cfRule type="top10" dxfId="17" priority="6" rank="1"/>
  </conditionalFormatting>
  <conditionalFormatting sqref="E2">
    <cfRule type="top10" dxfId="16" priority="7" rank="1"/>
  </conditionalFormatting>
  <conditionalFormatting sqref="E2:J2">
    <cfRule type="cellIs" dxfId="15" priority="1" operator="equal">
      <formula>200</formula>
    </cfRule>
  </conditionalFormatting>
  <hyperlinks>
    <hyperlink ref="Q1" location="'Kentucky Youth Rankings'!A1" display="Back to Ranking" xr:uid="{E3E1F6A9-1878-4160-BE75-788AC61309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BC0148-518E-4E64-84F3-C86A426EA8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92A8-FC74-49DD-9602-455C50F5B23F}">
  <dimension ref="A1:Q4"/>
  <sheetViews>
    <sheetView workbookViewId="0">
      <selection activeCell="A2" sqref="A2:O2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5">
      <c r="A2" s="10" t="s">
        <v>42</v>
      </c>
      <c r="B2" s="11" t="s">
        <v>41</v>
      </c>
      <c r="C2" s="12">
        <v>44815</v>
      </c>
      <c r="D2" s="13" t="s">
        <v>40</v>
      </c>
      <c r="E2" s="14">
        <v>177</v>
      </c>
      <c r="F2" s="14">
        <v>176</v>
      </c>
      <c r="G2" s="14">
        <v>165</v>
      </c>
      <c r="H2" s="14">
        <v>166</v>
      </c>
      <c r="I2" s="14">
        <v>176</v>
      </c>
      <c r="J2" s="14">
        <v>168</v>
      </c>
      <c r="K2" s="15">
        <v>6</v>
      </c>
      <c r="L2" s="15">
        <v>1028</v>
      </c>
      <c r="M2" s="16">
        <v>171.33333333333334</v>
      </c>
      <c r="N2" s="17">
        <v>10</v>
      </c>
      <c r="O2" s="18">
        <v>181.33333333333334</v>
      </c>
    </row>
    <row r="4" spans="1:17" x14ac:dyDescent="0.35">
      <c r="K4" s="8">
        <f>SUM(K2:K3)</f>
        <v>6</v>
      </c>
      <c r="L4" s="8">
        <f>SUM(L2:L3)</f>
        <v>1028</v>
      </c>
      <c r="M4" s="7">
        <f>SUM(L4/K4)</f>
        <v>171.33333333333334</v>
      </c>
      <c r="N4" s="8">
        <f>SUM(N2:N3)</f>
        <v>10</v>
      </c>
      <c r="O4" s="9">
        <f>SUM(M4+N4)</f>
        <v>181.33333333333334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50" priority="6" rank="1"/>
  </conditionalFormatting>
  <conditionalFormatting sqref="I2">
    <cfRule type="top10" dxfId="49" priority="3" rank="1"/>
    <cfRule type="top10" dxfId="48" priority="8" rank="1"/>
  </conditionalFormatting>
  <conditionalFormatting sqref="E2">
    <cfRule type="top10" dxfId="47" priority="7" rank="1"/>
  </conditionalFormatting>
  <conditionalFormatting sqref="G2">
    <cfRule type="top10" dxfId="46" priority="5" rank="1"/>
  </conditionalFormatting>
  <conditionalFormatting sqref="H2">
    <cfRule type="top10" dxfId="45" priority="4" rank="1"/>
  </conditionalFormatting>
  <conditionalFormatting sqref="J2">
    <cfRule type="top10" dxfId="44" priority="2" rank="1"/>
  </conditionalFormatting>
  <conditionalFormatting sqref="E2:J2">
    <cfRule type="cellIs" dxfId="43" priority="1" operator="greaterThanOrEqual">
      <formula>200</formula>
    </cfRule>
  </conditionalFormatting>
  <hyperlinks>
    <hyperlink ref="Q1" location="'Kentucky Youth Rankings'!A1" display="Back to Ranking" xr:uid="{D2B8851F-0160-46BF-B50F-1207D18A4D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41A774-6AD1-4354-9CB7-0986F72DA8B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25BCF-D96F-413D-8112-A079A18114B1}">
  <dimension ref="A1:Q4"/>
  <sheetViews>
    <sheetView workbookViewId="0">
      <selection activeCell="B2" sqref="B2"/>
    </sheetView>
  </sheetViews>
  <sheetFormatPr defaultRowHeight="14.5" x14ac:dyDescent="0.35"/>
  <cols>
    <col min="1" max="1" width="27.26953125" customWidth="1"/>
    <col min="2" max="2" width="17.26953125" bestFit="1" customWidth="1"/>
    <col min="3" max="3" width="15.54296875" customWidth="1"/>
    <col min="4" max="4" width="20.7265625" customWidth="1"/>
    <col min="17" max="17" width="14.81640625" bestFit="1" customWidth="1"/>
  </cols>
  <sheetData>
    <row r="1" spans="1:17" ht="29" x14ac:dyDescent="0.3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9" t="s">
        <v>20</v>
      </c>
    </row>
    <row r="2" spans="1:17" x14ac:dyDescent="0.35">
      <c r="A2" s="10" t="s">
        <v>45</v>
      </c>
      <c r="B2" s="11" t="s">
        <v>46</v>
      </c>
      <c r="C2" s="12">
        <v>44815</v>
      </c>
      <c r="D2" s="13" t="s">
        <v>40</v>
      </c>
      <c r="E2" s="14">
        <v>168</v>
      </c>
      <c r="F2" s="14">
        <v>179</v>
      </c>
      <c r="G2" s="14">
        <v>180</v>
      </c>
      <c r="H2" s="14">
        <v>179</v>
      </c>
      <c r="I2" s="14">
        <v>186</v>
      </c>
      <c r="J2" s="14">
        <v>182</v>
      </c>
      <c r="K2" s="15">
        <v>6</v>
      </c>
      <c r="L2" s="15">
        <v>1074</v>
      </c>
      <c r="M2" s="16">
        <v>179</v>
      </c>
      <c r="N2" s="17">
        <v>10</v>
      </c>
      <c r="O2" s="18">
        <v>189</v>
      </c>
    </row>
    <row r="4" spans="1:17" x14ac:dyDescent="0.35">
      <c r="K4" s="8">
        <f>SUM(K2:K3)</f>
        <v>6</v>
      </c>
      <c r="L4" s="8">
        <f>SUM(L2:L3)</f>
        <v>1074</v>
      </c>
      <c r="M4" s="7">
        <f>SUM(L4/K4)</f>
        <v>179</v>
      </c>
      <c r="N4" s="8">
        <f>SUM(N2:N3)</f>
        <v>10</v>
      </c>
      <c r="O4" s="9">
        <f>SUM(M4+N4)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8"/>
    <protectedRange algorithmName="SHA-512" hashValue="ON39YdpmFHfN9f47KpiRvqrKx0V9+erV1CNkpWzYhW/Qyc6aT8rEyCrvauWSYGZK2ia3o7vd3akF07acHAFpOA==" saltValue="yVW9XmDwTqEnmpSGai0KYg==" spinCount="100000" sqref="D2" name="Range1_1_14"/>
  </protectedRanges>
  <conditionalFormatting sqref="E2:J2">
    <cfRule type="cellIs" dxfId="6" priority="1" operator="equal">
      <formula>200</formula>
    </cfRule>
  </conditionalFormatting>
  <conditionalFormatting sqref="F2">
    <cfRule type="top10" dxfId="5" priority="2" rank="1"/>
  </conditionalFormatting>
  <conditionalFormatting sqref="G2">
    <cfRule type="top10" dxfId="4" priority="3" rank="1"/>
  </conditionalFormatting>
  <conditionalFormatting sqref="H2">
    <cfRule type="top10" dxfId="3" priority="4" rank="1"/>
  </conditionalFormatting>
  <conditionalFormatting sqref="I2">
    <cfRule type="top10" dxfId="2" priority="5" rank="1"/>
  </conditionalFormatting>
  <conditionalFormatting sqref="J2">
    <cfRule type="top10" dxfId="1" priority="6" rank="1"/>
  </conditionalFormatting>
  <conditionalFormatting sqref="E2">
    <cfRule type="top10" dxfId="0" priority="7" rank="1"/>
  </conditionalFormatting>
  <hyperlinks>
    <hyperlink ref="Q1" location="'Kentucky Youth Rankings'!A1" display="Back to Ranking" xr:uid="{FE0EDD4D-3AD3-40A8-95A2-AC2EFDD4A1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64807C-8577-47D5-8821-2D3D6D8796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Kentucky Youth Rankings</vt:lpstr>
      <vt:lpstr>Isaiah Spencer</vt:lpstr>
      <vt:lpstr>Jake Skaggs</vt:lpstr>
      <vt:lpstr>Luke Helton</vt:lpstr>
      <vt:lpstr>Macey Dixon</vt:lpstr>
      <vt:lpstr>Matthew Dixon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2022-09-26T00:39:50Z</dcterms:modified>
</cp:coreProperties>
</file>