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Unlimited/"/>
    </mc:Choice>
  </mc:AlternateContent>
  <xr:revisionPtr revIDLastSave="0" documentId="8_{41DB6639-DB79-4D02-8D95-6FE390B89E60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UNL 2025" sheetId="1" r:id="rId1"/>
    <sheet name="Aaron Bliss" sheetId="300" r:id="rId2"/>
    <sheet name="Adam Plummer" sheetId="275" r:id="rId3"/>
    <sheet name="Aiden Bodnar" sheetId="303" r:id="rId4"/>
    <sheet name="Bill Kushner" sheetId="320" r:id="rId5"/>
    <sheet name="Bobby Splawn" sheetId="286" r:id="rId6"/>
    <sheet name="Brady Penton" sheetId="288" r:id="rId7"/>
    <sheet name="Brady Riley" sheetId="264" r:id="rId8"/>
    <sheet name="Brett Cavins" sheetId="251" r:id="rId9"/>
    <sheet name="Brian Oliver" sheetId="290" r:id="rId10"/>
    <sheet name="Bud Stell" sheetId="252" r:id="rId11"/>
    <sheet name="Carl King" sheetId="293" r:id="rId12"/>
    <sheet name="Charlie Leighner" sheetId="294" r:id="rId13"/>
    <sheet name="Chris Helton" sheetId="304" r:id="rId14"/>
    <sheet name="Chuck Miller" sheetId="253" r:id="rId15"/>
    <sheet name="Cody Dockery" sheetId="296" r:id="rId16"/>
    <sheet name="Curt Carter" sheetId="312" r:id="rId17"/>
    <sheet name="Dale Cauthen" sheetId="287" r:id="rId18"/>
    <sheet name="Darrell Moore" sheetId="267" r:id="rId19"/>
    <sheet name="Darren Krumweide" sheetId="254" r:id="rId20"/>
    <sheet name="Dave Eisenschmied" sheetId="295" r:id="rId21"/>
    <sheet name="David Strother" sheetId="307" r:id="rId22"/>
    <sheet name="Frank Breland" sheetId="255" r:id="rId23"/>
    <sheet name="Gary Silvernail" sheetId="283" r:id="rId24"/>
    <sheet name="Greg Faris" sheetId="323" r:id="rId25"/>
    <sheet name="Greg Keefer" sheetId="284" r:id="rId26"/>
    <sheet name="James Freeman" sheetId="272" r:id="rId27"/>
    <sheet name="Jamie Penton" sheetId="316" r:id="rId28"/>
    <sheet name="Jeremiah Emmett" sheetId="308" r:id="rId29"/>
    <sheet name="Jerry Coor" sheetId="256" r:id="rId30"/>
    <sheet name="Jerry Willeford" sheetId="257" r:id="rId31"/>
    <sheet name="Joe Stephens" sheetId="322" r:id="rId32"/>
    <sheet name="John Hovan" sheetId="262" r:id="rId33"/>
    <sheet name="John Laseter" sheetId="324" r:id="rId34"/>
    <sheet name="Jonathan Lowe" sheetId="309" r:id="rId35"/>
    <sheet name="Ken Donahue" sheetId="276" r:id="rId36"/>
    <sheet name="Ken Osmond" sheetId="317" r:id="rId37"/>
    <sheet name="Krissie Driver" sheetId="297" r:id="rId38"/>
    <sheet name="Larry Smith" sheetId="270" r:id="rId39"/>
    <sheet name="Leo Beatty" sheetId="271" r:id="rId40"/>
    <sheet name="Luis Ordorica" sheetId="261" r:id="rId41"/>
    <sheet name="Mark Coats" sheetId="280" r:id="rId42"/>
    <sheet name="Mark Demarest" sheetId="314" r:id="rId43"/>
    <sheet name="Mark Zachman" sheetId="273" r:id="rId44"/>
    <sheet name="Marvin Batliner" sheetId="313" r:id="rId45"/>
    <sheet name="Melvin Ferguson" sheetId="302" r:id="rId46"/>
    <sheet name="Merlin Orr" sheetId="289" r:id="rId47"/>
    <sheet name="Mike Blackard" sheetId="279" r:id="rId48"/>
    <sheet name="Mike Moore" sheetId="268" r:id="rId49"/>
    <sheet name="Nannette Foy" sheetId="318" r:id="rId50"/>
    <sheet name="Phil Lewis" sheetId="281" r:id="rId51"/>
    <sheet name="Robert Benoit II" sheetId="269" r:id="rId52"/>
    <sheet name="Robert Benoit III" sheetId="319" r:id="rId53"/>
    <sheet name="Ron Hradesky" sheetId="310" r:id="rId54"/>
    <sheet name="Ron Schappaugh" sheetId="282" r:id="rId55"/>
    <sheet name="Ronald Blasko" sheetId="292" r:id="rId56"/>
    <sheet name="Ronald Herring" sheetId="258" r:id="rId57"/>
    <sheet name="Sean Negola" sheetId="315" r:id="rId58"/>
    <sheet name="Scott Brackett" sheetId="305" r:id="rId59"/>
    <sheet name="Scott Jackson" sheetId="260" r:id="rId60"/>
    <sheet name="Shawn Yukniewicz" sheetId="274" r:id="rId61"/>
    <sheet name="Stanley Canter" sheetId="306" r:id="rId62"/>
    <sheet name="Sterling Martin" sheetId="265" r:id="rId63"/>
    <sheet name="Steve Hope" sheetId="266" r:id="rId64"/>
    <sheet name="Steve Hubbard" sheetId="301" r:id="rId65"/>
    <sheet name="Terry Estes" sheetId="321" r:id="rId66"/>
    <sheet name="Tim Evans" sheetId="250" r:id="rId67"/>
    <sheet name="Tom Tignor" sheetId="298" r:id="rId68"/>
    <sheet name="Tony Carruth" sheetId="285" r:id="rId69"/>
    <sheet name="Tony Kaiser" sheetId="311" r:id="rId70"/>
    <sheet name="Traci Benoit" sheetId="278" r:id="rId71"/>
    <sheet name="Trent Cochran" sheetId="277" r:id="rId72"/>
    <sheet name="Tyler Soto" sheetId="299" r:id="rId73"/>
    <sheet name="Tyler Thornton" sheetId="249" r:id="rId74"/>
    <sheet name="Wayne Argence" sheetId="259" r:id="rId75"/>
  </sheets>
  <externalReferences>
    <externalReference r:id="rId76"/>
    <externalReference r:id="rId77"/>
    <externalReference r:id="rId78"/>
    <externalReference r:id="rId79"/>
  </externalReferences>
  <definedNames>
    <definedName name="_xlnm._FilterDatabase" localSheetId="0" hidden="1">'UNL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1" l="1"/>
  <c r="F48" i="1"/>
  <c r="E48" i="1"/>
  <c r="D48" i="1"/>
  <c r="U4" i="324"/>
  <c r="T4" i="324"/>
  <c r="R4" i="324"/>
  <c r="Q4" i="324"/>
  <c r="S4" i="324" l="1"/>
  <c r="V4" i="324" s="1"/>
  <c r="U5" i="323"/>
  <c r="T5" i="323"/>
  <c r="G69" i="1" s="1"/>
  <c r="R5" i="323"/>
  <c r="E69" i="1" s="1"/>
  <c r="Q5" i="323"/>
  <c r="D69" i="1" s="1"/>
  <c r="S5" i="323" l="1"/>
  <c r="V8" i="262"/>
  <c r="G64" i="1"/>
  <c r="F64" i="1"/>
  <c r="E64" i="1"/>
  <c r="D64" i="1"/>
  <c r="U4" i="322"/>
  <c r="T4" i="322"/>
  <c r="R4" i="322"/>
  <c r="S4" i="322" s="1"/>
  <c r="V4" i="322" s="1"/>
  <c r="Q4" i="322"/>
  <c r="G60" i="1"/>
  <c r="V2" i="321"/>
  <c r="U5" i="321"/>
  <c r="T5" i="321"/>
  <c r="R5" i="321"/>
  <c r="E60" i="1" s="1"/>
  <c r="Q5" i="321"/>
  <c r="D60" i="1" s="1"/>
  <c r="V9" i="292"/>
  <c r="V7" i="279"/>
  <c r="V4" i="316"/>
  <c r="G51" i="1"/>
  <c r="F51" i="1"/>
  <c r="E51" i="1"/>
  <c r="D51" i="1"/>
  <c r="V2" i="320"/>
  <c r="U4" i="320"/>
  <c r="T4" i="320"/>
  <c r="R4" i="320"/>
  <c r="Q4" i="320"/>
  <c r="G70" i="1"/>
  <c r="F70" i="1"/>
  <c r="E70" i="1"/>
  <c r="D70" i="1"/>
  <c r="U4" i="319"/>
  <c r="T4" i="319"/>
  <c r="R4" i="319"/>
  <c r="S4" i="319" s="1"/>
  <c r="V4" i="319" s="1"/>
  <c r="Q4" i="319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U5" i="318"/>
  <c r="T5" i="318"/>
  <c r="G66" i="1" s="1"/>
  <c r="R5" i="318"/>
  <c r="Q5" i="318"/>
  <c r="D66" i="1" s="1"/>
  <c r="G59" i="1"/>
  <c r="F59" i="1"/>
  <c r="E59" i="1"/>
  <c r="D59" i="1"/>
  <c r="U4" i="317"/>
  <c r="T4" i="317"/>
  <c r="R4" i="317"/>
  <c r="S4" i="317" s="1"/>
  <c r="V4" i="317" s="1"/>
  <c r="Q4" i="317"/>
  <c r="U8" i="316"/>
  <c r="T8" i="316"/>
  <c r="G6" i="1" s="1"/>
  <c r="R8" i="316"/>
  <c r="E6" i="1" s="1"/>
  <c r="Q8" i="316"/>
  <c r="D6" i="1" s="1"/>
  <c r="U4" i="315"/>
  <c r="T4" i="315"/>
  <c r="G40" i="1" s="1"/>
  <c r="R4" i="315"/>
  <c r="E40" i="1" s="1"/>
  <c r="Q4" i="315"/>
  <c r="D40" i="1" s="1"/>
  <c r="E63" i="1"/>
  <c r="U4" i="314"/>
  <c r="T4" i="314"/>
  <c r="G63" i="1" s="1"/>
  <c r="R4" i="314"/>
  <c r="Q4" i="314"/>
  <c r="D63" i="1" s="1"/>
  <c r="G39" i="1"/>
  <c r="U5" i="313"/>
  <c r="T5" i="313"/>
  <c r="R5" i="313"/>
  <c r="E39" i="1" s="1"/>
  <c r="Q5" i="313"/>
  <c r="D39" i="1" s="1"/>
  <c r="U5" i="312"/>
  <c r="T5" i="312"/>
  <c r="G79" i="1" s="1"/>
  <c r="R5" i="312"/>
  <c r="E79" i="1" s="1"/>
  <c r="Q5" i="312"/>
  <c r="D79" i="1" s="1"/>
  <c r="E29" i="1"/>
  <c r="E30" i="1"/>
  <c r="D35" i="1"/>
  <c r="G49" i="1"/>
  <c r="E49" i="1"/>
  <c r="G55" i="1"/>
  <c r="U6" i="311"/>
  <c r="T6" i="311"/>
  <c r="G42" i="1" s="1"/>
  <c r="R6" i="311"/>
  <c r="S6" i="311" s="1"/>
  <c r="V6" i="311" s="1"/>
  <c r="Q6" i="311"/>
  <c r="D42" i="1" s="1"/>
  <c r="U4" i="310"/>
  <c r="T4" i="310"/>
  <c r="G44" i="1" s="1"/>
  <c r="R4" i="310"/>
  <c r="E44" i="1" s="1"/>
  <c r="Q4" i="310"/>
  <c r="D44" i="1" s="1"/>
  <c r="D49" i="1"/>
  <c r="U4" i="309"/>
  <c r="T4" i="309"/>
  <c r="R4" i="309"/>
  <c r="Q4" i="309"/>
  <c r="U4" i="308"/>
  <c r="T4" i="308"/>
  <c r="R4" i="308"/>
  <c r="Q4" i="308"/>
  <c r="D55" i="1" s="1"/>
  <c r="U8" i="307"/>
  <c r="T8" i="307"/>
  <c r="G22" i="1" s="1"/>
  <c r="R8" i="307"/>
  <c r="Q8" i="307"/>
  <c r="D22" i="1" s="1"/>
  <c r="G50" i="1"/>
  <c r="E50" i="1"/>
  <c r="G75" i="1"/>
  <c r="E75" i="1"/>
  <c r="D50" i="1"/>
  <c r="U4" i="306"/>
  <c r="T4" i="306"/>
  <c r="R4" i="306"/>
  <c r="Q4" i="306"/>
  <c r="S4" i="306" s="1"/>
  <c r="F50" i="1" s="1"/>
  <c r="U4" i="305"/>
  <c r="T4" i="305"/>
  <c r="R4" i="305"/>
  <c r="Q4" i="305"/>
  <c r="D75" i="1" s="1"/>
  <c r="U7" i="304"/>
  <c r="T7" i="304"/>
  <c r="G8" i="1" s="1"/>
  <c r="R7" i="304"/>
  <c r="Q7" i="304"/>
  <c r="D8" i="1" s="1"/>
  <c r="U4" i="303"/>
  <c r="T4" i="303"/>
  <c r="G80" i="1" s="1"/>
  <c r="R4" i="303"/>
  <c r="E80" i="1" s="1"/>
  <c r="Q4" i="303"/>
  <c r="D80" i="1" s="1"/>
  <c r="U8" i="302"/>
  <c r="T8" i="302"/>
  <c r="G29" i="1" s="1"/>
  <c r="R8" i="302"/>
  <c r="Q8" i="302"/>
  <c r="D29" i="1" s="1"/>
  <c r="G47" i="1"/>
  <c r="E47" i="1"/>
  <c r="U8" i="301"/>
  <c r="T8" i="301"/>
  <c r="G26" i="1" s="1"/>
  <c r="R8" i="301"/>
  <c r="E26" i="1" s="1"/>
  <c r="Q8" i="301"/>
  <c r="D26" i="1" s="1"/>
  <c r="U4" i="300"/>
  <c r="T4" i="300"/>
  <c r="R4" i="300"/>
  <c r="Q4" i="300"/>
  <c r="D47" i="1" s="1"/>
  <c r="U7" i="274"/>
  <c r="T7" i="274"/>
  <c r="R7" i="274"/>
  <c r="Q7" i="274"/>
  <c r="E58" i="1"/>
  <c r="G71" i="1"/>
  <c r="U4" i="299"/>
  <c r="T4" i="299"/>
  <c r="G58" i="1" s="1"/>
  <c r="R4" i="299"/>
  <c r="S4" i="299" s="1"/>
  <c r="F58" i="1" s="1"/>
  <c r="Q4" i="299"/>
  <c r="D58" i="1" s="1"/>
  <c r="U5" i="298"/>
  <c r="T5" i="298"/>
  <c r="G38" i="1" s="1"/>
  <c r="R5" i="298"/>
  <c r="E38" i="1" s="1"/>
  <c r="Q5" i="298"/>
  <c r="D38" i="1" s="1"/>
  <c r="D71" i="1"/>
  <c r="U4" i="297"/>
  <c r="T4" i="297"/>
  <c r="R4" i="297"/>
  <c r="Q4" i="297"/>
  <c r="U8" i="296"/>
  <c r="T8" i="296"/>
  <c r="G7" i="1" s="1"/>
  <c r="R8" i="296"/>
  <c r="E7" i="1" s="1"/>
  <c r="Q8" i="296"/>
  <c r="D7" i="1" s="1"/>
  <c r="E67" i="1"/>
  <c r="U8" i="295"/>
  <c r="T8" i="295"/>
  <c r="G23" i="1" s="1"/>
  <c r="R8" i="295"/>
  <c r="E23" i="1" s="1"/>
  <c r="Q8" i="295"/>
  <c r="D23" i="1" s="1"/>
  <c r="U5" i="294"/>
  <c r="T5" i="294"/>
  <c r="G67" i="1" s="1"/>
  <c r="R5" i="294"/>
  <c r="Q5" i="294"/>
  <c r="D67" i="1" s="1"/>
  <c r="U6" i="293"/>
  <c r="T6" i="293"/>
  <c r="G52" i="1" s="1"/>
  <c r="R6" i="293"/>
  <c r="E52" i="1" s="1"/>
  <c r="Q6" i="293"/>
  <c r="D52" i="1" s="1"/>
  <c r="U11" i="292"/>
  <c r="T11" i="292"/>
  <c r="G11" i="1" s="1"/>
  <c r="R11" i="292"/>
  <c r="E11" i="1" s="1"/>
  <c r="Q11" i="292"/>
  <c r="D11" i="1" s="1"/>
  <c r="U5" i="290"/>
  <c r="T5" i="290"/>
  <c r="G72" i="1" s="1"/>
  <c r="R5" i="290"/>
  <c r="Q5" i="290"/>
  <c r="D72" i="1" s="1"/>
  <c r="E43" i="1"/>
  <c r="D56" i="1"/>
  <c r="U4" i="289"/>
  <c r="T4" i="289"/>
  <c r="G56" i="1" s="1"/>
  <c r="R4" i="289"/>
  <c r="S4" i="289" s="1"/>
  <c r="V4" i="289" s="1"/>
  <c r="Q4" i="289"/>
  <c r="U4" i="288"/>
  <c r="T4" i="288"/>
  <c r="G43" i="1" s="1"/>
  <c r="R4" i="288"/>
  <c r="Q4" i="288"/>
  <c r="D43" i="1" s="1"/>
  <c r="G65" i="1"/>
  <c r="E65" i="1"/>
  <c r="U4" i="287"/>
  <c r="T4" i="287"/>
  <c r="R4" i="287"/>
  <c r="Q4" i="287"/>
  <c r="D65" i="1" s="1"/>
  <c r="U6" i="286"/>
  <c r="T6" i="286"/>
  <c r="G62" i="1" s="1"/>
  <c r="R6" i="286"/>
  <c r="E62" i="1" s="1"/>
  <c r="Q6" i="286"/>
  <c r="D62" i="1" s="1"/>
  <c r="U8" i="285"/>
  <c r="T8" i="285"/>
  <c r="G30" i="1" s="1"/>
  <c r="R8" i="285"/>
  <c r="Q8" i="285"/>
  <c r="D30" i="1" s="1"/>
  <c r="U9" i="284"/>
  <c r="T9" i="284"/>
  <c r="G12" i="1" s="1"/>
  <c r="R9" i="284"/>
  <c r="E12" i="1" s="1"/>
  <c r="Q9" i="284"/>
  <c r="D12" i="1" s="1"/>
  <c r="U8" i="283"/>
  <c r="T8" i="283"/>
  <c r="G18" i="1" s="1"/>
  <c r="R8" i="283"/>
  <c r="E18" i="1" s="1"/>
  <c r="Q8" i="283"/>
  <c r="D18" i="1" s="1"/>
  <c r="G37" i="1"/>
  <c r="U12" i="282"/>
  <c r="T12" i="282"/>
  <c r="G34" i="1" s="1"/>
  <c r="R12" i="282"/>
  <c r="E34" i="1" s="1"/>
  <c r="Q12" i="282"/>
  <c r="D34" i="1" s="1"/>
  <c r="D78" i="1"/>
  <c r="U5" i="281"/>
  <c r="T5" i="281"/>
  <c r="G78" i="1" s="1"/>
  <c r="R5" i="281"/>
  <c r="Q5" i="281"/>
  <c r="U4" i="280"/>
  <c r="T4" i="280"/>
  <c r="R4" i="280"/>
  <c r="Q4" i="280"/>
  <c r="D37" i="1" s="1"/>
  <c r="U10" i="279"/>
  <c r="T10" i="279"/>
  <c r="G20" i="1" s="1"/>
  <c r="R10" i="279"/>
  <c r="E20" i="1" s="1"/>
  <c r="Q10" i="279"/>
  <c r="D20" i="1" s="1"/>
  <c r="U9" i="278"/>
  <c r="T9" i="278"/>
  <c r="G77" i="1" s="1"/>
  <c r="R9" i="278"/>
  <c r="E77" i="1" s="1"/>
  <c r="Q9" i="278"/>
  <c r="D77" i="1" s="1"/>
  <c r="G61" i="1"/>
  <c r="F61" i="1"/>
  <c r="E61" i="1"/>
  <c r="U7" i="277"/>
  <c r="T7" i="277"/>
  <c r="G46" i="1" s="1"/>
  <c r="R7" i="277"/>
  <c r="Q7" i="277"/>
  <c r="D46" i="1" s="1"/>
  <c r="D61" i="1"/>
  <c r="U4" i="276"/>
  <c r="T4" i="276"/>
  <c r="R4" i="276"/>
  <c r="S4" i="276" s="1"/>
  <c r="V4" i="276" s="1"/>
  <c r="Q4" i="276"/>
  <c r="U5" i="275"/>
  <c r="T5" i="275"/>
  <c r="G57" i="1" s="1"/>
  <c r="R5" i="275"/>
  <c r="Q5" i="275"/>
  <c r="D57" i="1" s="1"/>
  <c r="G73" i="1"/>
  <c r="S7" i="274"/>
  <c r="D73" i="1"/>
  <c r="U12" i="273"/>
  <c r="T12" i="273"/>
  <c r="G24" i="1" s="1"/>
  <c r="R12" i="273"/>
  <c r="Q12" i="273"/>
  <c r="D24" i="1" s="1"/>
  <c r="U8" i="272"/>
  <c r="T8" i="272"/>
  <c r="G13" i="1" s="1"/>
  <c r="R8" i="272"/>
  <c r="Q8" i="272"/>
  <c r="D13" i="1" s="1"/>
  <c r="F54" i="1"/>
  <c r="E54" i="1"/>
  <c r="U6" i="271"/>
  <c r="T6" i="271"/>
  <c r="G54" i="1" s="1"/>
  <c r="R6" i="271"/>
  <c r="S6" i="271" s="1"/>
  <c r="Q6" i="271"/>
  <c r="D54" i="1" s="1"/>
  <c r="U7" i="270"/>
  <c r="T7" i="270"/>
  <c r="G41" i="1" s="1"/>
  <c r="R7" i="270"/>
  <c r="Q7" i="270"/>
  <c r="D41" i="1" s="1"/>
  <c r="U11" i="269"/>
  <c r="T11" i="269"/>
  <c r="G28" i="1" s="1"/>
  <c r="R11" i="269"/>
  <c r="E28" i="1" s="1"/>
  <c r="Q11" i="269"/>
  <c r="D28" i="1" s="1"/>
  <c r="U12" i="268"/>
  <c r="T12" i="268"/>
  <c r="G33" i="1" s="1"/>
  <c r="R12" i="268"/>
  <c r="Q12" i="268"/>
  <c r="D33" i="1" s="1"/>
  <c r="U9" i="267"/>
  <c r="T9" i="267"/>
  <c r="G35" i="1" s="1"/>
  <c r="R9" i="267"/>
  <c r="E35" i="1" s="1"/>
  <c r="Q9" i="267"/>
  <c r="G76" i="1"/>
  <c r="E76" i="1"/>
  <c r="U4" i="266"/>
  <c r="T4" i="266"/>
  <c r="R4" i="266"/>
  <c r="Q4" i="266"/>
  <c r="S4" i="266" s="1"/>
  <c r="V4" i="266" s="1"/>
  <c r="U17" i="265"/>
  <c r="T17" i="265"/>
  <c r="G27" i="1" s="1"/>
  <c r="R17" i="265"/>
  <c r="E27" i="1" s="1"/>
  <c r="Q17" i="265"/>
  <c r="D27" i="1" s="1"/>
  <c r="U5" i="264"/>
  <c r="T5" i="264"/>
  <c r="G45" i="1" s="1"/>
  <c r="R5" i="264"/>
  <c r="E45" i="1" s="1"/>
  <c r="Q5" i="264"/>
  <c r="D45" i="1" s="1"/>
  <c r="U10" i="262"/>
  <c r="T10" i="262"/>
  <c r="G32" i="1" s="1"/>
  <c r="R10" i="262"/>
  <c r="E32" i="1" s="1"/>
  <c r="Q10" i="262"/>
  <c r="D32" i="1" s="1"/>
  <c r="D74" i="1"/>
  <c r="U4" i="261"/>
  <c r="T4" i="261"/>
  <c r="G68" i="1" s="1"/>
  <c r="R4" i="261"/>
  <c r="Q4" i="261"/>
  <c r="D68" i="1" s="1"/>
  <c r="U14" i="260"/>
  <c r="T14" i="260"/>
  <c r="G14" i="1" s="1"/>
  <c r="R14" i="260"/>
  <c r="E14" i="1" s="1"/>
  <c r="Q14" i="260"/>
  <c r="D14" i="1" s="1"/>
  <c r="U8" i="259"/>
  <c r="T8" i="259"/>
  <c r="G31" i="1" s="1"/>
  <c r="R8" i="259"/>
  <c r="Q8" i="259"/>
  <c r="D31" i="1" s="1"/>
  <c r="U8" i="258"/>
  <c r="T8" i="258"/>
  <c r="G21" i="1" s="1"/>
  <c r="R8" i="258"/>
  <c r="Q8" i="258"/>
  <c r="D21" i="1" s="1"/>
  <c r="U4" i="257"/>
  <c r="T4" i="257"/>
  <c r="G53" i="1" s="1"/>
  <c r="R4" i="257"/>
  <c r="Q4" i="257"/>
  <c r="D53" i="1" s="1"/>
  <c r="U22" i="256"/>
  <c r="T22" i="256"/>
  <c r="G16" i="1" s="1"/>
  <c r="R22" i="256"/>
  <c r="E16" i="1" s="1"/>
  <c r="Q22" i="256"/>
  <c r="D16" i="1" s="1"/>
  <c r="U18" i="255"/>
  <c r="T18" i="255"/>
  <c r="G10" i="1" s="1"/>
  <c r="R18" i="255"/>
  <c r="E10" i="1" s="1"/>
  <c r="Q18" i="255"/>
  <c r="D10" i="1" s="1"/>
  <c r="U17" i="254"/>
  <c r="T17" i="254"/>
  <c r="G25" i="1" s="1"/>
  <c r="R17" i="254"/>
  <c r="Q17" i="254"/>
  <c r="D25" i="1" s="1"/>
  <c r="U13" i="253"/>
  <c r="T13" i="253"/>
  <c r="G15" i="1" s="1"/>
  <c r="R13" i="253"/>
  <c r="E15" i="1" s="1"/>
  <c r="Q13" i="253"/>
  <c r="D15" i="1" s="1"/>
  <c r="U12" i="252"/>
  <c r="T12" i="252"/>
  <c r="G17" i="1" s="1"/>
  <c r="R12" i="252"/>
  <c r="E17" i="1" s="1"/>
  <c r="Q12" i="252"/>
  <c r="D17" i="1" s="1"/>
  <c r="U10" i="251"/>
  <c r="T10" i="251"/>
  <c r="G19" i="1" s="1"/>
  <c r="R10" i="251"/>
  <c r="E19" i="1" s="1"/>
  <c r="Q10" i="251"/>
  <c r="D19" i="1" s="1"/>
  <c r="U4" i="250"/>
  <c r="T4" i="250"/>
  <c r="G74" i="1" s="1"/>
  <c r="R4" i="250"/>
  <c r="S4" i="250" s="1"/>
  <c r="V4" i="250" s="1"/>
  <c r="Q4" i="250"/>
  <c r="U40" i="249"/>
  <c r="T40" i="249"/>
  <c r="G9" i="1" s="1"/>
  <c r="R40" i="249"/>
  <c r="E9" i="1" s="1"/>
  <c r="Q40" i="249"/>
  <c r="D9" i="1" s="1"/>
  <c r="V5" i="323" l="1"/>
  <c r="F69" i="1"/>
  <c r="S5" i="318"/>
  <c r="E66" i="1"/>
  <c r="S12" i="268"/>
  <c r="V12" i="268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S5" i="321"/>
  <c r="S4" i="320"/>
  <c r="V4" i="320" s="1"/>
  <c r="S12" i="273"/>
  <c r="F24" i="1" s="1"/>
  <c r="E24" i="1"/>
  <c r="S8" i="316"/>
  <c r="S7" i="304"/>
  <c r="V7" i="304" s="1"/>
  <c r="S8" i="307"/>
  <c r="F22" i="1" s="1"/>
  <c r="S4" i="261"/>
  <c r="S4" i="280"/>
  <c r="S4" i="300"/>
  <c r="S4" i="308"/>
  <c r="S4" i="314"/>
  <c r="S4" i="257"/>
  <c r="E68" i="1"/>
  <c r="E37" i="1"/>
  <c r="S4" i="303"/>
  <c r="V4" i="299"/>
  <c r="E74" i="1"/>
  <c r="S5" i="290"/>
  <c r="V5" i="290" s="1"/>
  <c r="S7" i="270"/>
  <c r="D76" i="1"/>
  <c r="E56" i="1"/>
  <c r="V4" i="306"/>
  <c r="S5" i="281"/>
  <c r="F56" i="1"/>
  <c r="S4" i="297"/>
  <c r="S4" i="309"/>
  <c r="F74" i="1"/>
  <c r="S5" i="312"/>
  <c r="E53" i="1"/>
  <c r="F76" i="1"/>
  <c r="V7" i="274"/>
  <c r="E71" i="1"/>
  <c r="E55" i="1"/>
  <c r="S4" i="315"/>
  <c r="S5" i="313"/>
  <c r="F42" i="1"/>
  <c r="E42" i="1"/>
  <c r="S8" i="302"/>
  <c r="F29" i="1" s="1"/>
  <c r="V8" i="307"/>
  <c r="E22" i="1"/>
  <c r="S4" i="310"/>
  <c r="S8" i="301"/>
  <c r="E8" i="1"/>
  <c r="F8" i="1"/>
  <c r="V6" i="271"/>
  <c r="S4" i="305"/>
  <c r="S9" i="278"/>
  <c r="V9" i="278" s="1"/>
  <c r="E33" i="1"/>
  <c r="F33" i="1"/>
  <c r="E72" i="1"/>
  <c r="F72" i="1"/>
  <c r="S8" i="272"/>
  <c r="E13" i="1"/>
  <c r="S17" i="254"/>
  <c r="F25" i="1" s="1"/>
  <c r="S8" i="296"/>
  <c r="S13" i="253"/>
  <c r="F15" i="1" s="1"/>
  <c r="S6" i="286"/>
  <c r="S8" i="285"/>
  <c r="S12" i="282"/>
  <c r="F34" i="1" s="1"/>
  <c r="E78" i="1"/>
  <c r="S5" i="298"/>
  <c r="S5" i="275"/>
  <c r="E57" i="1"/>
  <c r="S8" i="295"/>
  <c r="S5" i="294"/>
  <c r="S6" i="293"/>
  <c r="V6" i="286"/>
  <c r="F62" i="1"/>
  <c r="S11" i="292"/>
  <c r="F11" i="1" s="1"/>
  <c r="S4" i="288"/>
  <c r="E25" i="1"/>
  <c r="S4" i="287"/>
  <c r="E73" i="1"/>
  <c r="F73" i="1"/>
  <c r="S9" i="284"/>
  <c r="S8" i="283"/>
  <c r="S7" i="277"/>
  <c r="E46" i="1"/>
  <c r="V7" i="270"/>
  <c r="F41" i="1"/>
  <c r="E41" i="1"/>
  <c r="S12" i="252"/>
  <c r="F17" i="1" s="1"/>
  <c r="S10" i="279"/>
  <c r="F20" i="1" s="1"/>
  <c r="S11" i="269"/>
  <c r="S17" i="265"/>
  <c r="S9" i="267"/>
  <c r="F35" i="1" s="1"/>
  <c r="S10" i="262"/>
  <c r="F32" i="1" s="1"/>
  <c r="S14" i="260"/>
  <c r="S5" i="264"/>
  <c r="S8" i="258"/>
  <c r="V8" i="258" s="1"/>
  <c r="S10" i="251"/>
  <c r="F19" i="1" s="1"/>
  <c r="S8" i="259"/>
  <c r="E31" i="1"/>
  <c r="S22" i="256"/>
  <c r="F16" i="1" s="1"/>
  <c r="F21" i="1"/>
  <c r="E21" i="1"/>
  <c r="S18" i="255"/>
  <c r="F10" i="1" s="1"/>
  <c r="S40" i="249"/>
  <c r="V5" i="321" l="1"/>
  <c r="F60" i="1"/>
  <c r="V5" i="318"/>
  <c r="F66" i="1"/>
  <c r="V12" i="273"/>
  <c r="V8" i="316"/>
  <c r="F6" i="1"/>
  <c r="V4" i="287"/>
  <c r="F65" i="1"/>
  <c r="V5" i="313"/>
  <c r="F39" i="1"/>
  <c r="V5" i="281"/>
  <c r="F78" i="1"/>
  <c r="V4" i="314"/>
  <c r="F63" i="1"/>
  <c r="V4" i="303"/>
  <c r="F80" i="1"/>
  <c r="V4" i="288"/>
  <c r="F43" i="1"/>
  <c r="V4" i="315"/>
  <c r="F40" i="1"/>
  <c r="V4" i="308"/>
  <c r="F55" i="1"/>
  <c r="V4" i="300"/>
  <c r="F47" i="1"/>
  <c r="V4" i="257"/>
  <c r="F53" i="1"/>
  <c r="V4" i="305"/>
  <c r="F75" i="1"/>
  <c r="V4" i="280"/>
  <c r="F37" i="1"/>
  <c r="V4" i="309"/>
  <c r="F49" i="1"/>
  <c r="V8" i="285"/>
  <c r="F30" i="1"/>
  <c r="F77" i="1"/>
  <c r="V4" i="261"/>
  <c r="F68" i="1"/>
  <c r="V5" i="294"/>
  <c r="F67" i="1"/>
  <c r="V5" i="312"/>
  <c r="F79" i="1"/>
  <c r="V4" i="297"/>
  <c r="F71" i="1"/>
  <c r="V4" i="310"/>
  <c r="F44" i="1"/>
  <c r="V5" i="298"/>
  <c r="F38" i="1"/>
  <c r="V8" i="302"/>
  <c r="V8" i="295"/>
  <c r="F23" i="1"/>
  <c r="V8" i="301"/>
  <c r="F26" i="1"/>
  <c r="V6" i="293"/>
  <c r="F52" i="1"/>
  <c r="V11" i="292"/>
  <c r="V8" i="272"/>
  <c r="F13" i="1"/>
  <c r="V17" i="254"/>
  <c r="V8" i="296"/>
  <c r="F7" i="1"/>
  <c r="V13" i="253"/>
  <c r="V12" i="282"/>
  <c r="V5" i="275"/>
  <c r="F57" i="1"/>
  <c r="V12" i="252"/>
  <c r="V9" i="284"/>
  <c r="F12" i="1"/>
  <c r="V8" i="283"/>
  <c r="F18" i="1"/>
  <c r="V5" i="264"/>
  <c r="F45" i="1"/>
  <c r="V10" i="279"/>
  <c r="V17" i="265"/>
  <c r="F27" i="1"/>
  <c r="V7" i="277"/>
  <c r="F46" i="1"/>
  <c r="V11" i="269"/>
  <c r="F28" i="1"/>
  <c r="V9" i="267"/>
  <c r="V10" i="262"/>
  <c r="V14" i="260"/>
  <c r="F14" i="1"/>
  <c r="V10" i="251"/>
  <c r="V8" i="259"/>
  <c r="F31" i="1"/>
  <c r="V22" i="256"/>
  <c r="V18" i="255"/>
  <c r="V40" i="249"/>
  <c r="F9" i="1"/>
</calcChain>
</file>

<file path=xl/sharedStrings.xml><?xml version="1.0" encoding="utf-8"?>
<sst xmlns="http://schemas.openxmlformats.org/spreadsheetml/2006/main" count="2883" uniqueCount="131">
  <si>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</si>
  <si>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</si>
  <si>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</si>
  <si>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</si>
  <si>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</si>
  <si>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</si>
  <si>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</si>
  <si>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</si>
  <si>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</si>
  <si>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</si>
  <si>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</si>
  <si>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</si>
  <si>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</si>
  <si>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</si>
  <si>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</si>
  <si>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</si>
  <si>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</si>
  <si>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</si>
  <si>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</si>
  <si>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</si>
  <si>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</si>
  <si>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</si>
  <si>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</si>
  <si>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</si>
  <si>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Unlimited</t>
  </si>
  <si>
    <t>Tim Evans</t>
  </si>
  <si>
    <t xml:space="preserve">Unlimited </t>
  </si>
  <si>
    <t>ABRA NATIONAL UNLIMITED RANKING 2025</t>
  </si>
  <si>
    <t>Brett Cavins</t>
  </si>
  <si>
    <t>Bud Stell</t>
  </si>
  <si>
    <t>Chuck Miller</t>
  </si>
  <si>
    <t>Darren Krumwiede</t>
  </si>
  <si>
    <t>Frank Breland</t>
  </si>
  <si>
    <t>Jerry Coor</t>
  </si>
  <si>
    <t>Jerry Willeford</t>
  </si>
  <si>
    <t>Ronald Herring</t>
  </si>
  <si>
    <t>Wayne Argence</t>
  </si>
  <si>
    <t>Jackson, KY</t>
  </si>
  <si>
    <t>Biloxi, MS</t>
  </si>
  <si>
    <t>San Angelo, TX</t>
  </si>
  <si>
    <t>Boerne, TX</t>
  </si>
  <si>
    <t>Scott Jackson</t>
  </si>
  <si>
    <t>Luis Ordorica</t>
  </si>
  <si>
    <t>Edinburg, TX</t>
  </si>
  <si>
    <t>John Hovan</t>
  </si>
  <si>
    <t>Shawn Dull</t>
  </si>
  <si>
    <t>Belton, SC</t>
  </si>
  <si>
    <t>Brady Riley</t>
  </si>
  <si>
    <t>Sterling Martin</t>
  </si>
  <si>
    <t>Steve Hope</t>
  </si>
  <si>
    <t>Wilmore,KY</t>
  </si>
  <si>
    <t>Darrell Moore</t>
  </si>
  <si>
    <t>Mike Moore</t>
  </si>
  <si>
    <t>Robert Benoit II</t>
  </si>
  <si>
    <t>Louisville, KY</t>
  </si>
  <si>
    <t>Iowa, LA</t>
  </si>
  <si>
    <t>Laurel, MS</t>
  </si>
  <si>
    <t>Larry Smith</t>
  </si>
  <si>
    <t>Leo Beatty</t>
  </si>
  <si>
    <t>Tyler Thornton</t>
  </si>
  <si>
    <t>James Freeman</t>
  </si>
  <si>
    <t>Mark Zachman</t>
  </si>
  <si>
    <t>Shawn Yukniewicz</t>
  </si>
  <si>
    <t>Adam Plummer</t>
  </si>
  <si>
    <t>Ken Donahue</t>
  </si>
  <si>
    <t>Trent Cochran</t>
  </si>
  <si>
    <t>Puryear, TN</t>
  </si>
  <si>
    <t>Traci Benoit</t>
  </si>
  <si>
    <t>Mike Blackard</t>
  </si>
  <si>
    <t>Mt. Sterling, KY</t>
  </si>
  <si>
    <t>Mark Coats</t>
  </si>
  <si>
    <t>Phil Lewis</t>
  </si>
  <si>
    <t>Ron Schappaugh</t>
  </si>
  <si>
    <t>Gary Silvernail</t>
  </si>
  <si>
    <t>Greg Keefer</t>
  </si>
  <si>
    <t>Tony Carruth</t>
  </si>
  <si>
    <t>Ashtabula, OH</t>
  </si>
  <si>
    <t>Bobby Splawn</t>
  </si>
  <si>
    <t>Dale Cauthen</t>
  </si>
  <si>
    <t>Bristol, VA</t>
  </si>
  <si>
    <t>Brady Penton</t>
  </si>
  <si>
    <t>Merlin Orr</t>
  </si>
  <si>
    <t>Madisonville, TN</t>
  </si>
  <si>
    <t>Brian Oliver</t>
  </si>
  <si>
    <t>Ronald Blasko</t>
  </si>
  <si>
    <t>Windber, PA</t>
  </si>
  <si>
    <t>South Fork , PA</t>
  </si>
  <si>
    <t>Leo  Beatty</t>
  </si>
  <si>
    <t>Carl King</t>
  </si>
  <si>
    <t>Charlie Leighner</t>
  </si>
  <si>
    <t>Dave Eisenschmied</t>
  </si>
  <si>
    <t>Cody Dockery</t>
  </si>
  <si>
    <t>Krissie Driver</t>
  </si>
  <si>
    <t>Tom Tignor</t>
  </si>
  <si>
    <t>Tyler Soto</t>
  </si>
  <si>
    <t>Bristol,VA</t>
  </si>
  <si>
    <t xml:space="preserve">Traci Benoit </t>
  </si>
  <si>
    <t>Aaron Bliss</t>
  </si>
  <si>
    <t>Steve Hubbard</t>
  </si>
  <si>
    <t>Melvin Ferguson</t>
  </si>
  <si>
    <t>Elberton, GA</t>
  </si>
  <si>
    <t>Beaverdale,PA</t>
  </si>
  <si>
    <t>Aiden Bodnar</t>
  </si>
  <si>
    <t>Chris Helton</t>
  </si>
  <si>
    <t>Scott Brackett</t>
  </si>
  <si>
    <t>Stanley Canter</t>
  </si>
  <si>
    <t>David Strother</t>
  </si>
  <si>
    <t>Jeremiah Emmett</t>
  </si>
  <si>
    <t>Johnathan Lowe</t>
  </si>
  <si>
    <t>Ron Hradesky</t>
  </si>
  <si>
    <t>Tony Kaiser</t>
  </si>
  <si>
    <t>Jonathan Lowe</t>
  </si>
  <si>
    <t>8/823/2025</t>
  </si>
  <si>
    <t>Curt Carter</t>
  </si>
  <si>
    <t>Sugar Grove, OH</t>
  </si>
  <si>
    <t>Bristol,VA ODR</t>
  </si>
  <si>
    <t>Marvin Batliner</t>
  </si>
  <si>
    <t>Mark Demarest</t>
  </si>
  <si>
    <t>Sean Negola</t>
  </si>
  <si>
    <t>Jamie Penton</t>
  </si>
  <si>
    <t>Ken Osmond</t>
  </si>
  <si>
    <t>Nannette Foy</t>
  </si>
  <si>
    <t>Robert Benoit III</t>
  </si>
  <si>
    <t>Beaverdale, PA</t>
  </si>
  <si>
    <t>Bill Kushner</t>
  </si>
  <si>
    <t>Ron Blasko</t>
  </si>
  <si>
    <t>Terry Estes</t>
  </si>
  <si>
    <t>Joe Stephens</t>
  </si>
  <si>
    <t>Hurt, VA</t>
  </si>
  <si>
    <t>Greg Faris</t>
  </si>
  <si>
    <t>John Laseter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</si>
</sst>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0" fontId="15" fillId="0" borderId="0" xfId="1" applyFont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46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3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09e3dc91b47856/Documents/ABRA/Scoring/Master%20Scoring%20Workbook2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0-29-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80"/>
  <sheetViews>
    <sheetView tabSelected="1" zoomScaleNormal="100" workbookViewId="0">
      <selection activeCell="H1" sqref="H1"/>
    </sheetView>
  </sheetViews>
  <sheetFormatPr defaultColWidth="9.109375" defaultRowHeight="13.8"/>
  <cols>
    <col min="1" max="1" width="9.109375" style="12"/>
    <col min="2" max="2" width="17.33203125" style="12" customWidth="1"/>
    <col min="3" max="3" width="23.44140625" style="12" customWidth="1"/>
    <col min="4" max="4" width="15.6640625" style="12" bestFit="1" customWidth="1"/>
    <col min="5" max="5" width="16.109375" style="12" bestFit="1" customWidth="1"/>
    <col min="6" max="7" width="9.109375" style="13"/>
    <col min="8" max="16384" width="9.109375" style="11"/>
  </cols>
  <sheetData>
    <row r="1" spans="1:7">
      <c r="A1" s="9"/>
      <c r="B1" s="9"/>
      <c r="C1" s="9"/>
      <c r="D1" s="9"/>
      <c r="E1" s="9"/>
      <c r="F1" s="10"/>
      <c r="G1" s="10"/>
    </row>
    <row r="2" spans="1:7" ht="28.8">
      <c r="A2" s="66" t="s">
        <v>27</v>
      </c>
      <c r="B2" s="67"/>
      <c r="C2" s="67"/>
      <c r="D2" s="67"/>
      <c r="E2" s="67"/>
      <c r="F2" s="67"/>
      <c r="G2" s="67"/>
    </row>
    <row r="3" spans="1:7" ht="18">
      <c r="A3" s="68" t="s">
        <v>8</v>
      </c>
      <c r="B3" s="69"/>
      <c r="C3" s="69"/>
      <c r="D3" s="69"/>
      <c r="E3" s="69"/>
      <c r="F3" s="69"/>
      <c r="G3" s="69"/>
    </row>
    <row r="4" spans="1:7">
      <c r="A4" s="9"/>
      <c r="B4" s="9"/>
      <c r="C4" s="9"/>
      <c r="D4" s="9"/>
      <c r="E4" s="9"/>
      <c r="F4" s="10"/>
      <c r="G4" s="10"/>
    </row>
    <row r="5" spans="1:7">
      <c r="A5" s="15" t="s">
        <v>0</v>
      </c>
      <c r="B5" s="15" t="s">
        <v>1</v>
      </c>
      <c r="C5" s="15" t="s">
        <v>2</v>
      </c>
      <c r="D5" s="15" t="s">
        <v>9</v>
      </c>
      <c r="E5" s="15" t="s">
        <v>7</v>
      </c>
      <c r="F5" s="16" t="s">
        <v>8</v>
      </c>
      <c r="G5" s="16" t="s">
        <v>22</v>
      </c>
    </row>
    <row r="6" spans="1:7">
      <c r="A6" s="12">
        <v>1</v>
      </c>
      <c r="B6" s="12" t="s">
        <v>24</v>
      </c>
      <c r="C6" s="26" t="s">
        <v>119</v>
      </c>
      <c r="D6" s="14">
        <f>+'Jamie Penton'!Q8</f>
        <v>20</v>
      </c>
      <c r="E6" s="14">
        <f>+'Jamie Penton'!R8</f>
        <v>3976</v>
      </c>
      <c r="F6" s="13">
        <f>+'Jamie Penton'!S8</f>
        <v>198.8</v>
      </c>
      <c r="G6" s="14">
        <f>+'Jamie Penton'!T8</f>
        <v>73</v>
      </c>
    </row>
    <row r="7" spans="1:7">
      <c r="A7" s="12">
        <f>+A6+1</f>
        <v>2</v>
      </c>
      <c r="B7" s="12" t="s">
        <v>24</v>
      </c>
      <c r="C7" s="26" t="s">
        <v>91</v>
      </c>
      <c r="D7" s="14">
        <f>SUM('Cody Dockery'!Q8)</f>
        <v>20</v>
      </c>
      <c r="E7" s="14">
        <f>SUM('Cody Dockery'!R8)</f>
        <v>3945.0010000000002</v>
      </c>
      <c r="F7" s="13">
        <f>SUM('Cody Dockery'!S8)</f>
        <v>197.25005000000002</v>
      </c>
      <c r="G7" s="14">
        <f>SUM('Cody Dockery'!T8)</f>
        <v>50</v>
      </c>
    </row>
    <row r="8" spans="1:7">
      <c r="A8" s="12">
        <f t="shared" ref="A8:A35" si="0">+A7+1</f>
        <v>3</v>
      </c>
      <c r="B8" s="12" t="s">
        <v>24</v>
      </c>
      <c r="C8" s="26" t="s">
        <v>103</v>
      </c>
      <c r="D8" s="14">
        <f>SUM('Chris Helton'!Q7)</f>
        <v>20</v>
      </c>
      <c r="E8" s="14">
        <f>SUM('Chris Helton'!R7)</f>
        <v>3903</v>
      </c>
      <c r="F8" s="13">
        <f>SUM('Chris Helton'!S7)</f>
        <v>195.15</v>
      </c>
      <c r="G8" s="14">
        <f>SUM('Chris Helton'!T7)</f>
        <v>56</v>
      </c>
    </row>
    <row r="9" spans="1:7">
      <c r="A9" s="12">
        <f t="shared" si="0"/>
        <v>4</v>
      </c>
      <c r="B9" s="12" t="s">
        <v>24</v>
      </c>
      <c r="C9" s="26" t="s">
        <v>59</v>
      </c>
      <c r="D9" s="14">
        <f>SUM('Tyler Thornton'!Q40)</f>
        <v>156</v>
      </c>
      <c r="E9" s="14">
        <f>SUM('Tyler Thornton'!R40)</f>
        <v>30091.058000000001</v>
      </c>
      <c r="F9" s="13">
        <f>SUM('Tyler Thornton'!S40)</f>
        <v>192.89139743589743</v>
      </c>
      <c r="G9" s="14">
        <f>SUM('Tyler Thornton'!T40)</f>
        <v>304</v>
      </c>
    </row>
    <row r="10" spans="1:7">
      <c r="A10" s="12">
        <f t="shared" si="0"/>
        <v>5</v>
      </c>
      <c r="B10" s="12" t="s">
        <v>24</v>
      </c>
      <c r="C10" s="26" t="s">
        <v>32</v>
      </c>
      <c r="D10" s="14">
        <f>SUM('Frank Breland'!Q18)</f>
        <v>64</v>
      </c>
      <c r="E10" s="14">
        <f>SUM('Frank Breland'!R18)</f>
        <v>12334.02</v>
      </c>
      <c r="F10" s="13">
        <f>SUM('Frank Breland'!S18)</f>
        <v>192.71906250000001</v>
      </c>
      <c r="G10" s="14">
        <f>SUM('Frank Breland'!T18)</f>
        <v>126</v>
      </c>
    </row>
    <row r="11" spans="1:7">
      <c r="A11" s="12">
        <f t="shared" si="0"/>
        <v>6</v>
      </c>
      <c r="B11" s="12" t="s">
        <v>24</v>
      </c>
      <c r="C11" s="62" t="s">
        <v>84</v>
      </c>
      <c r="D11" s="14">
        <f>SUM('Ronald Blasko'!Q11)</f>
        <v>38</v>
      </c>
      <c r="E11" s="14">
        <f>SUM('Ronald Blasko'!R11)</f>
        <v>7306</v>
      </c>
      <c r="F11" s="13">
        <f>SUM('Ronald Blasko'!S11)</f>
        <v>192.26315789473685</v>
      </c>
      <c r="G11" s="14">
        <f>SUM('Ronald Blasko'!T11)</f>
        <v>66</v>
      </c>
    </row>
    <row r="12" spans="1:7">
      <c r="A12" s="12">
        <f t="shared" si="0"/>
        <v>7</v>
      </c>
      <c r="B12" s="12" t="s">
        <v>24</v>
      </c>
      <c r="C12" s="26" t="s">
        <v>74</v>
      </c>
      <c r="D12" s="14">
        <f>SUM('Greg Keefer'!Q9)</f>
        <v>24</v>
      </c>
      <c r="E12" s="14">
        <f>SUM('Greg Keefer'!R9)</f>
        <v>4595</v>
      </c>
      <c r="F12" s="13">
        <f>SUM('Greg Keefer'!S9)</f>
        <v>191.45833333333334</v>
      </c>
      <c r="G12" s="14">
        <f>SUM('Greg Keefer'!T9)</f>
        <v>37</v>
      </c>
    </row>
    <row r="13" spans="1:7">
      <c r="A13" s="12">
        <f t="shared" si="0"/>
        <v>8</v>
      </c>
      <c r="B13" s="12" t="s">
        <v>24</v>
      </c>
      <c r="C13" s="26" t="s">
        <v>60</v>
      </c>
      <c r="D13" s="14">
        <f>SUM('James Freeman'!Q8)</f>
        <v>20</v>
      </c>
      <c r="E13" s="14">
        <f>SUM('James Freeman'!R8)</f>
        <v>3829</v>
      </c>
      <c r="F13" s="13">
        <f>SUM('James Freeman'!S8)</f>
        <v>191.45</v>
      </c>
      <c r="G13" s="14">
        <f>SUM('James Freeman'!T8)</f>
        <v>31</v>
      </c>
    </row>
    <row r="14" spans="1:7">
      <c r="A14" s="12">
        <f t="shared" si="0"/>
        <v>9</v>
      </c>
      <c r="B14" s="12" t="s">
        <v>24</v>
      </c>
      <c r="C14" s="26" t="s">
        <v>41</v>
      </c>
      <c r="D14" s="14">
        <f>SUM('Scott Jackson'!Q14)</f>
        <v>50</v>
      </c>
      <c r="E14" s="14">
        <f>SUM('Scott Jackson'!R14)</f>
        <v>9551.0010000000002</v>
      </c>
      <c r="F14" s="13">
        <f>SUM('Scott Jackson'!S14)</f>
        <v>191.02002000000002</v>
      </c>
      <c r="G14" s="14">
        <f>SUM('Scott Jackson'!T14)</f>
        <v>129</v>
      </c>
    </row>
    <row r="15" spans="1:7">
      <c r="A15" s="12">
        <f t="shared" si="0"/>
        <v>10</v>
      </c>
      <c r="B15" s="12" t="s">
        <v>24</v>
      </c>
      <c r="C15" s="26" t="s">
        <v>30</v>
      </c>
      <c r="D15" s="14">
        <f>SUM('Chuck Miller'!Q13)</f>
        <v>46</v>
      </c>
      <c r="E15" s="14">
        <f>SUM('Chuck Miller'!R13)</f>
        <v>8777</v>
      </c>
      <c r="F15" s="13">
        <f>SUM('Chuck Miller'!S13)</f>
        <v>190.80434782608697</v>
      </c>
      <c r="G15" s="14">
        <f>SUM('Chuck Miller'!T13)</f>
        <v>81</v>
      </c>
    </row>
    <row r="16" spans="1:7">
      <c r="A16" s="12">
        <f t="shared" si="0"/>
        <v>11</v>
      </c>
      <c r="B16" s="12" t="s">
        <v>24</v>
      </c>
      <c r="C16" s="26" t="s">
        <v>33</v>
      </c>
      <c r="D16" s="14">
        <f>SUM('Jerry Coor'!Q22)</f>
        <v>82</v>
      </c>
      <c r="E16" s="14">
        <f>SUM('Jerry Coor'!R22)</f>
        <v>15603.003000000001</v>
      </c>
      <c r="F16" s="13">
        <f>SUM('Jerry Coor'!S22)</f>
        <v>190.2805243902439</v>
      </c>
      <c r="G16" s="14">
        <f>SUM('Jerry Coor'!T22)</f>
        <v>163</v>
      </c>
    </row>
    <row r="17" spans="1:7">
      <c r="A17" s="12">
        <f t="shared" si="0"/>
        <v>12</v>
      </c>
      <c r="B17" s="12" t="s">
        <v>24</v>
      </c>
      <c r="C17" s="26" t="s">
        <v>29</v>
      </c>
      <c r="D17" s="14">
        <f>SUM('Bud Stell'!Q12)</f>
        <v>38</v>
      </c>
      <c r="E17" s="14">
        <f>SUM('Bud Stell'!R12)</f>
        <v>7199.01</v>
      </c>
      <c r="F17" s="13">
        <f>SUM('Bud Stell'!S12)</f>
        <v>189.44763157894738</v>
      </c>
      <c r="G17" s="14">
        <f>SUM('Bud Stell'!T12)</f>
        <v>50</v>
      </c>
    </row>
    <row r="18" spans="1:7">
      <c r="A18" s="12">
        <f t="shared" si="0"/>
        <v>13</v>
      </c>
      <c r="B18" s="12" t="s">
        <v>24</v>
      </c>
      <c r="C18" s="26" t="s">
        <v>73</v>
      </c>
      <c r="D18" s="14">
        <f>SUM('Gary Silvernail'!Q8)</f>
        <v>20</v>
      </c>
      <c r="E18" s="14">
        <f>SUM('Gary Silvernail'!R8)</f>
        <v>3777</v>
      </c>
      <c r="F18" s="13">
        <f>SUM('Gary Silvernail'!S8)</f>
        <v>188.85</v>
      </c>
      <c r="G18" s="14">
        <f>SUM('Gary Silvernail'!T8)</f>
        <v>24</v>
      </c>
    </row>
    <row r="19" spans="1:7">
      <c r="A19" s="12">
        <f t="shared" si="0"/>
        <v>14</v>
      </c>
      <c r="B19" s="12" t="s">
        <v>24</v>
      </c>
      <c r="C19" s="26" t="s">
        <v>28</v>
      </c>
      <c r="D19" s="14">
        <f>SUM('Brett Cavins'!Q10)</f>
        <v>32</v>
      </c>
      <c r="E19" s="14">
        <f>SUM('Brett Cavins'!R10)</f>
        <v>5983</v>
      </c>
      <c r="F19" s="13">
        <f>SUM('Brett Cavins'!S10)</f>
        <v>186.96875</v>
      </c>
      <c r="G19" s="14">
        <f>SUM('Brett Cavins'!T10)</f>
        <v>49</v>
      </c>
    </row>
    <row r="20" spans="1:7">
      <c r="A20" s="12">
        <f t="shared" si="0"/>
        <v>15</v>
      </c>
      <c r="B20" s="12" t="s">
        <v>24</v>
      </c>
      <c r="C20" s="26" t="s">
        <v>68</v>
      </c>
      <c r="D20" s="14">
        <f>SUM('Mike Blackard'!Q10)</f>
        <v>30</v>
      </c>
      <c r="E20" s="14">
        <f>SUM('Mike Blackard'!R10)</f>
        <v>5605</v>
      </c>
      <c r="F20" s="13">
        <f>SUM('Mike Blackard'!S10)</f>
        <v>186.83333333333334</v>
      </c>
      <c r="G20" s="14">
        <f>SUM('Mike Blackard'!T10)</f>
        <v>32</v>
      </c>
    </row>
    <row r="21" spans="1:7">
      <c r="A21" s="12">
        <f t="shared" si="0"/>
        <v>16</v>
      </c>
      <c r="B21" s="12" t="s">
        <v>24</v>
      </c>
      <c r="C21" s="26" t="s">
        <v>35</v>
      </c>
      <c r="D21" s="14">
        <f>SUM('Ronald Herring'!Q8)</f>
        <v>22</v>
      </c>
      <c r="E21" s="14">
        <f>SUM('Ronald Herring'!R8)</f>
        <v>4105.0039999999999</v>
      </c>
      <c r="F21" s="13">
        <f>SUM('Ronald Herring'!S8)</f>
        <v>186.59109090909089</v>
      </c>
      <c r="G21" s="14">
        <f>SUM('Ronald Herring'!T8)</f>
        <v>40</v>
      </c>
    </row>
    <row r="22" spans="1:7">
      <c r="A22" s="12">
        <f t="shared" si="0"/>
        <v>17</v>
      </c>
      <c r="B22" s="12" t="s">
        <v>24</v>
      </c>
      <c r="C22" s="62" t="s">
        <v>106</v>
      </c>
      <c r="D22" s="14">
        <f>SUM('David Strother'!Q8)</f>
        <v>20</v>
      </c>
      <c r="E22" s="14">
        <f>SUM('David Strother'!R8)</f>
        <v>3704</v>
      </c>
      <c r="F22" s="13">
        <f>SUM('David Strother'!S8)</f>
        <v>185.2</v>
      </c>
      <c r="G22" s="14">
        <f>SUM('David Strother'!T8)</f>
        <v>30</v>
      </c>
    </row>
    <row r="23" spans="1:7">
      <c r="A23" s="12">
        <f t="shared" si="0"/>
        <v>18</v>
      </c>
      <c r="B23" s="12" t="s">
        <v>24</v>
      </c>
      <c r="C23" s="26" t="s">
        <v>90</v>
      </c>
      <c r="D23" s="14">
        <f>SUM('Dave Eisenschmied'!Q8)</f>
        <v>26</v>
      </c>
      <c r="E23" s="14">
        <f>SUM('Dave Eisenschmied'!R8)</f>
        <v>4806</v>
      </c>
      <c r="F23" s="13">
        <f>SUM('Dave Eisenschmied'!S8)</f>
        <v>184.84615384615384</v>
      </c>
      <c r="G23" s="14">
        <f>SUM('Dave Eisenschmied'!T8)</f>
        <v>21</v>
      </c>
    </row>
    <row r="24" spans="1:7">
      <c r="A24" s="12">
        <f t="shared" si="0"/>
        <v>19</v>
      </c>
      <c r="B24" s="12" t="s">
        <v>24</v>
      </c>
      <c r="C24" s="26" t="s">
        <v>61</v>
      </c>
      <c r="D24" s="14">
        <f>SUM('Mark Zachman'!Q12)</f>
        <v>36</v>
      </c>
      <c r="E24" s="14">
        <f>SUM('Mark Zachman'!R12)</f>
        <v>6653.0010000000002</v>
      </c>
      <c r="F24" s="13">
        <f>SUM('Mark Zachman'!S12)</f>
        <v>184.80558333333335</v>
      </c>
      <c r="G24" s="14">
        <f>SUM('Mark Zachman'!T12)</f>
        <v>51</v>
      </c>
    </row>
    <row r="25" spans="1:7">
      <c r="A25" s="12">
        <f t="shared" si="0"/>
        <v>20</v>
      </c>
      <c r="B25" s="12" t="s">
        <v>24</v>
      </c>
      <c r="C25" s="26" t="s">
        <v>31</v>
      </c>
      <c r="D25" s="14">
        <f>SUM('Darren Krumweide'!Q17)</f>
        <v>58</v>
      </c>
      <c r="E25" s="14">
        <f>SUM('Darren Krumweide'!R17)</f>
        <v>10703.003000000001</v>
      </c>
      <c r="F25" s="13">
        <f>SUM('Darren Krumweide'!S17)</f>
        <v>184.53453448275863</v>
      </c>
      <c r="G25" s="14">
        <f>SUM('Darren Krumweide'!T17)</f>
        <v>83</v>
      </c>
    </row>
    <row r="26" spans="1:7">
      <c r="A26" s="12">
        <f t="shared" si="0"/>
        <v>21</v>
      </c>
      <c r="B26" s="12" t="s">
        <v>24</v>
      </c>
      <c r="C26" s="26" t="s">
        <v>98</v>
      </c>
      <c r="D26" s="14">
        <f>SUM('Steve Hubbard'!Q8)</f>
        <v>20</v>
      </c>
      <c r="E26" s="14">
        <f>SUM('Steve Hubbard'!R8)</f>
        <v>3677.0020000000004</v>
      </c>
      <c r="F26" s="13">
        <f>SUM('Steve Hubbard'!S8)</f>
        <v>183.85010000000003</v>
      </c>
      <c r="G26" s="14">
        <f>SUM('Steve Hubbard'!T8)</f>
        <v>26</v>
      </c>
    </row>
    <row r="27" spans="1:7">
      <c r="A27" s="12">
        <f t="shared" si="0"/>
        <v>22</v>
      </c>
      <c r="B27" s="12" t="s">
        <v>24</v>
      </c>
      <c r="C27" s="26" t="s">
        <v>48</v>
      </c>
      <c r="D27" s="14">
        <f>SUM('Sterling Martin'!Q17)</f>
        <v>56</v>
      </c>
      <c r="E27" s="14">
        <f>SUM('Sterling Martin'!R17)</f>
        <v>10235</v>
      </c>
      <c r="F27" s="13">
        <f>SUM('Sterling Martin'!S17)</f>
        <v>182.76785714285714</v>
      </c>
      <c r="G27" s="14">
        <f>SUM('Sterling Martin'!T17)</f>
        <v>39</v>
      </c>
    </row>
    <row r="28" spans="1:7">
      <c r="A28" s="12">
        <f t="shared" si="0"/>
        <v>23</v>
      </c>
      <c r="B28" s="12" t="s">
        <v>24</v>
      </c>
      <c r="C28" s="26" t="s">
        <v>53</v>
      </c>
      <c r="D28" s="14">
        <f>SUM('Robert Benoit II'!Q11)</f>
        <v>21</v>
      </c>
      <c r="E28" s="14">
        <f>SUM('Robert Benoit II'!R11)</f>
        <v>3833</v>
      </c>
      <c r="F28" s="13">
        <f>SUM('Robert Benoit II'!S11)</f>
        <v>182.52380952380952</v>
      </c>
      <c r="G28" s="14">
        <f>SUM('Robert Benoit II'!T11)</f>
        <v>6</v>
      </c>
    </row>
    <row r="29" spans="1:7">
      <c r="A29" s="12">
        <f t="shared" si="0"/>
        <v>24</v>
      </c>
      <c r="B29" s="12" t="s">
        <v>24</v>
      </c>
      <c r="C29" s="26" t="s">
        <v>99</v>
      </c>
      <c r="D29" s="14">
        <f>SUM('Melvin Ferguson'!Q8)</f>
        <v>27</v>
      </c>
      <c r="E29" s="14">
        <f>SUM('Melvin Ferguson'!R8)</f>
        <v>4894</v>
      </c>
      <c r="F29" s="13">
        <f>SUM('Melvin Ferguson'!S8)</f>
        <v>181.25925925925927</v>
      </c>
      <c r="G29" s="14">
        <f>SUM('Melvin Ferguson'!T8)</f>
        <v>21</v>
      </c>
    </row>
    <row r="30" spans="1:7">
      <c r="A30" s="12">
        <f t="shared" si="0"/>
        <v>25</v>
      </c>
      <c r="B30" s="12" t="s">
        <v>24</v>
      </c>
      <c r="C30" s="26" t="s">
        <v>75</v>
      </c>
      <c r="D30" s="14">
        <f>SUM('Tony Carruth'!Q8)</f>
        <v>20</v>
      </c>
      <c r="E30" s="14">
        <f>SUM('Tony Carruth'!R8)</f>
        <v>3583.0010000000002</v>
      </c>
      <c r="F30" s="13">
        <f>SUM('Tony Carruth'!S8)</f>
        <v>179.15005000000002</v>
      </c>
      <c r="G30" s="14">
        <f>SUM('Tony Carruth'!T8)</f>
        <v>16</v>
      </c>
    </row>
    <row r="31" spans="1:7">
      <c r="A31" s="12">
        <f t="shared" si="0"/>
        <v>26</v>
      </c>
      <c r="B31" s="12" t="s">
        <v>24</v>
      </c>
      <c r="C31" s="26" t="s">
        <v>36</v>
      </c>
      <c r="D31" s="14">
        <f>SUM('Wayne Argence'!Q8)</f>
        <v>20</v>
      </c>
      <c r="E31" s="14">
        <f>SUM('Wayne Argence'!R8)</f>
        <v>3579.0010000000002</v>
      </c>
      <c r="F31" s="13">
        <f>SUM('Wayne Argence'!S8)</f>
        <v>178.95005</v>
      </c>
      <c r="G31" s="14">
        <f>SUM('Wayne Argence'!T8)</f>
        <v>11</v>
      </c>
    </row>
    <row r="32" spans="1:7">
      <c r="A32" s="12">
        <f t="shared" si="0"/>
        <v>27</v>
      </c>
      <c r="B32" s="12" t="s">
        <v>24</v>
      </c>
      <c r="C32" s="26" t="s">
        <v>44</v>
      </c>
      <c r="D32" s="14">
        <f>SUM('John Hovan'!Q10)</f>
        <v>32</v>
      </c>
      <c r="E32" s="14">
        <f>SUM('John Hovan'!R10)</f>
        <v>5697</v>
      </c>
      <c r="F32" s="13">
        <f>SUM('John Hovan'!S10)</f>
        <v>178.03125</v>
      </c>
      <c r="G32" s="14">
        <f>SUM('John Hovan'!T10)</f>
        <v>18</v>
      </c>
    </row>
    <row r="33" spans="1:7">
      <c r="A33" s="12">
        <f t="shared" si="0"/>
        <v>28</v>
      </c>
      <c r="B33" s="12" t="s">
        <v>24</v>
      </c>
      <c r="C33" s="26" t="s">
        <v>52</v>
      </c>
      <c r="D33" s="14">
        <f>SUM('Mike Moore'!Q12)</f>
        <v>38</v>
      </c>
      <c r="E33" s="14">
        <f>SUM('Mike Moore'!R12)</f>
        <v>6763</v>
      </c>
      <c r="F33" s="13">
        <f>SUM('Mike Moore'!S12)</f>
        <v>177.97368421052633</v>
      </c>
      <c r="G33" s="14">
        <f>SUM('Mike Moore'!T12)</f>
        <v>24</v>
      </c>
    </row>
    <row r="34" spans="1:7">
      <c r="A34" s="12">
        <f t="shared" si="0"/>
        <v>29</v>
      </c>
      <c r="B34" s="12" t="s">
        <v>24</v>
      </c>
      <c r="C34" s="59" t="s">
        <v>72</v>
      </c>
      <c r="D34" s="14">
        <f>SUM('Ron Schappaugh'!Q12)</f>
        <v>38</v>
      </c>
      <c r="E34" s="14">
        <f>SUM('Ron Schappaugh'!R12)</f>
        <v>6631</v>
      </c>
      <c r="F34" s="13">
        <f>SUM('Ron Schappaugh'!S12)</f>
        <v>174.5</v>
      </c>
      <c r="G34" s="14">
        <f>SUM('Ron Schappaugh'!T12)</f>
        <v>22</v>
      </c>
    </row>
    <row r="35" spans="1:7">
      <c r="A35" s="12">
        <f t="shared" si="0"/>
        <v>30</v>
      </c>
      <c r="B35" s="12" t="s">
        <v>24</v>
      </c>
      <c r="C35" s="26" t="s">
        <v>51</v>
      </c>
      <c r="D35" s="14">
        <f>SUM('Darrell Moore'!Q9)</f>
        <v>26</v>
      </c>
      <c r="E35" s="14">
        <f>SUM('Darrell Moore'!R9)</f>
        <v>4497.0010000000002</v>
      </c>
      <c r="F35" s="13">
        <f>SUM('Darrell Moore'!S9)</f>
        <v>172.96157692307693</v>
      </c>
      <c r="G35" s="14">
        <f>SUM('Darrell Moore'!T9)</f>
        <v>14</v>
      </c>
    </row>
    <row r="36" spans="1:7">
      <c r="A36" s="38"/>
      <c r="B36" s="38"/>
      <c r="C36" s="39"/>
      <c r="D36" s="40"/>
      <c r="E36" s="40"/>
      <c r="F36" s="41"/>
      <c r="G36" s="40"/>
    </row>
    <row r="37" spans="1:7">
      <c r="A37" s="12">
        <v>31</v>
      </c>
      <c r="B37" s="12" t="s">
        <v>24</v>
      </c>
      <c r="C37" s="59" t="s">
        <v>70</v>
      </c>
      <c r="D37" s="14">
        <f>SUM('Mark Coats'!Q4)</f>
        <v>4</v>
      </c>
      <c r="E37" s="14">
        <f>SUM('Mark Coats'!R4)</f>
        <v>780</v>
      </c>
      <c r="F37" s="13">
        <f>SUM('Mark Coats'!S4)</f>
        <v>195</v>
      </c>
      <c r="G37" s="14">
        <f>SUM('Mark Coats'!T4)</f>
        <v>11</v>
      </c>
    </row>
    <row r="38" spans="1:7">
      <c r="A38" s="12">
        <f t="shared" ref="A38:A80" si="1">+A37+1</f>
        <v>32</v>
      </c>
      <c r="B38" s="12" t="s">
        <v>24</v>
      </c>
      <c r="C38" s="26" t="s">
        <v>93</v>
      </c>
      <c r="D38" s="14">
        <f>SUM('Tom Tignor'!Q5)</f>
        <v>12</v>
      </c>
      <c r="E38" s="14">
        <f>SUM('Tom Tignor'!R5)</f>
        <v>2336</v>
      </c>
      <c r="F38" s="13">
        <f>SUM('Tom Tignor'!S5)</f>
        <v>194.66666666666666</v>
      </c>
      <c r="G38" s="14">
        <f>SUM('Tom Tignor'!T5)</f>
        <v>29</v>
      </c>
    </row>
    <row r="39" spans="1:7">
      <c r="A39" s="12">
        <f t="shared" si="1"/>
        <v>33</v>
      </c>
      <c r="B39" s="12" t="s">
        <v>24</v>
      </c>
      <c r="C39" s="26" t="s">
        <v>116</v>
      </c>
      <c r="D39" s="14">
        <f>SUM('Marvin Batliner'!Q5)</f>
        <v>12</v>
      </c>
      <c r="E39" s="14">
        <f>SUM('Marvin Batliner'!R5)</f>
        <v>2333</v>
      </c>
      <c r="F39" s="13">
        <f>SUM('Marvin Batliner'!S5)</f>
        <v>194.41666666666666</v>
      </c>
      <c r="G39" s="14">
        <f>SUM('Marvin Batliner'!T5)</f>
        <v>37</v>
      </c>
    </row>
    <row r="40" spans="1:7">
      <c r="A40" s="12">
        <f t="shared" si="1"/>
        <v>34</v>
      </c>
      <c r="B40" s="12" t="s">
        <v>24</v>
      </c>
      <c r="C40" s="26" t="s">
        <v>118</v>
      </c>
      <c r="D40" s="14">
        <f>SUM('Sean Negola'!Q4)</f>
        <v>6</v>
      </c>
      <c r="E40" s="14">
        <f>SUM('Sean Negola'!R4)</f>
        <v>1166.002</v>
      </c>
      <c r="F40" s="13">
        <f>SUM('Sean Negola'!S4)</f>
        <v>194.33366666666666</v>
      </c>
      <c r="G40" s="14">
        <f>SUM('Sean Negola'!T4)</f>
        <v>10</v>
      </c>
    </row>
    <row r="41" spans="1:7">
      <c r="A41" s="12">
        <f t="shared" si="1"/>
        <v>35</v>
      </c>
      <c r="B41" s="12" t="s">
        <v>24</v>
      </c>
      <c r="C41" s="26" t="s">
        <v>57</v>
      </c>
      <c r="D41" s="14">
        <f>SUM('Larry Smith'!Q7)</f>
        <v>18</v>
      </c>
      <c r="E41" s="14">
        <f>SUM('Larry Smith'!R7)</f>
        <v>3497.0299999999997</v>
      </c>
      <c r="F41" s="13">
        <f>SUM('Larry Smith'!S7)</f>
        <v>194.27944444444444</v>
      </c>
      <c r="G41" s="14">
        <f>SUM('Larry Smith'!T7)</f>
        <v>41</v>
      </c>
    </row>
    <row r="42" spans="1:7">
      <c r="A42" s="12">
        <f t="shared" si="1"/>
        <v>36</v>
      </c>
      <c r="B42" s="12" t="s">
        <v>24</v>
      </c>
      <c r="C42" s="62" t="s">
        <v>110</v>
      </c>
      <c r="D42" s="14">
        <f>SUM('Tony Kaiser'!Q6)</f>
        <v>18</v>
      </c>
      <c r="E42" s="14">
        <f>SUM('Tony Kaiser'!R6)</f>
        <v>3493</v>
      </c>
      <c r="F42" s="13">
        <f>SUM('Tony Kaiser'!S6)</f>
        <v>194.05555555555554</v>
      </c>
      <c r="G42" s="14">
        <f>SUM('Tony Kaiser'!T6)</f>
        <v>35</v>
      </c>
    </row>
    <row r="43" spans="1:7">
      <c r="A43" s="12">
        <f t="shared" si="1"/>
        <v>37</v>
      </c>
      <c r="B43" s="12" t="s">
        <v>24</v>
      </c>
      <c r="C43" s="26" t="s">
        <v>80</v>
      </c>
      <c r="D43" s="14">
        <f>SUM('Brady Penton'!Q4)</f>
        <v>4</v>
      </c>
      <c r="E43" s="14">
        <f>SUM('Brady Penton'!R4)</f>
        <v>774</v>
      </c>
      <c r="F43" s="13">
        <f>SUM('Brady Penton'!S4)</f>
        <v>193.5</v>
      </c>
      <c r="G43" s="14">
        <f>SUM('Brady Penton'!T4)</f>
        <v>9</v>
      </c>
    </row>
    <row r="44" spans="1:7">
      <c r="A44" s="12">
        <f t="shared" si="1"/>
        <v>38</v>
      </c>
      <c r="B44" s="12" t="s">
        <v>24</v>
      </c>
      <c r="C44" s="62" t="s">
        <v>109</v>
      </c>
      <c r="D44" s="14">
        <f>SUM('Ron Hradesky'!Q4)</f>
        <v>4</v>
      </c>
      <c r="E44" s="14">
        <f>SUM('Ron Hradesky'!R4)</f>
        <v>773</v>
      </c>
      <c r="F44" s="13">
        <f>SUM('Ron Hradesky'!S4)</f>
        <v>193.25</v>
      </c>
      <c r="G44" s="14">
        <f>SUM('Ron Hradesky'!T4)</f>
        <v>7</v>
      </c>
    </row>
    <row r="45" spans="1:7">
      <c r="A45" s="12">
        <f t="shared" si="1"/>
        <v>39</v>
      </c>
      <c r="B45" s="12" t="s">
        <v>24</v>
      </c>
      <c r="C45" s="26" t="s">
        <v>47</v>
      </c>
      <c r="D45" s="14">
        <f>SUM('Brady Riley'!Q5)</f>
        <v>10</v>
      </c>
      <c r="E45" s="14">
        <f>SUM('Brady Riley'!R5)</f>
        <v>1925</v>
      </c>
      <c r="F45" s="13">
        <f>SUM('Brady Riley'!S5)</f>
        <v>192.5</v>
      </c>
      <c r="G45" s="14">
        <f>SUM('Brady Riley'!T5)</f>
        <v>15</v>
      </c>
    </row>
    <row r="46" spans="1:7">
      <c r="A46" s="12">
        <f t="shared" si="1"/>
        <v>40</v>
      </c>
      <c r="B46" s="12" t="s">
        <v>24</v>
      </c>
      <c r="C46" s="26" t="s">
        <v>65</v>
      </c>
      <c r="D46" s="14">
        <f>SUM('Trent Cochran'!Q7)</f>
        <v>18</v>
      </c>
      <c r="E46" s="14">
        <f>SUM('Trent Cochran'!R7)</f>
        <v>3435</v>
      </c>
      <c r="F46" s="13">
        <f>SUM('Trent Cochran'!S7)</f>
        <v>190.83333333333334</v>
      </c>
      <c r="G46" s="14">
        <f>SUM('Trent Cochran'!T7)</f>
        <v>34</v>
      </c>
    </row>
    <row r="47" spans="1:7">
      <c r="A47" s="12">
        <f t="shared" si="1"/>
        <v>41</v>
      </c>
      <c r="B47" s="12" t="s">
        <v>24</v>
      </c>
      <c r="C47" s="26" t="s">
        <v>97</v>
      </c>
      <c r="D47" s="14">
        <f>SUM('Aaron Bliss'!Q4)</f>
        <v>4</v>
      </c>
      <c r="E47" s="14">
        <f>SUM('Aaron Bliss'!R4)</f>
        <v>763</v>
      </c>
      <c r="F47" s="13">
        <f>SUM('Aaron Bliss'!S4)</f>
        <v>190.75</v>
      </c>
      <c r="G47" s="14">
        <f>SUM('Aaron Bliss'!T4)</f>
        <v>6</v>
      </c>
    </row>
    <row r="48" spans="1:7">
      <c r="A48" s="12">
        <f t="shared" si="1"/>
        <v>42</v>
      </c>
      <c r="B48" s="12" t="s">
        <v>24</v>
      </c>
      <c r="C48" s="26" t="s">
        <v>130</v>
      </c>
      <c r="D48" s="14">
        <f>+'John Laseter'!Q4</f>
        <v>6</v>
      </c>
      <c r="E48" s="14">
        <f>+'John Laseter'!R4</f>
        <v>1142</v>
      </c>
      <c r="F48" s="13">
        <f>+'John Laseter'!S4</f>
        <v>190.33333333333334</v>
      </c>
      <c r="G48" s="14">
        <f>+'John Laseter'!T4</f>
        <v>11</v>
      </c>
    </row>
    <row r="49" spans="1:7">
      <c r="A49" s="12">
        <f t="shared" si="1"/>
        <v>43</v>
      </c>
      <c r="B49" s="12" t="s">
        <v>24</v>
      </c>
      <c r="C49" s="62" t="s">
        <v>108</v>
      </c>
      <c r="D49" s="14">
        <f>SUM('Jonathan Lowe'!Q4)</f>
        <v>3</v>
      </c>
      <c r="E49" s="14">
        <f>SUM('Jonathan Lowe'!R4)</f>
        <v>569</v>
      </c>
      <c r="F49" s="13">
        <f>SUM('Jonathan Lowe'!S4)</f>
        <v>189.66666666666666</v>
      </c>
      <c r="G49" s="14">
        <f>SUM('Jonathan Lowe'!T4)</f>
        <v>2</v>
      </c>
    </row>
    <row r="50" spans="1:7">
      <c r="A50" s="12">
        <f t="shared" si="1"/>
        <v>44</v>
      </c>
      <c r="B50" s="12" t="s">
        <v>24</v>
      </c>
      <c r="C50" s="26" t="s">
        <v>105</v>
      </c>
      <c r="D50" s="14">
        <f>SUM('Stanley Canter'!Q4)</f>
        <v>3</v>
      </c>
      <c r="E50" s="14">
        <f>SUM('Stanley Canter'!R4)</f>
        <v>568</v>
      </c>
      <c r="F50" s="13">
        <f>SUM('Stanley Canter'!S4)</f>
        <v>189.33333333333334</v>
      </c>
      <c r="G50" s="14">
        <f>SUM('Stanley Canter'!T4)</f>
        <v>4</v>
      </c>
    </row>
    <row r="51" spans="1:7">
      <c r="A51" s="12">
        <f t="shared" si="1"/>
        <v>45</v>
      </c>
      <c r="B51" s="12" t="s">
        <v>24</v>
      </c>
      <c r="C51" s="26" t="s">
        <v>124</v>
      </c>
      <c r="D51" s="14">
        <f>+'Bill Kushner'!Q4</f>
        <v>4</v>
      </c>
      <c r="E51" s="14">
        <f>+'Bill Kushner'!R4</f>
        <v>757</v>
      </c>
      <c r="F51" s="13">
        <f>+'Bill Kushner'!S4</f>
        <v>189.25</v>
      </c>
      <c r="G51" s="14">
        <f>+'Bill Kushner'!T4</f>
        <v>8</v>
      </c>
    </row>
    <row r="52" spans="1:7">
      <c r="A52" s="12">
        <f t="shared" si="1"/>
        <v>46</v>
      </c>
      <c r="B52" s="12" t="s">
        <v>24</v>
      </c>
      <c r="C52" s="26" t="s">
        <v>88</v>
      </c>
      <c r="D52" s="14">
        <f>SUM('Carl King'!Q6)</f>
        <v>16</v>
      </c>
      <c r="E52" s="14">
        <f>SUM('Carl King'!R6)</f>
        <v>3007</v>
      </c>
      <c r="F52" s="13">
        <f>SUM('Carl King'!S6)</f>
        <v>187.9375</v>
      </c>
      <c r="G52" s="14">
        <f>SUM('Carl King'!T6)</f>
        <v>15</v>
      </c>
    </row>
    <row r="53" spans="1:7">
      <c r="A53" s="12">
        <f t="shared" si="1"/>
        <v>47</v>
      </c>
      <c r="B53" s="12" t="s">
        <v>24</v>
      </c>
      <c r="C53" s="26" t="s">
        <v>34</v>
      </c>
      <c r="D53" s="14">
        <f>SUM('Jerry Willeford'!Q4)</f>
        <v>4</v>
      </c>
      <c r="E53" s="14">
        <f>SUM('Jerry Willeford'!R4)</f>
        <v>751</v>
      </c>
      <c r="F53" s="13">
        <f>SUM('Jerry Willeford'!S4)</f>
        <v>187.75</v>
      </c>
      <c r="G53" s="14">
        <f>SUM('Jerry Willeford'!T4)</f>
        <v>8</v>
      </c>
    </row>
    <row r="54" spans="1:7">
      <c r="A54" s="12">
        <f t="shared" si="1"/>
        <v>48</v>
      </c>
      <c r="B54" s="12" t="s">
        <v>24</v>
      </c>
      <c r="C54" s="26" t="s">
        <v>58</v>
      </c>
      <c r="D54" s="14">
        <f>SUM('Leo Beatty'!Q6)</f>
        <v>14</v>
      </c>
      <c r="E54" s="14">
        <f>SUM('Leo Beatty'!R6)</f>
        <v>2582.0100000000002</v>
      </c>
      <c r="F54" s="13">
        <f>SUM('Leo Beatty'!S6)</f>
        <v>184.42928571428573</v>
      </c>
      <c r="G54" s="14">
        <f>SUM('Leo Beatty'!T6)</f>
        <v>30</v>
      </c>
    </row>
    <row r="55" spans="1:7">
      <c r="A55" s="12">
        <f t="shared" si="1"/>
        <v>49</v>
      </c>
      <c r="B55" s="12" t="s">
        <v>24</v>
      </c>
      <c r="C55" s="62" t="s">
        <v>107</v>
      </c>
      <c r="D55" s="14">
        <f>SUM('Jeremiah Emmett'!Q4)</f>
        <v>4</v>
      </c>
      <c r="E55" s="14">
        <f>SUM('Jeremiah Emmett'!R4)</f>
        <v>735</v>
      </c>
      <c r="F55" s="13">
        <f>SUM('Jeremiah Emmett'!S4)</f>
        <v>183.75</v>
      </c>
      <c r="G55" s="14">
        <f>SUM('Jeremiah Emmett'!T4)</f>
        <v>4</v>
      </c>
    </row>
    <row r="56" spans="1:7">
      <c r="A56" s="12">
        <f t="shared" si="1"/>
        <v>50</v>
      </c>
      <c r="B56" s="12" t="s">
        <v>24</v>
      </c>
      <c r="C56" s="26" t="s">
        <v>81</v>
      </c>
      <c r="D56" s="14">
        <f>SUM('Merlin Orr'!Q4)</f>
        <v>6</v>
      </c>
      <c r="E56" s="14">
        <f>SUM('Merlin Orr'!R4)</f>
        <v>1094</v>
      </c>
      <c r="F56" s="13">
        <f>SUM('Merlin Orr'!S4)</f>
        <v>182.33333333333334</v>
      </c>
      <c r="G56" s="14">
        <f>SUM('Merlin Orr'!T4)</f>
        <v>8</v>
      </c>
    </row>
    <row r="57" spans="1:7">
      <c r="A57" s="12">
        <f t="shared" si="1"/>
        <v>51</v>
      </c>
      <c r="B57" s="12" t="s">
        <v>24</v>
      </c>
      <c r="C57" s="26" t="s">
        <v>63</v>
      </c>
      <c r="D57" s="14">
        <f>SUM('Adam Plummer'!Q5)</f>
        <v>8</v>
      </c>
      <c r="E57" s="14">
        <f>SUM('Adam Plummer'!R5)</f>
        <v>1449</v>
      </c>
      <c r="F57" s="13">
        <f>SUM('Adam Plummer'!S5)</f>
        <v>181.125</v>
      </c>
      <c r="G57" s="14">
        <f>SUM('Adam Plummer'!T5)</f>
        <v>5</v>
      </c>
    </row>
    <row r="58" spans="1:7">
      <c r="A58" s="12">
        <f t="shared" si="1"/>
        <v>52</v>
      </c>
      <c r="B58" s="12" t="s">
        <v>24</v>
      </c>
      <c r="C58" s="26" t="s">
        <v>94</v>
      </c>
      <c r="D58" s="14">
        <f>SUM('Tyler Soto'!Q4)</f>
        <v>4</v>
      </c>
      <c r="E58" s="14">
        <f>SUM('Tyler Soto'!R4)</f>
        <v>723</v>
      </c>
      <c r="F58" s="13">
        <f>SUM('Tyler Soto'!S4)</f>
        <v>180.75</v>
      </c>
      <c r="G58" s="14">
        <f>SUM('Tyler Soto'!T4)</f>
        <v>4</v>
      </c>
    </row>
    <row r="59" spans="1:7">
      <c r="A59" s="12">
        <f t="shared" si="1"/>
        <v>53</v>
      </c>
      <c r="B59" s="12" t="s">
        <v>24</v>
      </c>
      <c r="C59" s="26" t="s">
        <v>120</v>
      </c>
      <c r="D59" s="14">
        <f>+'Ken Osmond'!Q4</f>
        <v>4</v>
      </c>
      <c r="E59" s="14">
        <f>+'Ken Osmond'!R4</f>
        <v>716</v>
      </c>
      <c r="F59" s="13">
        <f>+'Ken Osmond'!S4</f>
        <v>179</v>
      </c>
      <c r="G59" s="14">
        <f>+'Ken Osmond'!T4</f>
        <v>3</v>
      </c>
    </row>
    <row r="60" spans="1:7">
      <c r="A60" s="12">
        <f t="shared" si="1"/>
        <v>54</v>
      </c>
      <c r="B60" s="12" t="s">
        <v>24</v>
      </c>
      <c r="C60" s="26" t="s">
        <v>126</v>
      </c>
      <c r="D60" s="14">
        <f>+'Terry Estes'!Q5</f>
        <v>10</v>
      </c>
      <c r="E60" s="14">
        <f>+'Terry Estes'!R5</f>
        <v>1788</v>
      </c>
      <c r="F60" s="13">
        <f>+'Terry Estes'!S5</f>
        <v>178.8</v>
      </c>
      <c r="G60" s="14">
        <f>+'Terry Estes'!T5</f>
        <v>3</v>
      </c>
    </row>
    <row r="61" spans="1:7">
      <c r="A61" s="12">
        <f t="shared" si="1"/>
        <v>55</v>
      </c>
      <c r="B61" s="12" t="s">
        <v>24</v>
      </c>
      <c r="C61" s="26" t="s">
        <v>64</v>
      </c>
      <c r="D61" s="14">
        <f>SUM('Ken Donahue'!Q4)</f>
        <v>4</v>
      </c>
      <c r="E61" s="14">
        <f>SUM('Ken Donahue'!R4)</f>
        <v>714</v>
      </c>
      <c r="F61" s="13">
        <f>SUM('Ken Donahue'!S4)</f>
        <v>178.5</v>
      </c>
      <c r="G61" s="14">
        <f>SUM('Ken Donahue'!T4)</f>
        <v>1</v>
      </c>
    </row>
    <row r="62" spans="1:7">
      <c r="A62" s="12">
        <f t="shared" si="1"/>
        <v>56</v>
      </c>
      <c r="B62" s="12" t="s">
        <v>24</v>
      </c>
      <c r="C62" s="26" t="s">
        <v>77</v>
      </c>
      <c r="D62" s="14">
        <f>SUM('Bobby Splawn'!Q6)</f>
        <v>14</v>
      </c>
      <c r="E62" s="14">
        <f>SUM('Bobby Splawn'!R6)</f>
        <v>2496</v>
      </c>
      <c r="F62" s="13">
        <f>SUM('Bobby Splawn'!S6)</f>
        <v>178.28571428571428</v>
      </c>
      <c r="G62" s="14">
        <f>SUM('Bobby Splawn'!T6)</f>
        <v>8</v>
      </c>
    </row>
    <row r="63" spans="1:7">
      <c r="A63" s="12">
        <f t="shared" si="1"/>
        <v>57</v>
      </c>
      <c r="B63" s="12" t="s">
        <v>24</v>
      </c>
      <c r="C63" s="26" t="s">
        <v>117</v>
      </c>
      <c r="D63" s="14">
        <f>SUM('Mark Demarest'!Q4)</f>
        <v>6</v>
      </c>
      <c r="E63" s="14">
        <f>SUM('Mark Demarest'!R4)</f>
        <v>1064</v>
      </c>
      <c r="F63" s="13">
        <f>SUM('Mark Demarest'!S4)</f>
        <v>177.33333333333334</v>
      </c>
      <c r="G63" s="14">
        <f>SUM('Mark Demarest'!T4)</f>
        <v>1</v>
      </c>
    </row>
    <row r="64" spans="1:7">
      <c r="A64" s="12">
        <f t="shared" si="1"/>
        <v>58</v>
      </c>
      <c r="B64" s="12" t="s">
        <v>24</v>
      </c>
      <c r="C64" s="26" t="s">
        <v>127</v>
      </c>
      <c r="D64" s="14">
        <f>+'Joe Stephens'!Q4</f>
        <v>4</v>
      </c>
      <c r="E64" s="14">
        <f>+'Joe Stephens'!R4</f>
        <v>708</v>
      </c>
      <c r="F64" s="13">
        <f>+'Joe Stephens'!S4</f>
        <v>177</v>
      </c>
      <c r="G64" s="14">
        <f>+'Joe Stephens'!T4</f>
        <v>2</v>
      </c>
    </row>
    <row r="65" spans="1:7">
      <c r="A65" s="12">
        <f t="shared" si="1"/>
        <v>59</v>
      </c>
      <c r="B65" s="12" t="s">
        <v>24</v>
      </c>
      <c r="C65" s="26" t="s">
        <v>78</v>
      </c>
      <c r="D65" s="14">
        <f>SUM('Dale Cauthen'!Q4)</f>
        <v>3</v>
      </c>
      <c r="E65" s="14">
        <f>SUM('Dale Cauthen'!R4)</f>
        <v>530</v>
      </c>
      <c r="F65" s="13">
        <f>SUM('Dale Cauthen'!S4)</f>
        <v>176.66666666666666</v>
      </c>
      <c r="G65" s="14">
        <f>SUM('Dale Cauthen'!T4)</f>
        <v>2</v>
      </c>
    </row>
    <row r="66" spans="1:7">
      <c r="A66" s="12">
        <f t="shared" si="1"/>
        <v>60</v>
      </c>
      <c r="B66" s="12" t="s">
        <v>24</v>
      </c>
      <c r="C66" s="26" t="s">
        <v>121</v>
      </c>
      <c r="D66" s="14">
        <f>+'Nannette Foy'!Q5</f>
        <v>8</v>
      </c>
      <c r="E66" s="14">
        <f>+'Nannette Foy'!R5</f>
        <v>1405</v>
      </c>
      <c r="F66" s="13">
        <f>+'Nannette Foy'!S5</f>
        <v>175.625</v>
      </c>
      <c r="G66" s="14">
        <f>+'Nannette Foy'!T5</f>
        <v>5</v>
      </c>
    </row>
    <row r="67" spans="1:7">
      <c r="A67" s="12">
        <f t="shared" si="1"/>
        <v>61</v>
      </c>
      <c r="B67" s="12" t="s">
        <v>24</v>
      </c>
      <c r="C67" s="26" t="s">
        <v>89</v>
      </c>
      <c r="D67" s="14">
        <f>SUM('Charlie Leighner'!Q5)</f>
        <v>8</v>
      </c>
      <c r="E67" s="14">
        <f>SUM('Charlie Leighner'!R5)</f>
        <v>1405</v>
      </c>
      <c r="F67" s="13">
        <f>SUM('Charlie Leighner'!S5)</f>
        <v>175.625</v>
      </c>
      <c r="G67" s="14">
        <f>SUM('Charlie Leighner'!T5)</f>
        <v>4</v>
      </c>
    </row>
    <row r="68" spans="1:7">
      <c r="A68" s="12">
        <f t="shared" si="1"/>
        <v>62</v>
      </c>
      <c r="B68" s="12" t="s">
        <v>24</v>
      </c>
      <c r="C68" s="26" t="s">
        <v>42</v>
      </c>
      <c r="D68" s="14">
        <f>SUM('Luis Ordorica'!Q4)</f>
        <v>4</v>
      </c>
      <c r="E68" s="14">
        <f>SUM('Luis Ordorica'!R4)</f>
        <v>702</v>
      </c>
      <c r="F68" s="13">
        <f>SUM('Luis Ordorica'!S4)</f>
        <v>175.5</v>
      </c>
      <c r="G68" s="14">
        <f>SUM('Luis Ordorica'!T4)</f>
        <v>2</v>
      </c>
    </row>
    <row r="69" spans="1:7">
      <c r="A69" s="12">
        <f t="shared" si="1"/>
        <v>63</v>
      </c>
      <c r="B69" s="12" t="s">
        <v>24</v>
      </c>
      <c r="C69" s="26" t="s">
        <v>129</v>
      </c>
      <c r="D69" s="14">
        <f>+'Greg Faris'!Q5</f>
        <v>8</v>
      </c>
      <c r="E69" s="14">
        <f>+'Greg Faris'!R5</f>
        <v>1398</v>
      </c>
      <c r="F69" s="13">
        <f>+'Greg Faris'!S5</f>
        <v>174.75</v>
      </c>
      <c r="G69" s="14">
        <f>+'Greg Faris'!T5</f>
        <v>4</v>
      </c>
    </row>
    <row r="70" spans="1:7">
      <c r="A70" s="12">
        <f t="shared" si="1"/>
        <v>64</v>
      </c>
      <c r="B70" s="12" t="s">
        <v>24</v>
      </c>
      <c r="C70" s="26" t="s">
        <v>122</v>
      </c>
      <c r="D70" s="14">
        <f>+'Robert Benoit III'!Q4</f>
        <v>3</v>
      </c>
      <c r="E70" s="14">
        <f>+'Robert Benoit III'!R4</f>
        <v>520</v>
      </c>
      <c r="F70" s="13">
        <f>+'Robert Benoit III'!S4</f>
        <v>173.33333333333334</v>
      </c>
      <c r="G70" s="14">
        <f>+'Robert Benoit III'!T4</f>
        <v>1</v>
      </c>
    </row>
    <row r="71" spans="1:7">
      <c r="A71" s="12">
        <f t="shared" si="1"/>
        <v>65</v>
      </c>
      <c r="B71" s="12" t="s">
        <v>24</v>
      </c>
      <c r="C71" s="26" t="s">
        <v>92</v>
      </c>
      <c r="D71" s="14">
        <f>SUM('Krissie Driver'!Q4)</f>
        <v>4</v>
      </c>
      <c r="E71" s="14">
        <f>SUM('Krissie Driver'!R4)</f>
        <v>688</v>
      </c>
      <c r="F71" s="13">
        <f>SUM('Krissie Driver'!S4)</f>
        <v>172</v>
      </c>
      <c r="G71" s="14">
        <f>SUM('Krissie Driver'!T4)</f>
        <v>0</v>
      </c>
    </row>
    <row r="72" spans="1:7">
      <c r="A72" s="12">
        <f t="shared" si="1"/>
        <v>66</v>
      </c>
      <c r="B72" s="12" t="s">
        <v>24</v>
      </c>
      <c r="C72" s="62" t="s">
        <v>83</v>
      </c>
      <c r="D72" s="14">
        <f>SUM('Brian Oliver'!Q5)</f>
        <v>10</v>
      </c>
      <c r="E72" s="14">
        <f>SUM('Brian Oliver'!R5)</f>
        <v>1716</v>
      </c>
      <c r="F72" s="13">
        <f>SUM('Brian Oliver'!S5)</f>
        <v>171.6</v>
      </c>
      <c r="G72" s="14">
        <f>SUM('Brian Oliver'!T5)</f>
        <v>7</v>
      </c>
    </row>
    <row r="73" spans="1:7">
      <c r="A73" s="12">
        <f t="shared" si="1"/>
        <v>67</v>
      </c>
      <c r="B73" s="12" t="s">
        <v>24</v>
      </c>
      <c r="C73" s="26" t="s">
        <v>62</v>
      </c>
      <c r="D73" s="14">
        <f>SUM('Shawn Yukniewicz'!Q7)</f>
        <v>18</v>
      </c>
      <c r="E73" s="14">
        <f>SUM('Shawn Yukniewicz'!R7)</f>
        <v>3078</v>
      </c>
      <c r="F73" s="13">
        <f>SUM('Shawn Yukniewicz'!S7)</f>
        <v>171</v>
      </c>
      <c r="G73" s="14">
        <f>SUM('Shawn Yukniewicz'!T7)</f>
        <v>4</v>
      </c>
    </row>
    <row r="74" spans="1:7">
      <c r="A74" s="12">
        <f t="shared" si="1"/>
        <v>68</v>
      </c>
      <c r="B74" s="12" t="s">
        <v>24</v>
      </c>
      <c r="C74" s="26" t="s">
        <v>25</v>
      </c>
      <c r="D74" s="14">
        <f>SUM('Tim Evans'!Q4)</f>
        <v>4</v>
      </c>
      <c r="E74" s="14">
        <f>SUM('Tim Evans'!R4)</f>
        <v>683</v>
      </c>
      <c r="F74" s="13">
        <f>SUM('Tim Evans'!S4)</f>
        <v>170.75</v>
      </c>
      <c r="G74" s="14">
        <f>SUM('Tim Evans'!T4)</f>
        <v>1</v>
      </c>
    </row>
    <row r="75" spans="1:7">
      <c r="A75" s="12">
        <f t="shared" si="1"/>
        <v>69</v>
      </c>
      <c r="B75" s="12" t="s">
        <v>24</v>
      </c>
      <c r="C75" s="26" t="s">
        <v>104</v>
      </c>
      <c r="D75" s="14">
        <f>SUM('Scott Brackett'!Q4)</f>
        <v>6</v>
      </c>
      <c r="E75" s="14">
        <f>SUM('Scott Brackett'!R4)</f>
        <v>999</v>
      </c>
      <c r="F75" s="13">
        <f>SUM('Scott Brackett'!S4)</f>
        <v>166.5</v>
      </c>
      <c r="G75" s="14">
        <f>SUM('Scott Brackett'!T4)</f>
        <v>3</v>
      </c>
    </row>
    <row r="76" spans="1:7">
      <c r="A76" s="12">
        <f t="shared" si="1"/>
        <v>70</v>
      </c>
      <c r="B76" s="12" t="s">
        <v>24</v>
      </c>
      <c r="C76" s="26" t="s">
        <v>49</v>
      </c>
      <c r="D76" s="14">
        <f>SUM('Steve Hope'!Q4)</f>
        <v>4</v>
      </c>
      <c r="E76" s="14">
        <f>SUM('Steve Hope'!R4)</f>
        <v>654</v>
      </c>
      <c r="F76" s="13">
        <f>SUM('Steve Hope'!S4)</f>
        <v>163.5</v>
      </c>
      <c r="G76" s="14">
        <f>SUM('Steve Hope'!T4)</f>
        <v>1</v>
      </c>
    </row>
    <row r="77" spans="1:7">
      <c r="A77" s="12">
        <f t="shared" si="1"/>
        <v>71</v>
      </c>
      <c r="B77" s="12" t="s">
        <v>24</v>
      </c>
      <c r="C77" s="26" t="s">
        <v>67</v>
      </c>
      <c r="D77" s="14">
        <f>SUM('Traci Benoit'!Q9)</f>
        <v>13</v>
      </c>
      <c r="E77" s="14">
        <f>SUM('Traci Benoit'!R9)</f>
        <v>2111</v>
      </c>
      <c r="F77" s="13">
        <f>SUM('Traci Benoit'!S9)</f>
        <v>162.38461538461539</v>
      </c>
      <c r="G77" s="14">
        <f>SUM('Traci Benoit'!T9)</f>
        <v>4</v>
      </c>
    </row>
    <row r="78" spans="1:7">
      <c r="A78" s="12">
        <f t="shared" si="1"/>
        <v>72</v>
      </c>
      <c r="B78" s="12" t="s">
        <v>24</v>
      </c>
      <c r="C78" s="59" t="s">
        <v>71</v>
      </c>
      <c r="D78" s="14">
        <f>SUM('Phil Lewis'!Q5)</f>
        <v>8</v>
      </c>
      <c r="E78" s="14">
        <f>SUM('Phil Lewis'!R5)</f>
        <v>1298</v>
      </c>
      <c r="F78" s="13">
        <f>SUM('Phil Lewis'!S5)</f>
        <v>162.25</v>
      </c>
      <c r="G78" s="14">
        <f>SUM('Phil Lewis'!T5)</f>
        <v>13</v>
      </c>
    </row>
    <row r="79" spans="1:7">
      <c r="A79" s="12">
        <f t="shared" si="1"/>
        <v>73</v>
      </c>
      <c r="B79" s="12" t="s">
        <v>24</v>
      </c>
      <c r="C79" s="26" t="s">
        <v>113</v>
      </c>
      <c r="D79" s="14">
        <f>SUM('Curt Carter'!Q5)</f>
        <v>12</v>
      </c>
      <c r="E79" s="14">
        <f>SUM('Curt Carter'!R5)</f>
        <v>1931</v>
      </c>
      <c r="F79" s="13">
        <f>SUM('Curt Carter'!S5)</f>
        <v>160.91666666666666</v>
      </c>
      <c r="G79" s="14">
        <f>SUM('Curt Carter'!T5)</f>
        <v>4</v>
      </c>
    </row>
    <row r="80" spans="1:7">
      <c r="A80" s="12">
        <f t="shared" si="1"/>
        <v>74</v>
      </c>
      <c r="B80" s="12" t="s">
        <v>24</v>
      </c>
      <c r="C80" s="26" t="s">
        <v>102</v>
      </c>
      <c r="D80" s="14">
        <f>SUM('Aiden Bodnar'!Q4)</f>
        <v>4</v>
      </c>
      <c r="E80" s="14">
        <f>SUM('Aiden Bodnar'!R4)</f>
        <v>622</v>
      </c>
      <c r="F80" s="13">
        <f>SUM('Aiden Bodnar'!S4)</f>
        <v>155.5</v>
      </c>
      <c r="G80" s="14">
        <f>SUM('Aiden Bodnar'!T4)</f>
        <v>2</v>
      </c>
    </row>
  </sheetData>
  <sortState ref="C37:G80">
    <sortCondition descending="1" ref="F6:F80"/>
  </sortState>
  <mergeCells count="2">
    <mergeCell ref="A2:G2"/>
    <mergeCell ref="A3:G3"/>
  </mergeCells>
  <hyperlinks>
    <hyperlink ref="C9" location="'Tyler Thornton'!A1" display="Tyler Thornton" xr:uid="{923B8280-DD84-469E-B409-DA35C257B58D}"/>
    <hyperlink ref="C53" location="'Jerry Willeford'!A1" display="Jerry Willeford" xr:uid="{EF73B5FF-7FCB-475B-A7A1-F8A40243F4E2}"/>
    <hyperlink ref="C21" location="'Ronald Herring'!A1" display="Ronald Herring" xr:uid="{A5F9323F-CD54-4847-8AD2-34EF7719AC63}"/>
    <hyperlink ref="C31" location="'Wayne Argence'!A1" display="Wayne Argence" xr:uid="{512DA5A3-C581-486A-95A3-CF773AE065AC}"/>
    <hyperlink ref="C14" location="'Scott Jackson'!A1" display="Scott Jackson" xr:uid="{0B1654EB-67A4-4E7C-8742-09ACC4486E3F}"/>
    <hyperlink ref="C68" location="'Luis Ordorica'!A1" display="Luis Ordorica" xr:uid="{1E439A2A-1E7C-4C3B-B275-CC99A602A062}"/>
    <hyperlink ref="C74" location="'Tim Evans'!A1" display="Tim Evans" xr:uid="{BB4FD138-140C-4FAC-9E65-FCF5AFE380EE}"/>
    <hyperlink ref="C45" location="'Brady Riley'!A1" display="Brady Riley" xr:uid="{CF454BD1-4628-4EC3-A151-C897EEA4FACC}"/>
    <hyperlink ref="C76" location="'Steve Hope'!A1" display="Steve Hope" xr:uid="{C2ADC2F0-41FA-4A9D-BB1E-DE949B9B4C70}"/>
    <hyperlink ref="C28" location="'Robert Benoit II'!A1" display="Robert Benoit II" xr:uid="{63C8CB57-F88D-4266-A224-D3DBB3A1A559}"/>
    <hyperlink ref="C10" location="'Frank Breland'!A1" display="Frank Breland" xr:uid="{AE3563E0-ED4A-49EE-8BAA-701F9867DEAE}"/>
    <hyperlink ref="C41" location="'Larry Smith'!A1" display="Larry Smith" xr:uid="{A974013B-7E93-4E25-BAAB-0CBB868E563F}"/>
    <hyperlink ref="C54" location="'Leo Beatty'!A1" display="Leo Beatty" xr:uid="{F617F9F1-97B5-4DDC-8B1D-1311383C63C2}"/>
    <hyperlink ref="C13" location="'James Freeman'!A1" display="James Freeman" xr:uid="{317E8494-DD32-4714-BA0C-DE996B384BEF}"/>
    <hyperlink ref="C73" location="'Shawn Yukniewicz'!A1" display="Shawn Yukniewicz" xr:uid="{73F6F434-55DE-46C6-B34B-451EBEA0023F}"/>
    <hyperlink ref="C57" location="'Adam Plummer'!A1" display="Adam Plummer" xr:uid="{97B73EC2-2CD7-4941-A50B-952589504205}"/>
    <hyperlink ref="C61" location="'Ken Donahue'!A1" display="Ken Donahue" xr:uid="{84BAB570-F526-4CC3-8A24-FDD1D7BAB8C8}"/>
    <hyperlink ref="C46" location="'Trent Cochran'!A1" display="Trent Cochran" xr:uid="{F9FC12D4-59CB-4615-9874-C0BF8D7E8528}"/>
    <hyperlink ref="C25" location="'Darren Krumweide'!A1" display="Darren Krumwiede" xr:uid="{4D3E9540-161B-4445-9179-9266DD600947}"/>
    <hyperlink ref="C77" location="'Traci Benoit'!A1" display="Traci Benoit" xr:uid="{328BC8B9-EBEA-4E60-8401-FAAFFE05CC19}"/>
    <hyperlink ref="C37" location="'Mark Coats'!A1" display="Mark Coats" xr:uid="{72AA1693-6C43-4E18-9CC1-1D7C5A49434C}"/>
    <hyperlink ref="C78" location="'Phil Lewis'!A1" display="Phil Lewis" xr:uid="{3EDD3F81-997D-40F9-ACC2-6373599D3FE8}"/>
    <hyperlink ref="C16" location="'Jerry Coor'!A1" display="Jerry Coor" xr:uid="{7CB27E13-91BE-48C9-9321-780A9274C2EA}"/>
    <hyperlink ref="C27" location="'Sterling Martin'!A1" display="Sterling Martin" xr:uid="{FBD3434F-4651-4FB8-88B1-DC4E1D933DAF}"/>
    <hyperlink ref="C18" location="'Gary Silvernail'!A1" display="Gary Silvernail" xr:uid="{6DA9F3F0-D8B9-4911-BD54-FBF487D5E0E6}"/>
    <hyperlink ref="C12" location="'Greg Keefer'!A1" display="Greg Keefer" xr:uid="{4415325F-BCB5-4C1E-A595-A72A8BC51A34}"/>
    <hyperlink ref="C62" location="'Bobby Splawn'!A1" display="Bobby Splawn" xr:uid="{2ABC2FD9-7BBC-427F-AD4D-DA0556292520}"/>
    <hyperlink ref="C65" location="'Dale Cauthen'!A1" display="Dale Cauthen" xr:uid="{941843A4-E72A-42D4-ACDA-CAC4CB466392}"/>
    <hyperlink ref="C43" location="'Brady Penton'!A1" display="Brady Penton" xr:uid="{358252AB-2E93-47D6-A536-B2065072A801}"/>
    <hyperlink ref="C56" location="'Merlin Orr'!A1" display="Merlin Orr" xr:uid="{A666BA10-9D0F-497A-86AE-95E2AD3E5276}"/>
    <hyperlink ref="C72" location="'Brian Oliver'!A1" display="Brian Oliver" xr:uid="{930F40F0-A7B6-4B21-84C9-C517FE00647B}"/>
    <hyperlink ref="C17" location="'Bud Stell'!A1" display="Bud Stell" xr:uid="{50AC5499-9BE4-4A7F-93A7-81C91A74A7A1}"/>
    <hyperlink ref="C52" location="'Carl King'!A1" display="Carl King" xr:uid="{07D89A55-51FB-468C-A3B7-C8A0660BFEA4}"/>
    <hyperlink ref="C67" location="'Charlie Leighner'!A1" display="Charlie Leighner" xr:uid="{447341F0-919B-4EF3-9736-AEB88442F6BA}"/>
    <hyperlink ref="C23" location="'Dave Eisenschmied'!A1" display="Dave Eisenschmied" xr:uid="{CAAF5637-B132-44D9-A3C8-AEA96EC8BD15}"/>
    <hyperlink ref="C7" location="'Cody Dockery'!A1" display="Cody Dockery" xr:uid="{91A5657B-8BFA-4DF6-AC8F-C5B28D5F1E61}"/>
    <hyperlink ref="C71" location="'Krissie Driver'!A1" display="Krissie Driver" xr:uid="{FA20257A-6426-413E-8FD9-95B2A7E1A874}"/>
    <hyperlink ref="C38" location="'Tom Tignor'!A1" display="Tom Tignor" xr:uid="{FC5E78E0-F271-4BAE-9BC3-A463DB519FF0}"/>
    <hyperlink ref="C58" location="'Tyler Soto'!A1" display="Tyler Soto" xr:uid="{0D02B89C-E2C6-4C7C-AC2B-9965969D2F7E}"/>
    <hyperlink ref="C15" location="'Chuck Miller'!A1" display="Chuck Miller" xr:uid="{00C71B3C-443A-4D9D-913C-760213A51409}"/>
    <hyperlink ref="C34" location="'Ron Schappaugh'!A1" display="Ron Schappaugh" xr:uid="{8E64C76B-0118-4D17-A770-06998C087C47}"/>
    <hyperlink ref="C47" location="'Aaron Bliss'!A1" display="Aaron Bliss" xr:uid="{35B20374-18DB-4A5E-BCEC-9D538D1FC0CF}"/>
    <hyperlink ref="C26" location="'Steve Hubbard'!A1" display="Steve Hubbard" xr:uid="{CF0D8658-0571-4C20-A744-75AC42E7006B}"/>
    <hyperlink ref="C33" location="'Mike Moore'!A1" display="Mike Moore" xr:uid="{2EA6B047-4261-4ED2-8491-DB84C870423C}"/>
    <hyperlink ref="C80" location="'Aiden Bodnar'!A1" display="Aiden Bodnar" xr:uid="{67BAE0BE-114A-4148-BF3B-D8DF52E3EE9A}"/>
    <hyperlink ref="C32" location="'John Hovan'!A1" display="John Hovan" xr:uid="{A0AE86C5-A6D4-4C30-9570-122B50DB452E}"/>
    <hyperlink ref="C8" location="'Chris Helton'!A1" display="Chris Helton" xr:uid="{8AE1A6CA-EB6D-421A-A5DB-6592F93083EC}"/>
    <hyperlink ref="C75" location="'Scott Brackett'!A1" display="Scott Brackett" xr:uid="{67C2737B-C785-43AA-99D7-F693B72F95C6}"/>
    <hyperlink ref="C50" location="'Stanley Canter'!A1" display="Stanley Canter" xr:uid="{636722E4-C927-42F7-A09D-5D0714F4D1F7}"/>
    <hyperlink ref="C19" location="'Brett Cavins'!A1" display="Brett Cavins" xr:uid="{B4EECB4C-BFFA-48B4-8344-B168CCE53E00}"/>
    <hyperlink ref="C22" location="'David Strother'!A1" display="David Strother" xr:uid="{8D24630C-7826-421E-98DE-DE357E997370}"/>
    <hyperlink ref="C55" location="'Jeremiah Emmett'!A1" display="Jeremiah Emmett" xr:uid="{7E93646D-845B-4172-BC30-CD2FC0CBB288}"/>
    <hyperlink ref="C49" location="'Jonathan Lowe'!A1" display="Johnathan Lowe" xr:uid="{9E5F14AE-7F79-4476-9C4E-4D19FDEC2913}"/>
    <hyperlink ref="C44" location="'Ron Hradesky'!A1" display="Ron Hradesky" xr:uid="{18DACA82-B155-4583-B012-3EF1DF97B589}"/>
    <hyperlink ref="C42" location="'Tony Kaiser'!A1" display="Tony Kaiser" xr:uid="{97FCB612-06DE-4E3F-87EA-1E11F0365BA1}"/>
    <hyperlink ref="C11" location="'Ronald Blasko'!A1" display="Ronald Blasko" xr:uid="{91501DCE-25DC-4DC4-A950-5A4E69192F95}"/>
    <hyperlink ref="C35" location="'Darrell Moore'!A1" display="Darrell Moore" xr:uid="{ABA87799-48E9-467D-9684-74DD8C22B57E}"/>
    <hyperlink ref="C20" location="'Mike Blackard'!A1" display="Mike Blackard" xr:uid="{6488A9A5-B24F-4FC4-8F92-56E63FE633EA}"/>
    <hyperlink ref="C30" location="'Tony Carruth'!A1" display="Tony Carruth" xr:uid="{8A7705F8-EBFB-4152-B486-920BD1DE637D}"/>
    <hyperlink ref="C29" location="'Melvin Ferguson'!A1" display="Melvin Ferguson" xr:uid="{95EE68BB-6F46-4C96-BFCE-7D21046BF93D}"/>
    <hyperlink ref="C79" location="'Curt Carter'!A1" display="Curt Carter" xr:uid="{946408C4-D144-45CA-BE53-FE0A5EFF941D}"/>
    <hyperlink ref="C24" location="'Mark Zachman'!A1" display="Mark Zachman" xr:uid="{A5F83752-AD4E-42C2-9A10-0170370ADC65}"/>
    <hyperlink ref="C39" location="'Marvin Batliner'!A1" display="Marvin Batliner" xr:uid="{404FB1AA-B16A-4517-8B1B-320EE07139BD}"/>
    <hyperlink ref="C63" location="'Mark Demarest'!A1" display="Mark Demarest" xr:uid="{E34B6D54-3FE3-4E9A-8010-F206E71D2E78}"/>
    <hyperlink ref="C40" location="'Sean Negola'!A1" display="Sean Negola" xr:uid="{61431B4B-A8DA-4C9E-9402-42284391DA1C}"/>
    <hyperlink ref="C6" location="'Jamie Penton'!A1" display="Jamie Penton" xr:uid="{BEA2DE55-8CF0-44C3-9190-9B1D8C2B205A}"/>
    <hyperlink ref="C59" location="'Ken Osmond'!A1" display="Ken Osmond" xr:uid="{DDFD104A-30AD-4A75-97C0-D1ACD06ABE98}"/>
    <hyperlink ref="C66" location="'Nannette Foy'!A1" display="Nannette Foy" xr:uid="{849FA198-DA7B-4EA8-AD6A-A84CD5BFCDF3}"/>
    <hyperlink ref="C70" location="'Robert Benoit III'!A1" display="Robert Benoit III" xr:uid="{96C6C6F2-5160-4F31-A46E-AFEDDAB95FD2}"/>
    <hyperlink ref="C51" location="'Bill Kushner'!A1" display="Bill Kushner" xr:uid="{CE1DA05A-C100-4857-9B76-A16AA11A9C04}"/>
    <hyperlink ref="C60" location="'Terry Estes'!A1" display="Terry Estes" xr:uid="{3ED682A5-3600-4A37-96EF-AACF6864DC03}"/>
    <hyperlink ref="C64" location="'Joe Stephens'!A1" display="Joe Stephens" xr:uid="{3134FDAC-C754-4A92-BDEB-14293CD6A509}"/>
    <hyperlink ref="C69" location="'Greg Faris'!A1" display="Greg Faris" xr:uid="{159DCC9A-AD03-4875-945C-3D60DB1D7B89}"/>
    <hyperlink ref="C48" location="'John Laseter'!A1" display="John Laseter" xr:uid="{B735A92C-7FB8-483B-8C98-48BF418B7BC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6C4E-4FCF-4882-A12D-9BC29F8C14C3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83</v>
      </c>
      <c r="C2" s="3">
        <v>45808</v>
      </c>
      <c r="D2" s="4" t="s">
        <v>54</v>
      </c>
      <c r="E2" s="61">
        <v>173</v>
      </c>
      <c r="F2" s="61">
        <v>0</v>
      </c>
      <c r="G2" s="61">
        <v>162</v>
      </c>
      <c r="H2" s="61">
        <v>0</v>
      </c>
      <c r="I2" s="61">
        <v>177</v>
      </c>
      <c r="J2" s="61">
        <v>2</v>
      </c>
      <c r="K2" s="61">
        <v>163</v>
      </c>
      <c r="L2" s="61">
        <v>0</v>
      </c>
      <c r="M2" s="35"/>
      <c r="N2" s="36"/>
      <c r="O2" s="35"/>
      <c r="P2" s="36"/>
      <c r="Q2" s="5">
        <v>4</v>
      </c>
      <c r="R2" s="5">
        <v>675</v>
      </c>
      <c r="S2" s="6">
        <v>168.75</v>
      </c>
      <c r="T2" s="37">
        <v>2</v>
      </c>
      <c r="U2" s="7">
        <v>4</v>
      </c>
      <c r="V2" s="8">
        <v>172.75</v>
      </c>
    </row>
    <row r="3" spans="1:24">
      <c r="A3" s="1" t="s">
        <v>26</v>
      </c>
      <c r="B3" s="2" t="s">
        <v>83</v>
      </c>
      <c r="C3" s="3">
        <v>45857</v>
      </c>
      <c r="D3" s="4" t="s">
        <v>54</v>
      </c>
      <c r="E3" s="35">
        <v>176</v>
      </c>
      <c r="F3" s="36">
        <v>2</v>
      </c>
      <c r="G3" s="35">
        <v>169</v>
      </c>
      <c r="H3" s="36">
        <v>1</v>
      </c>
      <c r="I3" s="35">
        <v>179</v>
      </c>
      <c r="J3" s="36">
        <v>2</v>
      </c>
      <c r="K3" s="35">
        <v>174</v>
      </c>
      <c r="L3" s="36">
        <v>0</v>
      </c>
      <c r="M3" s="35">
        <v>169</v>
      </c>
      <c r="N3" s="36">
        <v>0</v>
      </c>
      <c r="O3" s="35">
        <v>174</v>
      </c>
      <c r="P3" s="36">
        <v>0</v>
      </c>
      <c r="Q3" s="5">
        <v>6</v>
      </c>
      <c r="R3" s="5">
        <v>1041</v>
      </c>
      <c r="S3" s="6">
        <v>173.5</v>
      </c>
      <c r="T3" s="37">
        <v>5</v>
      </c>
      <c r="U3" s="7">
        <v>6</v>
      </c>
      <c r="V3" s="8">
        <v>179.5</v>
      </c>
    </row>
    <row r="5" spans="1:24">
      <c r="Q5" s="30">
        <f>SUM(Q2:Q4)</f>
        <v>10</v>
      </c>
      <c r="R5" s="30">
        <f>SUM(R2:R4)</f>
        <v>1716</v>
      </c>
      <c r="S5" s="31">
        <f>SUM(R5/Q5)</f>
        <v>171.6</v>
      </c>
      <c r="T5" s="30">
        <f>SUM(T2:T4)</f>
        <v>7</v>
      </c>
      <c r="U5" s="30">
        <f>SUM(U2:U4)</f>
        <v>10</v>
      </c>
      <c r="V5" s="32">
        <f>SUM(S5+U5)</f>
        <v>181.6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hyperlinks>
    <hyperlink ref="X1" location="'UNL 2025'!A1" display="Return to Rankings" xr:uid="{3ABFC096-F2DD-4EAB-82CE-46DE6E8410A7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C3F1-ED90-4D13-809B-D9C9E2029B59}">
  <dimension ref="A1:X12"/>
  <sheetViews>
    <sheetView workbookViewId="0">
      <selection activeCell="Q13" sqref="Q1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29</v>
      </c>
      <c r="C2" s="3">
        <v>45696</v>
      </c>
      <c r="D2" s="4" t="s">
        <v>38</v>
      </c>
      <c r="E2" s="27">
        <v>192</v>
      </c>
      <c r="F2" s="28"/>
      <c r="G2" s="27">
        <v>187</v>
      </c>
      <c r="H2" s="28"/>
      <c r="I2" s="27">
        <v>193</v>
      </c>
      <c r="J2" s="28"/>
      <c r="K2" s="27">
        <v>189</v>
      </c>
      <c r="L2" s="28"/>
      <c r="M2" s="29"/>
      <c r="N2" s="28"/>
      <c r="O2" s="29"/>
      <c r="P2" s="28"/>
      <c r="Q2" s="5">
        <v>4</v>
      </c>
      <c r="R2" s="5">
        <v>761</v>
      </c>
      <c r="S2" s="6">
        <v>190.25</v>
      </c>
      <c r="T2" s="17">
        <v>0</v>
      </c>
      <c r="U2" s="7">
        <v>5</v>
      </c>
      <c r="V2" s="8">
        <v>195.25</v>
      </c>
    </row>
    <row r="3" spans="1:24">
      <c r="A3" s="1" t="s">
        <v>26</v>
      </c>
      <c r="B3" s="2" t="s">
        <v>29</v>
      </c>
      <c r="C3" s="3">
        <v>45752</v>
      </c>
      <c r="D3" s="4" t="s">
        <v>56</v>
      </c>
      <c r="E3" s="35">
        <v>193</v>
      </c>
      <c r="F3" s="36">
        <v>3</v>
      </c>
      <c r="G3" s="35">
        <v>189</v>
      </c>
      <c r="H3" s="36">
        <v>1</v>
      </c>
      <c r="I3" s="35">
        <v>193</v>
      </c>
      <c r="J3" s="36">
        <v>2</v>
      </c>
      <c r="K3" s="35">
        <v>194</v>
      </c>
      <c r="L3" s="36">
        <v>3</v>
      </c>
      <c r="M3" s="35"/>
      <c r="N3" s="36"/>
      <c r="O3" s="35"/>
      <c r="P3" s="36"/>
      <c r="Q3" s="5">
        <v>4</v>
      </c>
      <c r="R3" s="5">
        <v>769</v>
      </c>
      <c r="S3" s="6">
        <v>192.25</v>
      </c>
      <c r="T3" s="37">
        <v>9</v>
      </c>
      <c r="U3" s="7">
        <v>4</v>
      </c>
      <c r="V3" s="8">
        <v>196.25</v>
      </c>
    </row>
    <row r="4" spans="1:24">
      <c r="A4" s="1" t="s">
        <v>26</v>
      </c>
      <c r="B4" s="2" t="s">
        <v>29</v>
      </c>
      <c r="C4" s="3">
        <v>45759</v>
      </c>
      <c r="D4" s="4" t="s">
        <v>38</v>
      </c>
      <c r="E4" s="29">
        <v>189</v>
      </c>
      <c r="F4" s="28">
        <v>1</v>
      </c>
      <c r="G4" s="29">
        <v>190</v>
      </c>
      <c r="H4" s="28">
        <v>2</v>
      </c>
      <c r="I4" s="29">
        <v>187</v>
      </c>
      <c r="J4" s="28">
        <v>1</v>
      </c>
      <c r="K4" s="29">
        <v>183</v>
      </c>
      <c r="L4" s="28">
        <v>0</v>
      </c>
      <c r="M4" s="29"/>
      <c r="N4" s="28"/>
      <c r="O4" s="29"/>
      <c r="P4" s="28"/>
      <c r="Q4" s="5">
        <v>4</v>
      </c>
      <c r="R4" s="5">
        <v>749</v>
      </c>
      <c r="S4" s="6">
        <v>187.25</v>
      </c>
      <c r="T4" s="17">
        <v>4</v>
      </c>
      <c r="U4" s="7">
        <v>5</v>
      </c>
      <c r="V4" s="8">
        <v>192.25</v>
      </c>
    </row>
    <row r="5" spans="1:24">
      <c r="A5" s="1" t="s">
        <v>26</v>
      </c>
      <c r="B5" s="2" t="s">
        <v>29</v>
      </c>
      <c r="C5" s="3">
        <v>45780</v>
      </c>
      <c r="D5" s="4" t="s">
        <v>56</v>
      </c>
      <c r="E5" s="35">
        <v>195</v>
      </c>
      <c r="F5" s="36">
        <v>0</v>
      </c>
      <c r="G5" s="35">
        <v>182</v>
      </c>
      <c r="H5" s="36">
        <v>1</v>
      </c>
      <c r="I5" s="35">
        <v>193</v>
      </c>
      <c r="J5" s="36">
        <v>2</v>
      </c>
      <c r="K5" s="35">
        <v>193</v>
      </c>
      <c r="L5" s="36">
        <v>2</v>
      </c>
      <c r="M5" s="35"/>
      <c r="N5" s="36"/>
      <c r="O5" s="35"/>
      <c r="P5" s="36"/>
      <c r="Q5" s="5">
        <v>4</v>
      </c>
      <c r="R5" s="5">
        <v>763</v>
      </c>
      <c r="S5" s="6">
        <v>190.75</v>
      </c>
      <c r="T5" s="37">
        <v>5</v>
      </c>
      <c r="U5" s="7">
        <v>2</v>
      </c>
      <c r="V5" s="8">
        <v>192.75</v>
      </c>
    </row>
    <row r="6" spans="1:24">
      <c r="A6" s="1" t="s">
        <v>26</v>
      </c>
      <c r="B6" s="2" t="s">
        <v>29</v>
      </c>
      <c r="C6" s="3">
        <v>45815</v>
      </c>
      <c r="D6" s="4" t="s">
        <v>56</v>
      </c>
      <c r="E6" s="35">
        <v>191</v>
      </c>
      <c r="F6" s="36">
        <v>3</v>
      </c>
      <c r="G6" s="35">
        <v>191</v>
      </c>
      <c r="H6" s="36">
        <v>1</v>
      </c>
      <c r="I6" s="35">
        <v>197.01</v>
      </c>
      <c r="J6" s="36">
        <v>2</v>
      </c>
      <c r="K6" s="35">
        <v>190</v>
      </c>
      <c r="L6" s="36">
        <v>1</v>
      </c>
      <c r="M6" s="35">
        <v>193</v>
      </c>
      <c r="N6" s="36">
        <v>1</v>
      </c>
      <c r="O6" s="35">
        <v>185</v>
      </c>
      <c r="P6" s="36">
        <v>0</v>
      </c>
      <c r="Q6" s="5">
        <v>6</v>
      </c>
      <c r="R6" s="5">
        <v>1147.01</v>
      </c>
      <c r="S6" s="6">
        <v>191.16833333333332</v>
      </c>
      <c r="T6" s="37">
        <v>8</v>
      </c>
      <c r="U6" s="7">
        <v>8</v>
      </c>
      <c r="V6" s="8">
        <v>199.16833333333332</v>
      </c>
    </row>
    <row r="7" spans="1:24">
      <c r="A7" s="1" t="s">
        <v>26</v>
      </c>
      <c r="B7" s="2" t="s">
        <v>29</v>
      </c>
      <c r="C7" s="3">
        <v>45822</v>
      </c>
      <c r="D7" s="4" t="s">
        <v>38</v>
      </c>
      <c r="E7" s="29">
        <v>187</v>
      </c>
      <c r="F7" s="28">
        <v>0</v>
      </c>
      <c r="G7" s="29">
        <v>193</v>
      </c>
      <c r="H7" s="28">
        <v>3</v>
      </c>
      <c r="I7" s="29">
        <v>187</v>
      </c>
      <c r="J7" s="28">
        <v>1</v>
      </c>
      <c r="K7" s="29">
        <v>183</v>
      </c>
      <c r="L7" s="28">
        <v>0</v>
      </c>
      <c r="M7" s="29"/>
      <c r="N7" s="28"/>
      <c r="O7" s="29"/>
      <c r="P7" s="28"/>
      <c r="Q7" s="5">
        <v>4</v>
      </c>
      <c r="R7" s="5">
        <v>750</v>
      </c>
      <c r="S7" s="6">
        <v>187.5</v>
      </c>
      <c r="T7" s="17">
        <v>4</v>
      </c>
      <c r="U7" s="7">
        <v>5</v>
      </c>
      <c r="V7" s="8">
        <v>192.5</v>
      </c>
    </row>
    <row r="8" spans="1:24">
      <c r="A8" s="1" t="s">
        <v>26</v>
      </c>
      <c r="B8" s="2" t="s">
        <v>29</v>
      </c>
      <c r="C8" s="3">
        <v>45850</v>
      </c>
      <c r="D8" s="4" t="s">
        <v>38</v>
      </c>
      <c r="E8" s="29">
        <v>191</v>
      </c>
      <c r="F8" s="28">
        <v>3</v>
      </c>
      <c r="G8" s="29">
        <v>190</v>
      </c>
      <c r="H8" s="28">
        <v>0</v>
      </c>
      <c r="I8" s="29">
        <v>192</v>
      </c>
      <c r="J8" s="28">
        <v>1</v>
      </c>
      <c r="K8" s="29">
        <v>190</v>
      </c>
      <c r="L8" s="28">
        <v>1</v>
      </c>
      <c r="M8" s="29"/>
      <c r="N8" s="28"/>
      <c r="O8" s="29"/>
      <c r="P8" s="28"/>
      <c r="Q8" s="5">
        <v>4</v>
      </c>
      <c r="R8" s="5">
        <v>763</v>
      </c>
      <c r="S8" s="6">
        <v>190.75</v>
      </c>
      <c r="T8" s="17">
        <v>5</v>
      </c>
      <c r="U8" s="7">
        <v>5</v>
      </c>
      <c r="V8" s="8">
        <v>195.75</v>
      </c>
    </row>
    <row r="9" spans="1:24">
      <c r="A9" s="1" t="s">
        <v>26</v>
      </c>
      <c r="B9" s="2" t="s">
        <v>29</v>
      </c>
      <c r="C9" s="3">
        <v>45871</v>
      </c>
      <c r="D9" s="4" t="s">
        <v>56</v>
      </c>
      <c r="E9" s="35">
        <v>185</v>
      </c>
      <c r="F9" s="36">
        <v>3</v>
      </c>
      <c r="G9" s="35">
        <v>192</v>
      </c>
      <c r="H9" s="36">
        <v>4</v>
      </c>
      <c r="I9" s="35">
        <v>177</v>
      </c>
      <c r="J9" s="36">
        <v>3</v>
      </c>
      <c r="K9" s="35">
        <v>189</v>
      </c>
      <c r="L9" s="36">
        <v>1</v>
      </c>
      <c r="M9" s="35"/>
      <c r="N9" s="36"/>
      <c r="O9" s="35"/>
      <c r="P9" s="36"/>
      <c r="Q9" s="5">
        <v>4</v>
      </c>
      <c r="R9" s="5">
        <v>743</v>
      </c>
      <c r="S9" s="6">
        <v>185.75</v>
      </c>
      <c r="T9" s="37">
        <v>11</v>
      </c>
      <c r="U9" s="7">
        <v>2</v>
      </c>
      <c r="V9" s="8">
        <v>187.75</v>
      </c>
    </row>
    <row r="10" spans="1:24">
      <c r="A10" s="1" t="s">
        <v>26</v>
      </c>
      <c r="B10" s="2" t="s">
        <v>29</v>
      </c>
      <c r="C10" s="3">
        <v>45878</v>
      </c>
      <c r="D10" s="4" t="s">
        <v>38</v>
      </c>
      <c r="E10" s="35">
        <v>191</v>
      </c>
      <c r="F10" s="36">
        <v>0</v>
      </c>
      <c r="G10" s="35">
        <v>185</v>
      </c>
      <c r="H10" s="36">
        <v>2</v>
      </c>
      <c r="I10" s="35">
        <v>187</v>
      </c>
      <c r="J10" s="36">
        <v>1</v>
      </c>
      <c r="K10" s="35">
        <v>191</v>
      </c>
      <c r="L10" s="36">
        <v>1</v>
      </c>
      <c r="M10" s="35"/>
      <c r="N10" s="36"/>
      <c r="O10" s="35"/>
      <c r="P10" s="36"/>
      <c r="Q10" s="5">
        <v>4</v>
      </c>
      <c r="R10" s="5">
        <v>754</v>
      </c>
      <c r="S10" s="6">
        <v>188.5</v>
      </c>
      <c r="T10" s="37">
        <v>4</v>
      </c>
      <c r="U10" s="7">
        <v>4</v>
      </c>
      <c r="V10" s="8">
        <v>192.5</v>
      </c>
    </row>
    <row r="12" spans="1:24">
      <c r="Q12" s="30">
        <f>SUM(Q2:Q11)</f>
        <v>38</v>
      </c>
      <c r="R12" s="30">
        <f>SUM(R2:R11)</f>
        <v>7199.01</v>
      </c>
      <c r="S12" s="31">
        <f>SUM(R12/Q12)</f>
        <v>189.44763157894738</v>
      </c>
      <c r="T12" s="30">
        <f>SUM(T2:T11)</f>
        <v>50</v>
      </c>
      <c r="U12" s="30">
        <f>SUM(U2:U11)</f>
        <v>40</v>
      </c>
      <c r="V12" s="32">
        <f>SUM(S12+U12)</f>
        <v>229.44763157894738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B10:C10" name="Range1_31"/>
    <protectedRange algorithmName="SHA-512" hashValue="ON39YdpmFHfN9f47KpiRvqrKx0V9+erV1CNkpWzYhW/Qyc6aT8rEyCrvauWSYGZK2ia3o7vd3akF07acHAFpOA==" saltValue="yVW9XmDwTqEnmpSGai0KYg==" spinCount="100000" sqref="D10" name="Range1_1_20"/>
    <protectedRange algorithmName="SHA-512" hashValue="ON39YdpmFHfN9f47KpiRvqrKx0V9+erV1CNkpWzYhW/Qyc6aT8rEyCrvauWSYGZK2ia3o7vd3akF07acHAFpOA==" saltValue="yVW9XmDwTqEnmpSGai0KYg==" spinCount="100000" sqref="T10" name="Range1_3_5_26"/>
  </protectedRanges>
  <conditionalFormatting sqref="L10">
    <cfRule type="cellIs" dxfId="524" priority="1" operator="greaterThanOrEqual">
      <formula>200</formula>
    </cfRule>
  </conditionalFormatting>
  <hyperlinks>
    <hyperlink ref="X1" location="'UNL 2025'!A1" display="Return to Rankings" xr:uid="{8406829E-DE90-4731-809F-A0DA0C56F3EC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95D6-C7D7-4375-B207-734DFB6B921F}">
  <dimension ref="A1:X6"/>
  <sheetViews>
    <sheetView workbookViewId="0">
      <selection activeCell="B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88</v>
      </c>
      <c r="C2" s="3">
        <v>45812</v>
      </c>
      <c r="D2" s="4" t="s">
        <v>37</v>
      </c>
      <c r="E2" s="35">
        <v>190</v>
      </c>
      <c r="F2" s="36">
        <v>2</v>
      </c>
      <c r="G2" s="35">
        <v>186</v>
      </c>
      <c r="H2" s="36">
        <v>1</v>
      </c>
      <c r="I2" s="35">
        <v>189</v>
      </c>
      <c r="J2" s="36"/>
      <c r="K2" s="35">
        <v>193</v>
      </c>
      <c r="L2" s="36">
        <v>1</v>
      </c>
      <c r="M2" s="35"/>
      <c r="N2" s="36"/>
      <c r="O2" s="35"/>
      <c r="P2" s="36"/>
      <c r="Q2" s="5">
        <v>4</v>
      </c>
      <c r="R2" s="5">
        <v>758</v>
      </c>
      <c r="S2" s="6">
        <v>189.5</v>
      </c>
      <c r="T2" s="37">
        <v>4</v>
      </c>
      <c r="U2" s="7">
        <v>13</v>
      </c>
      <c r="V2" s="8">
        <v>202.5</v>
      </c>
    </row>
    <row r="3" spans="1:24">
      <c r="A3" s="1" t="s">
        <v>26</v>
      </c>
      <c r="B3" s="2" t="s">
        <v>88</v>
      </c>
      <c r="C3" s="3">
        <v>45879</v>
      </c>
      <c r="D3" s="4" t="s">
        <v>37</v>
      </c>
      <c r="E3" s="35">
        <v>190</v>
      </c>
      <c r="F3" s="36">
        <v>1</v>
      </c>
      <c r="G3" s="35">
        <v>189</v>
      </c>
      <c r="H3" s="36"/>
      <c r="I3" s="35">
        <v>187</v>
      </c>
      <c r="J3" s="36">
        <v>1</v>
      </c>
      <c r="K3" s="35">
        <v>188</v>
      </c>
      <c r="L3" s="36"/>
      <c r="M3" s="35">
        <v>187</v>
      </c>
      <c r="N3" s="36"/>
      <c r="O3" s="35">
        <v>179</v>
      </c>
      <c r="P3" s="36"/>
      <c r="Q3" s="5">
        <v>6</v>
      </c>
      <c r="R3" s="5">
        <v>1120</v>
      </c>
      <c r="S3" s="6">
        <v>186.66666666666666</v>
      </c>
      <c r="T3" s="37">
        <v>2</v>
      </c>
      <c r="U3" s="7">
        <v>4</v>
      </c>
      <c r="V3" s="8">
        <v>190.66666666666666</v>
      </c>
    </row>
    <row r="4" spans="1:24">
      <c r="A4" s="1" t="s">
        <v>26</v>
      </c>
      <c r="B4" s="2" t="s">
        <v>88</v>
      </c>
      <c r="C4" s="3">
        <v>45907</v>
      </c>
      <c r="D4" s="4" t="s">
        <v>37</v>
      </c>
      <c r="E4" s="35">
        <v>190</v>
      </c>
      <c r="F4" s="36">
        <v>1</v>
      </c>
      <c r="G4" s="35">
        <v>187</v>
      </c>
      <c r="H4" s="36">
        <v>2</v>
      </c>
      <c r="I4" s="35">
        <v>189</v>
      </c>
      <c r="J4" s="36">
        <v>1</v>
      </c>
      <c r="K4" s="35">
        <v>192</v>
      </c>
      <c r="L4" s="36">
        <v>4</v>
      </c>
      <c r="M4" s="35">
        <v>183</v>
      </c>
      <c r="N4" s="36">
        <v>1</v>
      </c>
      <c r="O4" s="35">
        <v>188</v>
      </c>
      <c r="P4" s="36"/>
      <c r="Q4" s="5">
        <v>6</v>
      </c>
      <c r="R4" s="5">
        <v>1129</v>
      </c>
      <c r="S4" s="6">
        <v>188.16666666666666</v>
      </c>
      <c r="T4" s="37">
        <v>9</v>
      </c>
      <c r="U4" s="7">
        <v>4</v>
      </c>
      <c r="V4" s="8">
        <v>192.16666666666666</v>
      </c>
    </row>
    <row r="6" spans="1:24">
      <c r="Q6" s="30">
        <f>SUM(Q2:Q5)</f>
        <v>16</v>
      </c>
      <c r="R6" s="30">
        <f>SUM(R2:R5)</f>
        <v>3007</v>
      </c>
      <c r="S6" s="31">
        <f>SUM(R6/Q6)</f>
        <v>187.9375</v>
      </c>
      <c r="T6" s="30">
        <f>SUM(T2:T5)</f>
        <v>15</v>
      </c>
      <c r="U6" s="30">
        <f>SUM(U2:U5)</f>
        <v>21</v>
      </c>
      <c r="V6" s="32">
        <f>SUM(S6+U6)</f>
        <v>208.9375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 E4:P4" name="Range1_3_5_1_1"/>
  </protectedRanges>
  <conditionalFormatting sqref="L3">
    <cfRule type="cellIs" dxfId="523" priority="8" operator="greaterThanOrEqual">
      <formula>200</formula>
    </cfRule>
  </conditionalFormatting>
  <conditionalFormatting sqref="E4:P4">
    <cfRule type="cellIs" dxfId="522" priority="1" operator="greaterThanOrEqual">
      <formula>200</formula>
    </cfRule>
  </conditionalFormatting>
  <conditionalFormatting sqref="E4">
    <cfRule type="top10" dxfId="521" priority="2" rank="1"/>
  </conditionalFormatting>
  <conditionalFormatting sqref="G4">
    <cfRule type="top10" dxfId="520" priority="3" rank="1"/>
  </conditionalFormatting>
  <conditionalFormatting sqref="I4">
    <cfRule type="top10" dxfId="519" priority="4" rank="1"/>
  </conditionalFormatting>
  <conditionalFormatting sqref="K4">
    <cfRule type="top10" dxfId="518" priority="5" rank="1"/>
  </conditionalFormatting>
  <conditionalFormatting sqref="M4">
    <cfRule type="top10" dxfId="517" priority="6" rank="1"/>
  </conditionalFormatting>
  <conditionalFormatting sqref="O4">
    <cfRule type="top10" dxfId="516" priority="7" rank="1"/>
  </conditionalFormatting>
  <hyperlinks>
    <hyperlink ref="X1" location="'UNL 2025'!A1" display="Return to Rankings" xr:uid="{E8A60460-A1FC-4F7B-9774-B01FE463304D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E057-C781-481E-B5AB-22665F9A2F87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89</v>
      </c>
      <c r="C2" s="3">
        <v>45809</v>
      </c>
      <c r="D2" s="4" t="s">
        <v>76</v>
      </c>
      <c r="E2" s="35">
        <v>180</v>
      </c>
      <c r="F2" s="36">
        <v>0</v>
      </c>
      <c r="G2" s="35">
        <v>184</v>
      </c>
      <c r="H2" s="36">
        <v>1</v>
      </c>
      <c r="I2" s="35">
        <v>159</v>
      </c>
      <c r="J2" s="36">
        <v>0</v>
      </c>
      <c r="K2" s="35">
        <v>176</v>
      </c>
      <c r="L2" s="36">
        <v>1</v>
      </c>
      <c r="M2" s="35"/>
      <c r="N2" s="36"/>
      <c r="O2" s="35"/>
      <c r="P2" s="36"/>
      <c r="Q2" s="5">
        <v>4</v>
      </c>
      <c r="R2" s="5">
        <v>699</v>
      </c>
      <c r="S2" s="6">
        <v>174.75</v>
      </c>
      <c r="T2" s="37">
        <v>2</v>
      </c>
      <c r="U2" s="7">
        <v>3</v>
      </c>
      <c r="V2" s="8">
        <v>177.75</v>
      </c>
    </row>
    <row r="3" spans="1:24">
      <c r="A3" s="65" t="s">
        <v>26</v>
      </c>
      <c r="B3" s="2" t="s">
        <v>89</v>
      </c>
      <c r="C3" s="3">
        <v>45942</v>
      </c>
      <c r="D3" s="64" t="s">
        <v>76</v>
      </c>
      <c r="E3" s="35">
        <v>171</v>
      </c>
      <c r="F3" s="36">
        <v>0</v>
      </c>
      <c r="G3" s="35">
        <v>176</v>
      </c>
      <c r="H3" s="36">
        <v>0</v>
      </c>
      <c r="I3" s="35">
        <v>178</v>
      </c>
      <c r="J3" s="36">
        <v>1</v>
      </c>
      <c r="K3" s="35">
        <v>181</v>
      </c>
      <c r="L3" s="36">
        <v>1</v>
      </c>
      <c r="M3" s="35"/>
      <c r="N3" s="36"/>
      <c r="O3" s="35"/>
      <c r="P3" s="36"/>
      <c r="Q3" s="7">
        <v>4</v>
      </c>
      <c r="R3" s="7">
        <v>706</v>
      </c>
      <c r="S3" s="6">
        <v>176.5</v>
      </c>
      <c r="T3" s="37">
        <v>2</v>
      </c>
      <c r="U3" s="7">
        <v>4</v>
      </c>
      <c r="V3" s="6">
        <v>180.5</v>
      </c>
    </row>
    <row r="5" spans="1:24">
      <c r="Q5" s="30">
        <f>SUM(Q2:Q4)</f>
        <v>8</v>
      </c>
      <c r="R5" s="30">
        <f>SUM(R2:R4)</f>
        <v>1405</v>
      </c>
      <c r="S5" s="31">
        <f>SUM(R5/Q5)</f>
        <v>175.625</v>
      </c>
      <c r="T5" s="30">
        <f>SUM(T2:T4)</f>
        <v>4</v>
      </c>
      <c r="U5" s="30">
        <f>SUM(U2:U4)</f>
        <v>7</v>
      </c>
      <c r="V5" s="32">
        <f>SUM(S5+U5)</f>
        <v>182.625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5"/>
    <protectedRange algorithmName="SHA-512" hashValue="ON39YdpmFHfN9f47KpiRvqrKx0V9+erV1CNkpWzYhW/Qyc6aT8rEyCrvauWSYGZK2ia3o7vd3akF07acHAFpOA==" saltValue="yVW9XmDwTqEnmpSGai0KYg==" spinCount="100000" sqref="D3" name="Range1_1_3_6"/>
    <protectedRange algorithmName="SHA-512" hashValue="ON39YdpmFHfN9f47KpiRvqrKx0V9+erV1CNkpWzYhW/Qyc6aT8rEyCrvauWSYGZK2ia3o7vd3akF07acHAFpOA==" saltValue="yVW9XmDwTqEnmpSGai0KYg==" spinCount="100000" sqref="E3 G3:O3" name="Range1_33_1_6"/>
    <protectedRange algorithmName="SHA-512" hashValue="ON39YdpmFHfN9f47KpiRvqrKx0V9+erV1CNkpWzYhW/Qyc6aT8rEyCrvauWSYGZK2ia3o7vd3akF07acHAFpOA==" saltValue="yVW9XmDwTqEnmpSGai0KYg==" spinCount="100000" sqref="T3" name="Range1_3_5_3_7"/>
  </protectedRanges>
  <conditionalFormatting sqref="E3:P3">
    <cfRule type="cellIs" dxfId="515" priority="6" operator="greaterThanOrEqual">
      <formula>200</formula>
    </cfRule>
  </conditionalFormatting>
  <conditionalFormatting sqref="G3">
    <cfRule type="top10" dxfId="514" priority="5" rank="1"/>
  </conditionalFormatting>
  <conditionalFormatting sqref="I3">
    <cfRule type="top10" dxfId="513" priority="4" rank="1"/>
  </conditionalFormatting>
  <conditionalFormatting sqref="E3">
    <cfRule type="top10" dxfId="512" priority="3" rank="1"/>
  </conditionalFormatting>
  <conditionalFormatting sqref="M3">
    <cfRule type="top10" dxfId="511" priority="2" rank="1"/>
  </conditionalFormatting>
  <conditionalFormatting sqref="O3">
    <cfRule type="top10" dxfId="510" priority="1" rank="1"/>
  </conditionalFormatting>
  <conditionalFormatting sqref="K3">
    <cfRule type="top10" dxfId="509" priority="7" rank="1"/>
  </conditionalFormatting>
  <hyperlinks>
    <hyperlink ref="X1" location="'UNL 2025'!A1" display="Return to Rankings" xr:uid="{2CD3F02A-C14D-4A56-8C1A-5905405E4DDF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8A64-6DD5-44C3-B155-0B3D0EF0D6F5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103</v>
      </c>
      <c r="C2" s="3">
        <v>45868</v>
      </c>
      <c r="D2" s="4" t="s">
        <v>37</v>
      </c>
      <c r="E2" s="35">
        <v>195</v>
      </c>
      <c r="F2" s="36">
        <v>3</v>
      </c>
      <c r="G2" s="35">
        <v>190</v>
      </c>
      <c r="H2" s="36">
        <v>3</v>
      </c>
      <c r="I2" s="35">
        <v>196</v>
      </c>
      <c r="J2" s="36">
        <v>6</v>
      </c>
      <c r="K2" s="35">
        <v>197</v>
      </c>
      <c r="L2" s="36">
        <v>3</v>
      </c>
      <c r="M2" s="35"/>
      <c r="N2" s="36"/>
      <c r="O2" s="35"/>
      <c r="P2" s="36"/>
      <c r="Q2" s="5">
        <v>4</v>
      </c>
      <c r="R2" s="5">
        <v>778</v>
      </c>
      <c r="S2" s="6">
        <v>194.5</v>
      </c>
      <c r="T2" s="37">
        <v>15</v>
      </c>
      <c r="U2" s="7">
        <v>9</v>
      </c>
      <c r="V2" s="8">
        <v>203.5</v>
      </c>
    </row>
    <row r="3" spans="1:24">
      <c r="A3" s="1" t="s">
        <v>26</v>
      </c>
      <c r="B3" s="2" t="s">
        <v>103</v>
      </c>
      <c r="C3" s="3">
        <v>45875</v>
      </c>
      <c r="D3" s="4" t="s">
        <v>37</v>
      </c>
      <c r="E3" s="35">
        <v>196</v>
      </c>
      <c r="F3" s="36">
        <v>2</v>
      </c>
      <c r="G3" s="35">
        <v>198</v>
      </c>
      <c r="H3" s="36">
        <v>3</v>
      </c>
      <c r="I3" s="35">
        <v>195</v>
      </c>
      <c r="J3" s="36">
        <v>1</v>
      </c>
      <c r="K3" s="35">
        <v>194</v>
      </c>
      <c r="L3" s="36">
        <v>3</v>
      </c>
      <c r="M3" s="35"/>
      <c r="N3" s="36"/>
      <c r="O3" s="35"/>
      <c r="P3" s="36"/>
      <c r="Q3" s="5">
        <v>4</v>
      </c>
      <c r="R3" s="5">
        <v>783</v>
      </c>
      <c r="S3" s="6">
        <v>195.75</v>
      </c>
      <c r="T3" s="37">
        <v>9</v>
      </c>
      <c r="U3" s="7">
        <v>11</v>
      </c>
      <c r="V3" s="8">
        <v>206.75</v>
      </c>
    </row>
    <row r="4" spans="1:24">
      <c r="A4" s="1" t="s">
        <v>26</v>
      </c>
      <c r="B4" s="2" t="s">
        <v>103</v>
      </c>
      <c r="C4" s="3">
        <v>45879</v>
      </c>
      <c r="D4" s="4" t="s">
        <v>37</v>
      </c>
      <c r="E4" s="63">
        <v>200</v>
      </c>
      <c r="F4" s="36">
        <v>7</v>
      </c>
      <c r="G4" s="35">
        <v>193</v>
      </c>
      <c r="H4" s="36">
        <v>3</v>
      </c>
      <c r="I4" s="35">
        <v>196</v>
      </c>
      <c r="J4" s="36">
        <v>4</v>
      </c>
      <c r="K4" s="35">
        <v>196</v>
      </c>
      <c r="L4" s="36">
        <v>2</v>
      </c>
      <c r="M4" s="35">
        <v>191</v>
      </c>
      <c r="N4" s="36"/>
      <c r="O4" s="35">
        <v>197</v>
      </c>
      <c r="P4" s="36"/>
      <c r="Q4" s="5">
        <v>6</v>
      </c>
      <c r="R4" s="5">
        <v>1173</v>
      </c>
      <c r="S4" s="6">
        <v>195.5</v>
      </c>
      <c r="T4" s="37">
        <v>16</v>
      </c>
      <c r="U4" s="7">
        <v>26</v>
      </c>
      <c r="V4" s="8">
        <v>221.5</v>
      </c>
    </row>
    <row r="5" spans="1:24">
      <c r="A5" s="1" t="s">
        <v>26</v>
      </c>
      <c r="B5" s="2" t="s">
        <v>103</v>
      </c>
      <c r="C5" s="3">
        <v>45907</v>
      </c>
      <c r="D5" s="4" t="s">
        <v>37</v>
      </c>
      <c r="E5" s="35">
        <v>192</v>
      </c>
      <c r="F5" s="36">
        <v>1</v>
      </c>
      <c r="G5" s="35">
        <v>196</v>
      </c>
      <c r="H5" s="36">
        <v>2</v>
      </c>
      <c r="I5" s="35">
        <v>197</v>
      </c>
      <c r="J5" s="36">
        <v>5</v>
      </c>
      <c r="K5" s="35">
        <v>191</v>
      </c>
      <c r="L5" s="36">
        <v>1</v>
      </c>
      <c r="M5" s="35">
        <v>196</v>
      </c>
      <c r="N5" s="36">
        <v>4</v>
      </c>
      <c r="O5" s="35">
        <v>197</v>
      </c>
      <c r="P5" s="36">
        <v>3</v>
      </c>
      <c r="Q5" s="5">
        <v>6</v>
      </c>
      <c r="R5" s="5">
        <v>1169</v>
      </c>
      <c r="S5" s="6">
        <v>194.83333333333334</v>
      </c>
      <c r="T5" s="37">
        <v>16</v>
      </c>
      <c r="U5" s="7">
        <v>12</v>
      </c>
      <c r="V5" s="8">
        <v>206.83333333333334</v>
      </c>
    </row>
    <row r="7" spans="1:24">
      <c r="Q7" s="30">
        <f>SUM(Q2:Q6)</f>
        <v>20</v>
      </c>
      <c r="R7" s="30">
        <f>SUM(R2:R6)</f>
        <v>3903</v>
      </c>
      <c r="S7" s="31">
        <f>SUM(R7/Q7)</f>
        <v>195.15</v>
      </c>
      <c r="T7" s="30">
        <f>SUM(T2:T6)</f>
        <v>56</v>
      </c>
      <c r="U7" s="30">
        <f>SUM(U2:U6)</f>
        <v>58</v>
      </c>
      <c r="V7" s="32">
        <f>SUM(S7+U7)</f>
        <v>253.15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sqref="B4:C4" name="Range1_28_1"/>
    <protectedRange sqref="D4" name="Range1_1_29"/>
    <protectedRange sqref="T4" name="Range1_3_5_27_1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E5:P5 T5" name="Range1_3_5_1_1"/>
  </protectedRanges>
  <conditionalFormatting sqref="L3:L4">
    <cfRule type="cellIs" dxfId="508" priority="8" operator="greaterThanOrEqual">
      <formula>200</formula>
    </cfRule>
  </conditionalFormatting>
  <conditionalFormatting sqref="E5:P5">
    <cfRule type="cellIs" dxfId="507" priority="1" operator="greaterThanOrEqual">
      <formula>200</formula>
    </cfRule>
  </conditionalFormatting>
  <conditionalFormatting sqref="E5">
    <cfRule type="top10" dxfId="506" priority="2" rank="1"/>
  </conditionalFormatting>
  <conditionalFormatting sqref="G5">
    <cfRule type="top10" dxfId="505" priority="3" rank="1"/>
  </conditionalFormatting>
  <conditionalFormatting sqref="I5">
    <cfRule type="top10" dxfId="504" priority="4" rank="1"/>
  </conditionalFormatting>
  <conditionalFormatting sqref="K5">
    <cfRule type="top10" dxfId="503" priority="5" rank="1"/>
  </conditionalFormatting>
  <conditionalFormatting sqref="M5">
    <cfRule type="top10" dxfId="502" priority="6" rank="1"/>
  </conditionalFormatting>
  <conditionalFormatting sqref="O5">
    <cfRule type="top10" dxfId="501" priority="7" rank="1"/>
  </conditionalFormatting>
  <hyperlinks>
    <hyperlink ref="X1" location="'UNL 2025'!A1" display="Return to Rankings" xr:uid="{FE362575-2222-4EA7-8A2D-33FADBBFBD57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7D9F-FF76-4F62-A875-CCAD21D6CB1B}">
  <dimension ref="A1:X13"/>
  <sheetViews>
    <sheetView workbookViewId="0">
      <selection activeCell="Q14" sqref="Q1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30</v>
      </c>
      <c r="C2" s="3">
        <v>45693</v>
      </c>
      <c r="D2" s="4" t="s">
        <v>37</v>
      </c>
      <c r="E2" s="27">
        <v>195</v>
      </c>
      <c r="F2" s="28">
        <v>4</v>
      </c>
      <c r="G2" s="27">
        <v>192</v>
      </c>
      <c r="H2" s="28">
        <v>2</v>
      </c>
      <c r="I2" s="27">
        <v>197</v>
      </c>
      <c r="J2" s="28">
        <v>6</v>
      </c>
      <c r="K2" s="27">
        <v>193</v>
      </c>
      <c r="L2" s="28">
        <v>1</v>
      </c>
      <c r="M2" s="29"/>
      <c r="N2" s="28"/>
      <c r="O2" s="29"/>
      <c r="P2" s="28"/>
      <c r="Q2" s="5">
        <v>4</v>
      </c>
      <c r="R2" s="5">
        <v>777</v>
      </c>
      <c r="S2" s="6">
        <v>194.25</v>
      </c>
      <c r="T2" s="17">
        <v>13</v>
      </c>
      <c r="U2" s="7">
        <v>5</v>
      </c>
      <c r="V2" s="8">
        <v>199.25</v>
      </c>
    </row>
    <row r="3" spans="1:24" ht="15" customHeight="1">
      <c r="A3" s="1" t="s">
        <v>26</v>
      </c>
      <c r="B3" s="2" t="s">
        <v>30</v>
      </c>
      <c r="C3" s="3">
        <v>45808</v>
      </c>
      <c r="D3" s="4" t="s">
        <v>82</v>
      </c>
      <c r="E3" s="35">
        <v>183</v>
      </c>
      <c r="F3" s="36"/>
      <c r="G3" s="35">
        <v>183</v>
      </c>
      <c r="H3" s="36"/>
      <c r="I3" s="35">
        <v>186</v>
      </c>
      <c r="J3" s="36">
        <v>1</v>
      </c>
      <c r="K3" s="35">
        <v>189</v>
      </c>
      <c r="L3" s="36">
        <v>2</v>
      </c>
      <c r="M3" s="35">
        <v>185</v>
      </c>
      <c r="N3" s="36">
        <v>1</v>
      </c>
      <c r="O3" s="35">
        <v>190</v>
      </c>
      <c r="P3" s="36">
        <v>2</v>
      </c>
      <c r="Q3" s="5">
        <v>6</v>
      </c>
      <c r="R3" s="5">
        <v>1116</v>
      </c>
      <c r="S3" s="6">
        <v>186</v>
      </c>
      <c r="T3" s="37">
        <v>6</v>
      </c>
      <c r="U3" s="7">
        <v>10</v>
      </c>
      <c r="V3" s="8">
        <v>196</v>
      </c>
    </row>
    <row r="4" spans="1:24">
      <c r="A4" s="1" t="s">
        <v>26</v>
      </c>
      <c r="B4" s="2" t="s">
        <v>30</v>
      </c>
      <c r="C4" s="3">
        <v>45840</v>
      </c>
      <c r="D4" s="4" t="s">
        <v>37</v>
      </c>
      <c r="E4" s="35">
        <v>192</v>
      </c>
      <c r="F4" s="36">
        <v>1</v>
      </c>
      <c r="G4" s="35">
        <v>192</v>
      </c>
      <c r="H4" s="36">
        <v>2</v>
      </c>
      <c r="I4" s="35">
        <v>190</v>
      </c>
      <c r="J4" s="36">
        <v>1</v>
      </c>
      <c r="K4" s="35">
        <v>192</v>
      </c>
      <c r="L4" s="36"/>
      <c r="M4" s="35"/>
      <c r="N4" s="36"/>
      <c r="O4" s="35"/>
      <c r="P4" s="36"/>
      <c r="Q4" s="5">
        <v>4</v>
      </c>
      <c r="R4" s="5">
        <v>766</v>
      </c>
      <c r="S4" s="6">
        <v>191.5</v>
      </c>
      <c r="T4" s="37">
        <v>4</v>
      </c>
      <c r="U4" s="7">
        <v>13</v>
      </c>
      <c r="V4" s="8">
        <v>204.5</v>
      </c>
    </row>
    <row r="5" spans="1:24" ht="15" customHeight="1">
      <c r="A5" s="1" t="s">
        <v>26</v>
      </c>
      <c r="B5" s="2" t="s">
        <v>30</v>
      </c>
      <c r="C5" s="3">
        <v>45836</v>
      </c>
      <c r="D5" s="4" t="s">
        <v>82</v>
      </c>
      <c r="E5" s="35">
        <v>194</v>
      </c>
      <c r="F5" s="36">
        <v>3</v>
      </c>
      <c r="G5" s="35">
        <v>197</v>
      </c>
      <c r="H5" s="36">
        <v>1</v>
      </c>
      <c r="I5" s="35">
        <v>188</v>
      </c>
      <c r="J5" s="36">
        <v>2</v>
      </c>
      <c r="K5" s="35">
        <v>191</v>
      </c>
      <c r="L5" s="36">
        <v>1</v>
      </c>
      <c r="M5" s="35">
        <v>195</v>
      </c>
      <c r="N5" s="36">
        <v>2</v>
      </c>
      <c r="O5" s="35">
        <v>194</v>
      </c>
      <c r="P5" s="36">
        <v>2</v>
      </c>
      <c r="Q5" s="5">
        <v>6</v>
      </c>
      <c r="R5" s="5">
        <v>1159</v>
      </c>
      <c r="S5" s="6">
        <v>193.16666666666666</v>
      </c>
      <c r="T5" s="37">
        <v>11</v>
      </c>
      <c r="U5" s="7">
        <v>10</v>
      </c>
      <c r="V5" s="8">
        <v>203.16666666666666</v>
      </c>
    </row>
    <row r="6" spans="1:24" ht="15" customHeight="1">
      <c r="A6" s="1" t="s">
        <v>26</v>
      </c>
      <c r="B6" s="2" t="s">
        <v>30</v>
      </c>
      <c r="C6" s="3">
        <v>45837</v>
      </c>
      <c r="D6" s="4" t="s">
        <v>82</v>
      </c>
      <c r="E6" s="35">
        <v>189</v>
      </c>
      <c r="F6" s="36">
        <v>1</v>
      </c>
      <c r="G6" s="35">
        <v>190</v>
      </c>
      <c r="H6" s="36">
        <v>2</v>
      </c>
      <c r="I6" s="35">
        <v>189</v>
      </c>
      <c r="J6" s="36">
        <v>3</v>
      </c>
      <c r="K6" s="35">
        <v>189</v>
      </c>
      <c r="L6" s="36">
        <v>2</v>
      </c>
      <c r="M6" s="35"/>
      <c r="N6" s="36"/>
      <c r="O6" s="35"/>
      <c r="P6" s="36"/>
      <c r="Q6" s="5">
        <v>4</v>
      </c>
      <c r="R6" s="5">
        <v>757</v>
      </c>
      <c r="S6" s="6">
        <v>189.25</v>
      </c>
      <c r="T6" s="37">
        <v>8</v>
      </c>
      <c r="U6" s="7">
        <v>5</v>
      </c>
      <c r="V6" s="8">
        <v>194.25</v>
      </c>
    </row>
    <row r="7" spans="1:24">
      <c r="A7" s="1" t="s">
        <v>26</v>
      </c>
      <c r="B7" s="2" t="s">
        <v>30</v>
      </c>
      <c r="C7" s="3">
        <v>45850</v>
      </c>
      <c r="D7" s="4" t="s">
        <v>37</v>
      </c>
      <c r="E7" s="35">
        <v>191</v>
      </c>
      <c r="F7" s="36">
        <v>2</v>
      </c>
      <c r="G7" s="35">
        <v>183</v>
      </c>
      <c r="H7" s="36"/>
      <c r="I7" s="35">
        <v>189</v>
      </c>
      <c r="J7" s="36">
        <v>2</v>
      </c>
      <c r="K7" s="35">
        <v>191</v>
      </c>
      <c r="L7" s="36">
        <v>2</v>
      </c>
      <c r="M7" s="35"/>
      <c r="N7" s="36"/>
      <c r="O7" s="35"/>
      <c r="P7" s="36"/>
      <c r="Q7" s="5">
        <v>4</v>
      </c>
      <c r="R7" s="5">
        <v>754</v>
      </c>
      <c r="S7" s="6">
        <v>188.5</v>
      </c>
      <c r="T7" s="37">
        <v>6</v>
      </c>
      <c r="U7" s="7">
        <v>5</v>
      </c>
      <c r="V7" s="8">
        <v>193.5</v>
      </c>
    </row>
    <row r="8" spans="1:24">
      <c r="A8" s="1" t="s">
        <v>26</v>
      </c>
      <c r="B8" s="2" t="s">
        <v>30</v>
      </c>
      <c r="C8" s="3">
        <v>45868</v>
      </c>
      <c r="D8" s="4" t="s">
        <v>37</v>
      </c>
      <c r="E8" s="35">
        <v>197</v>
      </c>
      <c r="F8" s="36">
        <v>3</v>
      </c>
      <c r="G8" s="35">
        <v>191</v>
      </c>
      <c r="H8" s="36">
        <v>2</v>
      </c>
      <c r="I8" s="35">
        <v>194</v>
      </c>
      <c r="J8" s="36">
        <v>4</v>
      </c>
      <c r="K8" s="35">
        <v>194</v>
      </c>
      <c r="L8" s="36">
        <v>2</v>
      </c>
      <c r="M8" s="35"/>
      <c r="N8" s="36"/>
      <c r="O8" s="35"/>
      <c r="P8" s="36"/>
      <c r="Q8" s="5">
        <v>4</v>
      </c>
      <c r="R8" s="5">
        <v>776</v>
      </c>
      <c r="S8" s="6">
        <v>194</v>
      </c>
      <c r="T8" s="37">
        <v>11</v>
      </c>
      <c r="U8" s="7">
        <v>8</v>
      </c>
      <c r="V8" s="8">
        <v>202</v>
      </c>
    </row>
    <row r="9" spans="1:24">
      <c r="A9" s="1" t="s">
        <v>26</v>
      </c>
      <c r="B9" s="2" t="s">
        <v>30</v>
      </c>
      <c r="C9" s="3">
        <v>45865</v>
      </c>
      <c r="D9" s="4" t="s">
        <v>82</v>
      </c>
      <c r="E9" s="35">
        <v>188</v>
      </c>
      <c r="F9" s="36">
        <v>0</v>
      </c>
      <c r="G9" s="35">
        <v>186</v>
      </c>
      <c r="H9" s="36">
        <v>0</v>
      </c>
      <c r="I9" s="35">
        <v>190</v>
      </c>
      <c r="J9" s="36">
        <v>2</v>
      </c>
      <c r="K9" s="35">
        <v>188</v>
      </c>
      <c r="L9" s="36">
        <v>0</v>
      </c>
      <c r="M9" s="35"/>
      <c r="N9" s="36"/>
      <c r="O9" s="35"/>
      <c r="P9" s="36"/>
      <c r="Q9" s="5">
        <v>4</v>
      </c>
      <c r="R9" s="5">
        <v>752</v>
      </c>
      <c r="S9" s="6">
        <v>188</v>
      </c>
      <c r="T9" s="37">
        <v>2</v>
      </c>
      <c r="U9" s="7">
        <v>5</v>
      </c>
      <c r="V9" s="8">
        <v>193</v>
      </c>
    </row>
    <row r="10" spans="1:24">
      <c r="A10" s="1" t="s">
        <v>26</v>
      </c>
      <c r="B10" s="2" t="s">
        <v>30</v>
      </c>
      <c r="C10" s="3">
        <v>45875</v>
      </c>
      <c r="D10" s="4" t="s">
        <v>37</v>
      </c>
      <c r="E10" s="35">
        <v>190</v>
      </c>
      <c r="F10" s="36">
        <v>1</v>
      </c>
      <c r="G10" s="35">
        <v>195</v>
      </c>
      <c r="H10" s="36">
        <v>2</v>
      </c>
      <c r="I10" s="35">
        <v>187</v>
      </c>
      <c r="J10" s="36">
        <v>4</v>
      </c>
      <c r="K10" s="35">
        <v>195</v>
      </c>
      <c r="L10" s="36">
        <v>2</v>
      </c>
      <c r="M10" s="35"/>
      <c r="N10" s="36"/>
      <c r="O10" s="35"/>
      <c r="P10" s="36"/>
      <c r="Q10" s="5">
        <v>4</v>
      </c>
      <c r="R10" s="5">
        <v>767</v>
      </c>
      <c r="S10" s="6">
        <v>191.75</v>
      </c>
      <c r="T10" s="37">
        <v>9</v>
      </c>
      <c r="U10" s="7">
        <v>6</v>
      </c>
      <c r="V10" s="8">
        <v>197.75</v>
      </c>
    </row>
    <row r="11" spans="1:24">
      <c r="A11" s="1" t="s">
        <v>26</v>
      </c>
      <c r="B11" s="2" t="s">
        <v>30</v>
      </c>
      <c r="C11" s="3">
        <v>45879</v>
      </c>
      <c r="D11" s="4" t="s">
        <v>37</v>
      </c>
      <c r="E11" s="35">
        <v>193</v>
      </c>
      <c r="F11" s="36">
        <v>1</v>
      </c>
      <c r="G11" s="35">
        <v>192</v>
      </c>
      <c r="H11" s="36">
        <v>4</v>
      </c>
      <c r="I11" s="35">
        <v>193</v>
      </c>
      <c r="J11" s="36">
        <v>3</v>
      </c>
      <c r="K11" s="35">
        <v>190</v>
      </c>
      <c r="L11" s="36">
        <v>1</v>
      </c>
      <c r="M11" s="35">
        <v>191</v>
      </c>
      <c r="N11" s="36">
        <v>2</v>
      </c>
      <c r="O11" s="35">
        <v>194</v>
      </c>
      <c r="P11" s="36"/>
      <c r="Q11" s="5">
        <v>6</v>
      </c>
      <c r="R11" s="5">
        <v>1153</v>
      </c>
      <c r="S11" s="6">
        <v>192.16666666666666</v>
      </c>
      <c r="T11" s="37">
        <v>11</v>
      </c>
      <c r="U11" s="7">
        <v>6</v>
      </c>
      <c r="V11" s="8">
        <v>198.16666666666666</v>
      </c>
    </row>
    <row r="13" spans="1:24">
      <c r="Q13" s="30">
        <f>SUM(Q2:Q12)</f>
        <v>46</v>
      </c>
      <c r="R13" s="30">
        <f>SUM(R2:R12)</f>
        <v>8777</v>
      </c>
      <c r="S13" s="31">
        <f>SUM(R13/Q13)</f>
        <v>190.80434782608697</v>
      </c>
      <c r="T13" s="30">
        <f>SUM(T2:T12)</f>
        <v>81</v>
      </c>
      <c r="U13" s="30">
        <f>SUM(U2:U12)</f>
        <v>73</v>
      </c>
      <c r="V13" s="32">
        <f>SUM(S13+U13)</f>
        <v>263.804347826087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3" name="Range1_4"/>
    <protectedRange sqref="D3" name="Range1_1_2"/>
    <protectedRange sqref="T3" name="Range1_3_5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8_1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24"/>
    <protectedRange algorithmName="SHA-512" hashValue="ON39YdpmFHfN9f47KpiRvqrKx0V9+erV1CNkpWzYhW/Qyc6aT8rEyCrvauWSYGZK2ia3o7vd3akF07acHAFpOA==" saltValue="yVW9XmDwTqEnmpSGai0KYg==" spinCount="100000" sqref="T8" name="Range1_3_5_22"/>
    <protectedRange sqref="B10:C10" name="Range1_28_1"/>
    <protectedRange sqref="D10" name="Range1_1_29"/>
    <protectedRange sqref="T10" name="Range1_3_5_27_1"/>
  </protectedRanges>
  <conditionalFormatting sqref="L10:L11">
    <cfRule type="cellIs" dxfId="500" priority="1" operator="greaterThanOrEqual">
      <formula>200</formula>
    </cfRule>
  </conditionalFormatting>
  <hyperlinks>
    <hyperlink ref="X1" location="'UNL 2025'!A1" display="Return to Rankings" xr:uid="{9CBA6189-5A38-4A41-8CC4-3DF3449CCB3B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5713-3925-4A55-9D77-DAAD4BBE5B50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91</v>
      </c>
      <c r="C2" s="3">
        <v>42176</v>
      </c>
      <c r="D2" s="4" t="s">
        <v>95</v>
      </c>
      <c r="E2" s="63">
        <v>200</v>
      </c>
      <c r="F2" s="36">
        <v>0</v>
      </c>
      <c r="G2" s="35">
        <v>197</v>
      </c>
      <c r="H2" s="36">
        <v>2</v>
      </c>
      <c r="I2" s="35">
        <v>197</v>
      </c>
      <c r="J2" s="36">
        <v>6</v>
      </c>
      <c r="K2" s="35">
        <v>194</v>
      </c>
      <c r="L2" s="36">
        <v>0</v>
      </c>
      <c r="M2" s="35">
        <v>195.001</v>
      </c>
      <c r="N2" s="36">
        <v>1</v>
      </c>
      <c r="O2" s="35">
        <v>195</v>
      </c>
      <c r="P2" s="36">
        <v>3</v>
      </c>
      <c r="Q2" s="5">
        <v>6</v>
      </c>
      <c r="R2" s="5">
        <v>1178.001</v>
      </c>
      <c r="S2" s="6">
        <v>196.33349999999999</v>
      </c>
      <c r="T2" s="37">
        <v>12</v>
      </c>
      <c r="U2" s="7">
        <v>34</v>
      </c>
      <c r="V2" s="8">
        <v>230.33349999999999</v>
      </c>
    </row>
    <row r="3" spans="1:24">
      <c r="A3" s="1" t="s">
        <v>26</v>
      </c>
      <c r="B3" s="2" t="s">
        <v>91</v>
      </c>
      <c r="C3" s="3">
        <v>45843</v>
      </c>
      <c r="D3" s="4" t="s">
        <v>95</v>
      </c>
      <c r="E3" s="63">
        <v>200</v>
      </c>
      <c r="F3" s="36">
        <v>4</v>
      </c>
      <c r="G3" s="35">
        <v>197</v>
      </c>
      <c r="H3" s="36">
        <v>4</v>
      </c>
      <c r="I3" s="35">
        <v>197</v>
      </c>
      <c r="J3" s="36">
        <v>3</v>
      </c>
      <c r="K3" s="35">
        <v>197</v>
      </c>
      <c r="L3" s="36">
        <v>0</v>
      </c>
      <c r="M3" s="35">
        <v>198</v>
      </c>
      <c r="N3" s="36">
        <v>5</v>
      </c>
      <c r="O3" s="35"/>
      <c r="P3" s="36"/>
      <c r="Q3" s="5">
        <v>5</v>
      </c>
      <c r="R3" s="5">
        <v>989</v>
      </c>
      <c r="S3" s="6">
        <v>197.8</v>
      </c>
      <c r="T3" s="37">
        <v>16</v>
      </c>
      <c r="U3" s="7">
        <v>5</v>
      </c>
      <c r="V3" s="8">
        <v>202.8</v>
      </c>
    </row>
    <row r="4" spans="1:24">
      <c r="A4" s="1" t="s">
        <v>26</v>
      </c>
      <c r="B4" s="2" t="s">
        <v>91</v>
      </c>
      <c r="C4" s="3">
        <v>45853</v>
      </c>
      <c r="D4" s="4" t="s">
        <v>95</v>
      </c>
      <c r="E4" s="35">
        <v>196</v>
      </c>
      <c r="F4" s="36">
        <v>1</v>
      </c>
      <c r="G4" s="63">
        <v>200</v>
      </c>
      <c r="H4" s="36">
        <v>2</v>
      </c>
      <c r="I4" s="35">
        <v>197</v>
      </c>
      <c r="J4" s="36">
        <v>0</v>
      </c>
      <c r="K4" s="35"/>
      <c r="L4" s="36"/>
      <c r="M4" s="35"/>
      <c r="N4" s="36"/>
      <c r="O4" s="35"/>
      <c r="P4" s="36"/>
      <c r="Q4" s="5">
        <v>3</v>
      </c>
      <c r="R4" s="5">
        <v>593</v>
      </c>
      <c r="S4" s="6">
        <v>197.66666666666666</v>
      </c>
      <c r="T4" s="37">
        <v>3</v>
      </c>
      <c r="U4" s="7">
        <v>5</v>
      </c>
      <c r="V4" s="8">
        <v>202.66666666666666</v>
      </c>
    </row>
    <row r="5" spans="1:24">
      <c r="A5" s="1" t="s">
        <v>26</v>
      </c>
      <c r="B5" s="2" t="s">
        <v>91</v>
      </c>
      <c r="C5" s="3">
        <v>45888</v>
      </c>
      <c r="D5" s="4" t="s">
        <v>95</v>
      </c>
      <c r="E5" s="35">
        <v>197</v>
      </c>
      <c r="F5" s="36">
        <v>5</v>
      </c>
      <c r="G5" s="35">
        <v>199</v>
      </c>
      <c r="H5" s="36">
        <v>2</v>
      </c>
      <c r="I5" s="35">
        <v>199</v>
      </c>
      <c r="J5" s="36">
        <v>4</v>
      </c>
      <c r="K5" s="35"/>
      <c r="L5" s="36"/>
      <c r="M5" s="35"/>
      <c r="N5" s="36"/>
      <c r="O5" s="35"/>
      <c r="P5" s="36"/>
      <c r="Q5" s="5">
        <v>3</v>
      </c>
      <c r="R5" s="5">
        <v>595</v>
      </c>
      <c r="S5" s="6">
        <v>198.33333333333334</v>
      </c>
      <c r="T5" s="37">
        <v>11</v>
      </c>
      <c r="U5" s="7">
        <v>5</v>
      </c>
      <c r="V5" s="8">
        <v>203.33333333333334</v>
      </c>
    </row>
    <row r="6" spans="1:24">
      <c r="A6" s="1" t="s">
        <v>26</v>
      </c>
      <c r="B6" s="2" t="s">
        <v>91</v>
      </c>
      <c r="C6" s="3">
        <v>45902</v>
      </c>
      <c r="D6" s="4" t="s">
        <v>115</v>
      </c>
      <c r="E6" s="35">
        <v>198</v>
      </c>
      <c r="F6" s="36">
        <v>3</v>
      </c>
      <c r="G6" s="35">
        <v>198</v>
      </c>
      <c r="H6" s="36">
        <v>2</v>
      </c>
      <c r="I6" s="35">
        <v>194</v>
      </c>
      <c r="J6" s="36">
        <v>3</v>
      </c>
      <c r="K6" s="35"/>
      <c r="L6" s="36"/>
      <c r="M6" s="35"/>
      <c r="N6" s="36"/>
      <c r="O6" s="35"/>
      <c r="P6" s="36"/>
      <c r="Q6" s="5">
        <v>3</v>
      </c>
      <c r="R6" s="5">
        <v>590</v>
      </c>
      <c r="S6" s="6">
        <v>196.66666666666666</v>
      </c>
      <c r="T6" s="37">
        <v>8</v>
      </c>
      <c r="U6" s="7">
        <v>5</v>
      </c>
      <c r="V6" s="8">
        <v>201.66666666666666</v>
      </c>
    </row>
    <row r="8" spans="1:24">
      <c r="Q8" s="30">
        <f>SUM(Q2:Q7)</f>
        <v>20</v>
      </c>
      <c r="R8" s="30">
        <f>SUM(R2:R7)</f>
        <v>3945.0010000000002</v>
      </c>
      <c r="S8" s="31">
        <f>SUM(R8/Q8)</f>
        <v>197.25005000000002</v>
      </c>
      <c r="T8" s="30">
        <f>SUM(T2:T7)</f>
        <v>50</v>
      </c>
      <c r="U8" s="30">
        <f>SUM(U2:U7)</f>
        <v>54</v>
      </c>
      <c r="V8" s="32">
        <f>SUM(S8+U8)</f>
        <v>251.25005000000002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" name="Range1_3_5_8_1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P6" name="Range1_3_5_1_1"/>
  </protectedRanges>
  <conditionalFormatting sqref="E6:P6">
    <cfRule type="cellIs" dxfId="499" priority="1" operator="greaterThanOrEqual">
      <formula>200</formula>
    </cfRule>
  </conditionalFormatting>
  <conditionalFormatting sqref="E6">
    <cfRule type="top10" dxfId="498" priority="2" rank="1"/>
  </conditionalFormatting>
  <conditionalFormatting sqref="G6">
    <cfRule type="top10" dxfId="497" priority="3" rank="1"/>
  </conditionalFormatting>
  <conditionalFormatting sqref="I6">
    <cfRule type="top10" dxfId="496" priority="4" rank="1"/>
  </conditionalFormatting>
  <conditionalFormatting sqref="K6">
    <cfRule type="top10" dxfId="495" priority="5" rank="1"/>
  </conditionalFormatting>
  <conditionalFormatting sqref="M6">
    <cfRule type="top10" dxfId="494" priority="6" rank="1"/>
  </conditionalFormatting>
  <conditionalFormatting sqref="O6">
    <cfRule type="top10" dxfId="493" priority="7" rank="1"/>
  </conditionalFormatting>
  <hyperlinks>
    <hyperlink ref="X1" location="'UNL 2025'!A1" display="Return to Rankings" xr:uid="{2B51BB96-765E-4A0F-BCBA-F426C9619D53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5DAB-F6FA-42FF-82C3-7ADE60A49F1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113</v>
      </c>
      <c r="C2" s="3">
        <v>45885</v>
      </c>
      <c r="D2" s="4" t="s">
        <v>114</v>
      </c>
      <c r="E2" s="35">
        <v>160</v>
      </c>
      <c r="F2" s="36">
        <v>0</v>
      </c>
      <c r="G2" s="35">
        <v>166</v>
      </c>
      <c r="H2" s="36">
        <v>1</v>
      </c>
      <c r="I2" s="35">
        <v>180</v>
      </c>
      <c r="J2" s="36">
        <v>0</v>
      </c>
      <c r="K2" s="35">
        <v>183</v>
      </c>
      <c r="L2" s="36">
        <v>1</v>
      </c>
      <c r="M2" s="35">
        <v>178</v>
      </c>
      <c r="N2" s="36">
        <v>0</v>
      </c>
      <c r="O2" s="35">
        <v>177</v>
      </c>
      <c r="P2" s="36">
        <v>1</v>
      </c>
      <c r="Q2" s="5">
        <v>6</v>
      </c>
      <c r="R2" s="5">
        <v>1044</v>
      </c>
      <c r="S2" s="6">
        <v>174</v>
      </c>
      <c r="T2" s="37">
        <v>3</v>
      </c>
      <c r="U2" s="7">
        <v>10</v>
      </c>
      <c r="V2" s="8">
        <v>184</v>
      </c>
    </row>
    <row r="3" spans="1:24">
      <c r="A3" s="65" t="s">
        <v>26</v>
      </c>
      <c r="B3" s="2" t="s">
        <v>113</v>
      </c>
      <c r="C3" s="3">
        <v>45948</v>
      </c>
      <c r="D3" s="64" t="s">
        <v>114</v>
      </c>
      <c r="E3" s="35">
        <v>142</v>
      </c>
      <c r="F3" s="36">
        <v>0</v>
      </c>
      <c r="G3" s="35">
        <v>135</v>
      </c>
      <c r="H3" s="36">
        <v>0</v>
      </c>
      <c r="I3" s="35">
        <v>156</v>
      </c>
      <c r="J3" s="36">
        <v>0</v>
      </c>
      <c r="K3" s="35">
        <v>167</v>
      </c>
      <c r="L3" s="36">
        <v>0</v>
      </c>
      <c r="M3" s="35">
        <v>140</v>
      </c>
      <c r="N3" s="36">
        <v>1</v>
      </c>
      <c r="O3" s="35">
        <v>147</v>
      </c>
      <c r="P3" s="36">
        <v>0</v>
      </c>
      <c r="Q3" s="7">
        <v>6</v>
      </c>
      <c r="R3" s="7">
        <v>887</v>
      </c>
      <c r="S3" s="6">
        <v>147.83333333333334</v>
      </c>
      <c r="T3" s="37">
        <v>1</v>
      </c>
      <c r="U3" s="7">
        <v>10</v>
      </c>
      <c r="V3" s="6">
        <v>157.83333333333334</v>
      </c>
    </row>
    <row r="5" spans="1:24">
      <c r="Q5" s="30">
        <f>SUM(Q2:Q4)</f>
        <v>12</v>
      </c>
      <c r="R5" s="30">
        <f>SUM(R2:R4)</f>
        <v>1931</v>
      </c>
      <c r="S5" s="31">
        <f>SUM(R5/Q5)</f>
        <v>160.91666666666666</v>
      </c>
      <c r="T5" s="30">
        <f>SUM(T2:T4)</f>
        <v>4</v>
      </c>
      <c r="U5" s="30">
        <f>SUM(U2:U4)</f>
        <v>20</v>
      </c>
      <c r="V5" s="32">
        <f>SUM(S5+U5)</f>
        <v>180.91666666666666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_6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4_5"/>
  </protectedRanges>
  <conditionalFormatting sqref="E3">
    <cfRule type="top10" dxfId="492" priority="7" rank="1"/>
  </conditionalFormatting>
  <conditionalFormatting sqref="G3">
    <cfRule type="top10" dxfId="491" priority="6" rank="1"/>
  </conditionalFormatting>
  <conditionalFormatting sqref="I3">
    <cfRule type="top10" dxfId="490" priority="5" rank="1"/>
  </conditionalFormatting>
  <conditionalFormatting sqref="K3">
    <cfRule type="top10" dxfId="489" priority="4" rank="1"/>
  </conditionalFormatting>
  <conditionalFormatting sqref="M3">
    <cfRule type="top10" dxfId="488" priority="3" rank="1"/>
  </conditionalFormatting>
  <conditionalFormatting sqref="O3">
    <cfRule type="top10" dxfId="487" priority="2" rank="1"/>
  </conditionalFormatting>
  <conditionalFormatting sqref="E3:P3">
    <cfRule type="cellIs" dxfId="486" priority="1" operator="greaterThanOrEqual">
      <formula>200</formula>
    </cfRule>
  </conditionalFormatting>
  <hyperlinks>
    <hyperlink ref="X1" location="'UNL 2025'!A1" display="Return to Rankings" xr:uid="{0110815D-5219-4F47-8805-2DD82626DF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53D9-21CC-4F9A-9903-96F1254EA3D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78</v>
      </c>
      <c r="C2" s="3">
        <v>45783</v>
      </c>
      <c r="D2" s="4" t="s">
        <v>79</v>
      </c>
      <c r="E2" s="35">
        <v>171</v>
      </c>
      <c r="F2" s="36">
        <v>1</v>
      </c>
      <c r="G2" s="35">
        <v>184</v>
      </c>
      <c r="H2" s="36">
        <v>0</v>
      </c>
      <c r="I2" s="35">
        <v>175</v>
      </c>
      <c r="J2" s="36">
        <v>1</v>
      </c>
      <c r="K2" s="35"/>
      <c r="L2" s="36"/>
      <c r="M2" s="35"/>
      <c r="N2" s="36"/>
      <c r="O2" s="35"/>
      <c r="P2" s="36"/>
      <c r="Q2" s="5">
        <v>3</v>
      </c>
      <c r="R2" s="5">
        <v>530</v>
      </c>
      <c r="S2" s="6">
        <v>176.66666666666666</v>
      </c>
      <c r="T2" s="37">
        <v>2</v>
      </c>
      <c r="U2" s="7">
        <v>5</v>
      </c>
      <c r="V2" s="8">
        <v>181.66666666666666</v>
      </c>
    </row>
    <row r="4" spans="1:24">
      <c r="Q4" s="30">
        <f>SUM(Q2:Q3)</f>
        <v>3</v>
      </c>
      <c r="R4" s="30">
        <f>SUM(R2:R3)</f>
        <v>530</v>
      </c>
      <c r="S4" s="31">
        <f>SUM(R4/Q4)</f>
        <v>176.66666666666666</v>
      </c>
      <c r="T4" s="30">
        <f>SUM(T2:T3)</f>
        <v>2</v>
      </c>
      <c r="U4" s="30">
        <f>SUM(U2:U3)</f>
        <v>5</v>
      </c>
      <c r="V4" s="32">
        <f>SUM(S4+U4)</f>
        <v>181.66666666666666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4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UNL 2025'!A1" display="Return to Rankings" xr:uid="{483BF47C-AC8A-4267-9F16-A38E4F5D425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F42D-BFE9-4E43-8E91-44911A3978A0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51</v>
      </c>
      <c r="C2" s="3">
        <v>45745</v>
      </c>
      <c r="D2" s="4" t="s">
        <v>54</v>
      </c>
      <c r="E2" s="35">
        <v>167</v>
      </c>
      <c r="F2" s="36">
        <v>0</v>
      </c>
      <c r="G2" s="35">
        <v>164</v>
      </c>
      <c r="H2" s="36">
        <v>0</v>
      </c>
      <c r="I2" s="35">
        <v>166</v>
      </c>
      <c r="J2" s="36">
        <v>0</v>
      </c>
      <c r="K2" s="35">
        <v>172</v>
      </c>
      <c r="L2" s="36">
        <v>0</v>
      </c>
      <c r="M2" s="35"/>
      <c r="N2" s="36"/>
      <c r="O2" s="35"/>
      <c r="P2" s="36"/>
      <c r="Q2" s="5">
        <v>4</v>
      </c>
      <c r="R2" s="5">
        <v>669</v>
      </c>
      <c r="S2" s="6">
        <v>167.25</v>
      </c>
      <c r="T2" s="37">
        <v>0</v>
      </c>
      <c r="U2" s="7">
        <v>9</v>
      </c>
      <c r="V2" s="8">
        <v>176.25</v>
      </c>
    </row>
    <row r="3" spans="1:24">
      <c r="A3" s="1" t="s">
        <v>26</v>
      </c>
      <c r="B3" s="2" t="s">
        <v>51</v>
      </c>
      <c r="C3" s="3">
        <v>45766</v>
      </c>
      <c r="D3" s="4" t="s">
        <v>54</v>
      </c>
      <c r="E3" s="35">
        <v>174</v>
      </c>
      <c r="F3" s="36">
        <v>0</v>
      </c>
      <c r="G3" s="35">
        <v>178</v>
      </c>
      <c r="H3" s="36">
        <v>0</v>
      </c>
      <c r="I3" s="35">
        <v>175</v>
      </c>
      <c r="J3" s="36">
        <v>1</v>
      </c>
      <c r="K3" s="35">
        <v>168</v>
      </c>
      <c r="L3" s="36">
        <v>0</v>
      </c>
      <c r="M3" s="35"/>
      <c r="N3" s="36"/>
      <c r="O3" s="35"/>
      <c r="P3" s="36"/>
      <c r="Q3" s="5">
        <v>4</v>
      </c>
      <c r="R3" s="5">
        <v>695</v>
      </c>
      <c r="S3" s="6">
        <v>173.75</v>
      </c>
      <c r="T3" s="37">
        <v>1</v>
      </c>
      <c r="U3" s="7">
        <v>4</v>
      </c>
      <c r="V3" s="8">
        <v>177.75</v>
      </c>
    </row>
    <row r="4" spans="1:24">
      <c r="A4" s="1" t="s">
        <v>26</v>
      </c>
      <c r="B4" s="2" t="s">
        <v>51</v>
      </c>
      <c r="C4" s="3">
        <v>45857</v>
      </c>
      <c r="D4" s="4" t="s">
        <v>54</v>
      </c>
      <c r="E4" s="35">
        <v>175</v>
      </c>
      <c r="F4" s="36">
        <v>0</v>
      </c>
      <c r="G4" s="35">
        <v>184</v>
      </c>
      <c r="H4" s="36">
        <v>1</v>
      </c>
      <c r="I4" s="35">
        <v>181.001</v>
      </c>
      <c r="J4" s="36">
        <v>2</v>
      </c>
      <c r="K4" s="35">
        <v>184</v>
      </c>
      <c r="L4" s="36">
        <v>1</v>
      </c>
      <c r="M4" s="35">
        <v>186</v>
      </c>
      <c r="N4" s="36">
        <v>0</v>
      </c>
      <c r="O4" s="35">
        <v>184</v>
      </c>
      <c r="P4" s="36">
        <v>1</v>
      </c>
      <c r="Q4" s="5">
        <v>6</v>
      </c>
      <c r="R4" s="5">
        <v>1094.001</v>
      </c>
      <c r="S4" s="6">
        <v>182.33349999999999</v>
      </c>
      <c r="T4" s="37">
        <v>5</v>
      </c>
      <c r="U4" s="7">
        <v>16</v>
      </c>
      <c r="V4" s="8">
        <v>198.33349999999999</v>
      </c>
    </row>
    <row r="5" spans="1:24">
      <c r="A5" s="1" t="s">
        <v>26</v>
      </c>
      <c r="B5" s="2" t="s">
        <v>51</v>
      </c>
      <c r="C5" s="3">
        <v>45864</v>
      </c>
      <c r="D5" s="4" t="s">
        <v>54</v>
      </c>
      <c r="E5" s="35">
        <v>170</v>
      </c>
      <c r="F5" s="36">
        <v>0</v>
      </c>
      <c r="G5" s="35">
        <v>178</v>
      </c>
      <c r="H5" s="36">
        <v>2</v>
      </c>
      <c r="I5" s="35">
        <v>181</v>
      </c>
      <c r="J5" s="36">
        <v>0</v>
      </c>
      <c r="K5" s="35">
        <v>181</v>
      </c>
      <c r="L5" s="36">
        <v>4</v>
      </c>
      <c r="M5" s="35"/>
      <c r="N5" s="36"/>
      <c r="O5" s="35"/>
      <c r="P5" s="36"/>
      <c r="Q5" s="5">
        <v>4</v>
      </c>
      <c r="R5" s="5">
        <v>710</v>
      </c>
      <c r="S5" s="6">
        <v>177.5</v>
      </c>
      <c r="T5" s="37">
        <v>6</v>
      </c>
      <c r="U5" s="7">
        <v>4</v>
      </c>
      <c r="V5" s="8">
        <v>181.5</v>
      </c>
    </row>
    <row r="6" spans="1:24">
      <c r="A6" s="1" t="s">
        <v>26</v>
      </c>
      <c r="B6" s="2" t="s">
        <v>51</v>
      </c>
      <c r="C6" s="3">
        <v>45885</v>
      </c>
      <c r="D6" s="4" t="s">
        <v>54</v>
      </c>
      <c r="E6" s="35">
        <v>166</v>
      </c>
      <c r="F6" s="36">
        <v>0</v>
      </c>
      <c r="G6" s="35">
        <v>168</v>
      </c>
      <c r="H6" s="36">
        <v>1</v>
      </c>
      <c r="I6" s="35">
        <v>164</v>
      </c>
      <c r="J6" s="36">
        <v>0</v>
      </c>
      <c r="K6" s="35">
        <v>169</v>
      </c>
      <c r="L6" s="36">
        <v>1</v>
      </c>
      <c r="M6" s="35"/>
      <c r="N6" s="36"/>
      <c r="O6" s="35"/>
      <c r="P6" s="36"/>
      <c r="Q6" s="5">
        <v>4</v>
      </c>
      <c r="R6" s="5">
        <v>667</v>
      </c>
      <c r="S6" s="6">
        <v>166.75</v>
      </c>
      <c r="T6" s="37">
        <v>2</v>
      </c>
      <c r="U6" s="7">
        <v>4</v>
      </c>
      <c r="V6" s="8">
        <v>170.75</v>
      </c>
    </row>
    <row r="7" spans="1:24">
      <c r="A7" s="65" t="s">
        <v>26</v>
      </c>
      <c r="B7" s="2" t="s">
        <v>51</v>
      </c>
      <c r="C7" s="3">
        <v>45920</v>
      </c>
      <c r="D7" s="64" t="s">
        <v>54</v>
      </c>
      <c r="E7" s="60">
        <v>164</v>
      </c>
      <c r="F7" s="61">
        <v>0</v>
      </c>
      <c r="G7" s="60">
        <v>168</v>
      </c>
      <c r="H7" s="61">
        <v>0</v>
      </c>
      <c r="I7" s="60">
        <v>160</v>
      </c>
      <c r="J7" s="61">
        <v>0</v>
      </c>
      <c r="K7" s="60">
        <v>170</v>
      </c>
      <c r="L7" s="61">
        <v>0</v>
      </c>
      <c r="M7" s="35"/>
      <c r="N7" s="36"/>
      <c r="O7" s="35"/>
      <c r="P7" s="36"/>
      <c r="Q7" s="7">
        <v>4</v>
      </c>
      <c r="R7" s="7">
        <v>662</v>
      </c>
      <c r="S7" s="6">
        <v>165.5</v>
      </c>
      <c r="T7" s="37">
        <v>0</v>
      </c>
      <c r="U7" s="7">
        <v>4</v>
      </c>
      <c r="V7" s="6">
        <v>169.5</v>
      </c>
    </row>
    <row r="9" spans="1:24">
      <c r="Q9" s="30">
        <f>SUM(Q2:Q8)</f>
        <v>26</v>
      </c>
      <c r="R9" s="30">
        <f>SUM(R2:R8)</f>
        <v>4497.0010000000002</v>
      </c>
      <c r="S9" s="31">
        <f>SUM(R9/Q9)</f>
        <v>172.96157692307693</v>
      </c>
      <c r="T9" s="30">
        <f>SUM(T2:T8)</f>
        <v>14</v>
      </c>
      <c r="U9" s="30">
        <f>SUM(U2:U8)</f>
        <v>41</v>
      </c>
      <c r="V9" s="32">
        <f>SUM(S9+U9)</f>
        <v>213.96157692307693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20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14"/>
    <protectedRange sqref="B7:C7" name="Range1_12"/>
    <protectedRange sqref="D7" name="Range1_1_3_1"/>
    <protectedRange sqref="E7:P7 T7" name="Range1_3_5_3_1"/>
  </protectedRanges>
  <conditionalFormatting sqref="E7">
    <cfRule type="top10" dxfId="485" priority="7" rank="1"/>
  </conditionalFormatting>
  <conditionalFormatting sqref="G7">
    <cfRule type="top10" dxfId="484" priority="6" rank="1"/>
  </conditionalFormatting>
  <conditionalFormatting sqref="E7:P7">
    <cfRule type="cellIs" dxfId="483" priority="5" operator="greaterThanOrEqual">
      <formula>200</formula>
    </cfRule>
  </conditionalFormatting>
  <conditionalFormatting sqref="I7">
    <cfRule type="top10" dxfId="482" priority="4" rank="1"/>
  </conditionalFormatting>
  <conditionalFormatting sqref="K7">
    <cfRule type="top10" dxfId="481" priority="3" rank="1"/>
  </conditionalFormatting>
  <conditionalFormatting sqref="M7">
    <cfRule type="top10" dxfId="480" priority="2" rank="1"/>
  </conditionalFormatting>
  <conditionalFormatting sqref="O7">
    <cfRule type="top10" dxfId="479" priority="1" rank="1"/>
  </conditionalFormatting>
  <hyperlinks>
    <hyperlink ref="X1" location="'UNL 2025'!A1" display="Return to Rankings" xr:uid="{E82BD000-829D-4292-BCC9-52B4CC2A79A0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DC04-9DCE-47E5-B47B-EFD6B8B8D3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97</v>
      </c>
      <c r="C2" s="3">
        <v>45850</v>
      </c>
      <c r="D2" s="4" t="s">
        <v>38</v>
      </c>
      <c r="E2" s="29">
        <v>188</v>
      </c>
      <c r="F2" s="28">
        <v>1</v>
      </c>
      <c r="G2" s="29">
        <v>187</v>
      </c>
      <c r="H2" s="28">
        <v>3</v>
      </c>
      <c r="I2" s="29">
        <v>191</v>
      </c>
      <c r="J2" s="28">
        <v>1</v>
      </c>
      <c r="K2" s="29">
        <v>197</v>
      </c>
      <c r="L2" s="28">
        <v>1</v>
      </c>
      <c r="M2" s="29"/>
      <c r="N2" s="28"/>
      <c r="O2" s="29"/>
      <c r="P2" s="28"/>
      <c r="Q2" s="5">
        <v>4</v>
      </c>
      <c r="R2" s="5">
        <v>763</v>
      </c>
      <c r="S2" s="6">
        <v>190.75</v>
      </c>
      <c r="T2" s="17">
        <v>6</v>
      </c>
      <c r="U2" s="7">
        <v>2</v>
      </c>
      <c r="V2" s="8">
        <v>195.75</v>
      </c>
    </row>
    <row r="4" spans="1:24">
      <c r="Q4" s="30">
        <f>SUM(Q2:Q3)</f>
        <v>4</v>
      </c>
      <c r="R4" s="30">
        <f>SUM(R2:R3)</f>
        <v>763</v>
      </c>
      <c r="S4" s="31">
        <f>SUM(R4/Q4)</f>
        <v>190.75</v>
      </c>
      <c r="T4" s="30">
        <f>SUM(T2:T3)</f>
        <v>6</v>
      </c>
      <c r="U4" s="30">
        <f>SUM(U2:U3)</f>
        <v>2</v>
      </c>
      <c r="V4" s="32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772A6DE3-5BC0-483F-BD29-A09BE3C37B67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2393-FB1C-48A3-8056-2E8DB5B15638}">
  <dimension ref="A1:X17"/>
  <sheetViews>
    <sheetView workbookViewId="0">
      <selection activeCell="A15" sqref="A15:V15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7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31</v>
      </c>
      <c r="C2" s="3">
        <v>45696</v>
      </c>
      <c r="D2" s="4" t="s">
        <v>39</v>
      </c>
      <c r="E2" s="27">
        <v>184</v>
      </c>
      <c r="F2" s="28">
        <v>0</v>
      </c>
      <c r="G2" s="27">
        <v>186</v>
      </c>
      <c r="H2" s="28">
        <v>1</v>
      </c>
      <c r="I2" s="27">
        <v>189</v>
      </c>
      <c r="J2" s="28">
        <v>0</v>
      </c>
      <c r="K2" s="27">
        <v>185</v>
      </c>
      <c r="L2" s="28">
        <v>3</v>
      </c>
      <c r="M2" s="29"/>
      <c r="N2" s="28"/>
      <c r="O2" s="29"/>
      <c r="P2" s="28"/>
      <c r="Q2" s="5">
        <v>4</v>
      </c>
      <c r="R2" s="5">
        <v>744</v>
      </c>
      <c r="S2" s="6">
        <v>186</v>
      </c>
      <c r="T2" s="17">
        <v>4</v>
      </c>
      <c r="U2" s="7">
        <v>6</v>
      </c>
      <c r="V2" s="8">
        <v>192</v>
      </c>
    </row>
    <row r="3" spans="1:24" ht="15" customHeight="1">
      <c r="A3" s="1" t="s">
        <v>26</v>
      </c>
      <c r="B3" s="2" t="s">
        <v>31</v>
      </c>
      <c r="C3" s="3">
        <v>45710</v>
      </c>
      <c r="D3" s="4" t="s">
        <v>39</v>
      </c>
      <c r="E3" s="35">
        <v>179</v>
      </c>
      <c r="F3" s="36">
        <v>1</v>
      </c>
      <c r="G3" s="35">
        <v>180</v>
      </c>
      <c r="H3" s="36">
        <v>1</v>
      </c>
      <c r="I3" s="35">
        <v>182</v>
      </c>
      <c r="J3" s="36">
        <v>1</v>
      </c>
      <c r="K3" s="35">
        <v>185</v>
      </c>
      <c r="L3" s="36">
        <v>1</v>
      </c>
      <c r="M3" s="35"/>
      <c r="N3" s="36"/>
      <c r="O3" s="35"/>
      <c r="P3" s="36"/>
      <c r="Q3" s="5">
        <v>4</v>
      </c>
      <c r="R3" s="5">
        <v>726</v>
      </c>
      <c r="S3" s="6">
        <v>181.5</v>
      </c>
      <c r="T3" s="37">
        <v>4</v>
      </c>
      <c r="U3" s="7">
        <v>3</v>
      </c>
      <c r="V3" s="8">
        <v>184.5</v>
      </c>
    </row>
    <row r="4" spans="1:24" ht="15" customHeight="1">
      <c r="A4" s="1" t="s">
        <v>26</v>
      </c>
      <c r="B4" s="2" t="s">
        <v>31</v>
      </c>
      <c r="C4" s="3">
        <v>45738</v>
      </c>
      <c r="D4" s="4" t="s">
        <v>39</v>
      </c>
      <c r="E4" s="35">
        <v>185</v>
      </c>
      <c r="F4" s="36">
        <v>1</v>
      </c>
      <c r="G4" s="35">
        <v>185</v>
      </c>
      <c r="H4" s="36">
        <v>1</v>
      </c>
      <c r="I4" s="35">
        <v>182</v>
      </c>
      <c r="J4" s="36">
        <v>3</v>
      </c>
      <c r="K4" s="35">
        <v>184</v>
      </c>
      <c r="L4" s="36">
        <v>1</v>
      </c>
      <c r="M4" s="35"/>
      <c r="N4" s="36"/>
      <c r="O4" s="35"/>
      <c r="P4" s="36"/>
      <c r="Q4" s="5">
        <v>4</v>
      </c>
      <c r="R4" s="5">
        <v>736</v>
      </c>
      <c r="S4" s="6">
        <v>184</v>
      </c>
      <c r="T4" s="37">
        <v>6</v>
      </c>
      <c r="U4" s="7">
        <v>3</v>
      </c>
      <c r="V4" s="8">
        <v>187</v>
      </c>
    </row>
    <row r="5" spans="1:24" ht="15" customHeight="1">
      <c r="A5" s="1" t="s">
        <v>26</v>
      </c>
      <c r="B5" s="2" t="s">
        <v>31</v>
      </c>
      <c r="C5" s="3">
        <v>45745</v>
      </c>
      <c r="D5" s="4" t="s">
        <v>39</v>
      </c>
      <c r="E5" s="35">
        <v>184</v>
      </c>
      <c r="F5" s="36">
        <v>1</v>
      </c>
      <c r="G5" s="35">
        <v>184</v>
      </c>
      <c r="H5" s="36">
        <v>1</v>
      </c>
      <c r="I5" s="35">
        <v>178</v>
      </c>
      <c r="J5" s="36">
        <v>1</v>
      </c>
      <c r="K5" s="35">
        <v>183.001</v>
      </c>
      <c r="L5" s="36">
        <v>1</v>
      </c>
      <c r="M5" s="35">
        <v>183</v>
      </c>
      <c r="N5" s="36">
        <v>1</v>
      </c>
      <c r="O5" s="35">
        <v>194</v>
      </c>
      <c r="P5" s="36">
        <v>2</v>
      </c>
      <c r="Q5" s="5">
        <v>6</v>
      </c>
      <c r="R5" s="5">
        <v>1106.001</v>
      </c>
      <c r="S5" s="6">
        <v>184.33349999999999</v>
      </c>
      <c r="T5" s="37">
        <v>7</v>
      </c>
      <c r="U5" s="7">
        <v>10</v>
      </c>
      <c r="V5" s="8">
        <v>194.33349999999999</v>
      </c>
    </row>
    <row r="6" spans="1:24" ht="15" customHeight="1">
      <c r="A6" s="1" t="s">
        <v>26</v>
      </c>
      <c r="B6" s="2" t="s">
        <v>31</v>
      </c>
      <c r="C6" s="3">
        <v>45773</v>
      </c>
      <c r="D6" s="4" t="s">
        <v>39</v>
      </c>
      <c r="E6" s="35">
        <v>185</v>
      </c>
      <c r="F6" s="36">
        <v>1</v>
      </c>
      <c r="G6" s="35">
        <v>186</v>
      </c>
      <c r="H6" s="36">
        <v>2</v>
      </c>
      <c r="I6" s="35">
        <v>184</v>
      </c>
      <c r="J6" s="36">
        <v>3</v>
      </c>
      <c r="K6" s="35">
        <v>184</v>
      </c>
      <c r="L6" s="36">
        <v>2</v>
      </c>
      <c r="M6" s="35"/>
      <c r="N6" s="36"/>
      <c r="O6" s="35"/>
      <c r="P6" s="36"/>
      <c r="Q6" s="5">
        <v>4</v>
      </c>
      <c r="R6" s="5">
        <v>739</v>
      </c>
      <c r="S6" s="6">
        <v>184.75</v>
      </c>
      <c r="T6" s="37">
        <v>8</v>
      </c>
      <c r="U6" s="7">
        <v>5</v>
      </c>
      <c r="V6" s="8">
        <v>189.75</v>
      </c>
    </row>
    <row r="7" spans="1:24" ht="15" customHeight="1">
      <c r="A7" s="1" t="s">
        <v>26</v>
      </c>
      <c r="B7" s="2" t="s">
        <v>31</v>
      </c>
      <c r="C7" s="3">
        <v>45801</v>
      </c>
      <c r="D7" s="4" t="s">
        <v>39</v>
      </c>
      <c r="E7" s="35">
        <v>177</v>
      </c>
      <c r="F7" s="36">
        <v>0</v>
      </c>
      <c r="G7" s="35">
        <v>185</v>
      </c>
      <c r="H7" s="36">
        <v>1</v>
      </c>
      <c r="I7" s="35">
        <v>185</v>
      </c>
      <c r="J7" s="36">
        <v>0</v>
      </c>
      <c r="K7" s="35">
        <v>187</v>
      </c>
      <c r="L7" s="36">
        <v>3</v>
      </c>
      <c r="M7" s="35"/>
      <c r="N7" s="36"/>
      <c r="O7" s="35"/>
      <c r="P7" s="36"/>
      <c r="Q7" s="5">
        <v>4</v>
      </c>
      <c r="R7" s="5">
        <v>734</v>
      </c>
      <c r="S7" s="6">
        <v>183.5</v>
      </c>
      <c r="T7" s="37">
        <v>4</v>
      </c>
      <c r="U7" s="7">
        <v>8</v>
      </c>
      <c r="V7" s="8">
        <v>191.5</v>
      </c>
    </row>
    <row r="8" spans="1:24" ht="15" customHeight="1">
      <c r="A8" s="1" t="s">
        <v>26</v>
      </c>
      <c r="B8" s="2" t="s">
        <v>31</v>
      </c>
      <c r="C8" s="3">
        <v>45822</v>
      </c>
      <c r="D8" s="4" t="s">
        <v>39</v>
      </c>
      <c r="E8" s="35">
        <v>175</v>
      </c>
      <c r="F8" s="36">
        <v>0</v>
      </c>
      <c r="G8" s="35">
        <v>188</v>
      </c>
      <c r="H8" s="36">
        <v>3</v>
      </c>
      <c r="I8" s="35">
        <v>188</v>
      </c>
      <c r="J8" s="36">
        <v>0</v>
      </c>
      <c r="K8" s="35">
        <v>181</v>
      </c>
      <c r="L8" s="36">
        <v>1</v>
      </c>
      <c r="M8" s="35"/>
      <c r="N8" s="36"/>
      <c r="O8" s="35"/>
      <c r="P8" s="36"/>
      <c r="Q8" s="5">
        <v>4</v>
      </c>
      <c r="R8" s="5">
        <v>732</v>
      </c>
      <c r="S8" s="6">
        <v>183</v>
      </c>
      <c r="T8" s="37">
        <v>4</v>
      </c>
      <c r="U8" s="7">
        <v>5</v>
      </c>
      <c r="V8" s="8">
        <v>188</v>
      </c>
    </row>
    <row r="9" spans="1:24" ht="15" customHeight="1">
      <c r="A9" s="1" t="s">
        <v>26</v>
      </c>
      <c r="B9" s="2" t="s">
        <v>31</v>
      </c>
      <c r="C9" s="3">
        <v>45836</v>
      </c>
      <c r="D9" s="4" t="s">
        <v>39</v>
      </c>
      <c r="E9" s="35">
        <v>183</v>
      </c>
      <c r="F9" s="36">
        <v>1</v>
      </c>
      <c r="G9" s="35">
        <v>184</v>
      </c>
      <c r="H9" s="36">
        <v>0</v>
      </c>
      <c r="I9" s="35">
        <v>189</v>
      </c>
      <c r="J9" s="36">
        <v>3</v>
      </c>
      <c r="K9" s="35">
        <v>179</v>
      </c>
      <c r="L9" s="36">
        <v>0</v>
      </c>
      <c r="M9" s="35"/>
      <c r="N9" s="36"/>
      <c r="O9" s="35"/>
      <c r="P9" s="36"/>
      <c r="Q9" s="5">
        <v>4</v>
      </c>
      <c r="R9" s="5">
        <v>735</v>
      </c>
      <c r="S9" s="6">
        <v>183.75</v>
      </c>
      <c r="T9" s="37">
        <v>4</v>
      </c>
      <c r="U9" s="7">
        <v>13</v>
      </c>
      <c r="V9" s="8">
        <v>196.75</v>
      </c>
    </row>
    <row r="10" spans="1:24" ht="15" customHeight="1">
      <c r="A10" s="1" t="s">
        <v>26</v>
      </c>
      <c r="B10" s="2" t="s">
        <v>31</v>
      </c>
      <c r="C10" s="3">
        <v>45850</v>
      </c>
      <c r="D10" s="4" t="s">
        <v>39</v>
      </c>
      <c r="E10" s="35">
        <v>189</v>
      </c>
      <c r="F10" s="36">
        <v>2</v>
      </c>
      <c r="G10" s="35">
        <v>184</v>
      </c>
      <c r="H10" s="36">
        <v>0</v>
      </c>
      <c r="I10" s="35">
        <v>189</v>
      </c>
      <c r="J10" s="36">
        <v>0</v>
      </c>
      <c r="K10" s="35">
        <v>189</v>
      </c>
      <c r="L10" s="36">
        <v>3</v>
      </c>
      <c r="M10" s="35"/>
      <c r="N10" s="36"/>
      <c r="O10" s="35"/>
      <c r="P10" s="36"/>
      <c r="Q10" s="5">
        <v>4</v>
      </c>
      <c r="R10" s="5">
        <v>751</v>
      </c>
      <c r="S10" s="6">
        <v>187.75</v>
      </c>
      <c r="T10" s="37">
        <v>5</v>
      </c>
      <c r="U10" s="7">
        <v>4</v>
      </c>
      <c r="V10" s="8">
        <v>191.75</v>
      </c>
    </row>
    <row r="11" spans="1:24">
      <c r="A11" s="1" t="s">
        <v>26</v>
      </c>
      <c r="B11" s="2" t="s">
        <v>31</v>
      </c>
      <c r="C11" s="3">
        <v>45864</v>
      </c>
      <c r="D11" s="4" t="s">
        <v>39</v>
      </c>
      <c r="E11" s="35">
        <v>191</v>
      </c>
      <c r="F11" s="36">
        <v>2</v>
      </c>
      <c r="G11" s="35">
        <v>185.001</v>
      </c>
      <c r="H11" s="36">
        <v>1</v>
      </c>
      <c r="I11" s="35">
        <v>178</v>
      </c>
      <c r="J11" s="36">
        <v>1</v>
      </c>
      <c r="K11" s="35">
        <v>188</v>
      </c>
      <c r="L11" s="36">
        <v>1</v>
      </c>
      <c r="M11" s="35"/>
      <c r="N11" s="36"/>
      <c r="O11" s="35"/>
      <c r="P11" s="36"/>
      <c r="Q11" s="5">
        <v>4</v>
      </c>
      <c r="R11" s="5">
        <v>742.00099999999998</v>
      </c>
      <c r="S11" s="6">
        <v>185.50024999999999</v>
      </c>
      <c r="T11" s="37">
        <v>5</v>
      </c>
      <c r="U11" s="7">
        <v>6</v>
      </c>
      <c r="V11" s="8">
        <v>191.50024999999999</v>
      </c>
    </row>
    <row r="12" spans="1:24">
      <c r="A12" s="1" t="s">
        <v>26</v>
      </c>
      <c r="B12" s="2" t="s">
        <v>31</v>
      </c>
      <c r="C12" s="3">
        <v>45878</v>
      </c>
      <c r="D12" s="4" t="s">
        <v>39</v>
      </c>
      <c r="E12" s="35">
        <v>173</v>
      </c>
      <c r="F12" s="36">
        <v>1</v>
      </c>
      <c r="G12" s="35">
        <v>184</v>
      </c>
      <c r="H12" s="36">
        <v>3</v>
      </c>
      <c r="I12" s="35">
        <v>180</v>
      </c>
      <c r="J12" s="36">
        <v>2</v>
      </c>
      <c r="K12" s="35">
        <v>181</v>
      </c>
      <c r="L12" s="36">
        <v>0</v>
      </c>
      <c r="M12" s="35"/>
      <c r="N12" s="36"/>
      <c r="O12" s="35"/>
      <c r="P12" s="36"/>
      <c r="Q12" s="5">
        <v>4</v>
      </c>
      <c r="R12" s="5">
        <v>718</v>
      </c>
      <c r="S12" s="6">
        <v>179.5</v>
      </c>
      <c r="T12" s="37">
        <v>6</v>
      </c>
      <c r="U12" s="7">
        <v>6</v>
      </c>
      <c r="V12" s="8">
        <v>185.5</v>
      </c>
    </row>
    <row r="13" spans="1:24">
      <c r="A13" s="1" t="s">
        <v>26</v>
      </c>
      <c r="B13" s="2" t="s">
        <v>31</v>
      </c>
      <c r="C13" s="3">
        <v>45892</v>
      </c>
      <c r="D13" s="4" t="s">
        <v>39</v>
      </c>
      <c r="E13" s="35">
        <v>188.001</v>
      </c>
      <c r="F13" s="36">
        <v>4</v>
      </c>
      <c r="G13" s="35">
        <v>191</v>
      </c>
      <c r="H13" s="36">
        <v>1</v>
      </c>
      <c r="I13" s="35">
        <v>190</v>
      </c>
      <c r="J13" s="36">
        <v>5</v>
      </c>
      <c r="K13" s="35">
        <v>187</v>
      </c>
      <c r="L13" s="36">
        <v>3</v>
      </c>
      <c r="M13" s="35"/>
      <c r="N13" s="36"/>
      <c r="O13" s="35"/>
      <c r="P13" s="36"/>
      <c r="Q13" s="5">
        <v>4</v>
      </c>
      <c r="R13" s="5">
        <v>756.00099999999998</v>
      </c>
      <c r="S13" s="6">
        <v>189.00024999999999</v>
      </c>
      <c r="T13" s="37">
        <v>13</v>
      </c>
      <c r="U13" s="7">
        <v>3</v>
      </c>
      <c r="V13" s="8">
        <v>192.00024999999999</v>
      </c>
    </row>
    <row r="14" spans="1:24">
      <c r="A14" s="65" t="s">
        <v>26</v>
      </c>
      <c r="B14" s="2" t="s">
        <v>31</v>
      </c>
      <c r="C14" s="3">
        <v>45913</v>
      </c>
      <c r="D14" s="64" t="s">
        <v>39</v>
      </c>
      <c r="E14" s="35">
        <v>184</v>
      </c>
      <c r="F14" s="36">
        <v>1</v>
      </c>
      <c r="G14" s="35">
        <v>187</v>
      </c>
      <c r="H14" s="36">
        <v>3</v>
      </c>
      <c r="I14" s="35">
        <v>180</v>
      </c>
      <c r="J14" s="36">
        <v>1</v>
      </c>
      <c r="K14" s="35">
        <v>188</v>
      </c>
      <c r="L14" s="36">
        <v>1</v>
      </c>
      <c r="M14" s="35"/>
      <c r="N14" s="36"/>
      <c r="O14" s="35"/>
      <c r="P14" s="36"/>
      <c r="Q14" s="7">
        <v>4</v>
      </c>
      <c r="R14" s="7">
        <v>739</v>
      </c>
      <c r="S14" s="6">
        <v>184.75</v>
      </c>
      <c r="T14" s="37">
        <v>6</v>
      </c>
      <c r="U14" s="7">
        <v>9</v>
      </c>
      <c r="V14" s="6">
        <v>193.75</v>
      </c>
    </row>
    <row r="15" spans="1:24">
      <c r="A15" s="65" t="s">
        <v>26</v>
      </c>
      <c r="B15" s="2" t="s">
        <v>31</v>
      </c>
      <c r="C15" s="3">
        <v>45941</v>
      </c>
      <c r="D15" s="64" t="s">
        <v>39</v>
      </c>
      <c r="E15" s="35">
        <v>181</v>
      </c>
      <c r="F15" s="36">
        <v>1</v>
      </c>
      <c r="G15" s="35">
        <v>187</v>
      </c>
      <c r="H15" s="36">
        <v>4</v>
      </c>
      <c r="I15" s="35">
        <v>189</v>
      </c>
      <c r="J15" s="36">
        <v>1</v>
      </c>
      <c r="K15" s="35">
        <v>188</v>
      </c>
      <c r="L15" s="36">
        <v>1</v>
      </c>
      <c r="M15" s="35"/>
      <c r="N15" s="36"/>
      <c r="O15" s="35"/>
      <c r="P15" s="36"/>
      <c r="Q15" s="7">
        <v>4</v>
      </c>
      <c r="R15" s="7">
        <v>745</v>
      </c>
      <c r="S15" s="6">
        <v>186.25</v>
      </c>
      <c r="T15" s="37">
        <v>7</v>
      </c>
      <c r="U15" s="7">
        <v>5</v>
      </c>
      <c r="V15" s="6">
        <v>191.25</v>
      </c>
    </row>
    <row r="17" spans="17:22">
      <c r="Q17" s="30">
        <f>SUM(Q2:Q16)</f>
        <v>58</v>
      </c>
      <c r="R17" s="30">
        <f>SUM(R2:R16)</f>
        <v>10703.003000000001</v>
      </c>
      <c r="S17" s="31">
        <f>SUM(R17/Q17)</f>
        <v>184.53453448275863</v>
      </c>
      <c r="T17" s="30">
        <f>SUM(T2:T16)</f>
        <v>83</v>
      </c>
      <c r="U17" s="30">
        <f>SUM(U2:U16)</f>
        <v>86</v>
      </c>
      <c r="V17" s="32">
        <f>SUM(S17+U17)</f>
        <v>270.53453448275866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6:C6 B7:C7" name="Range1_11"/>
    <protectedRange algorithmName="SHA-512" hashValue="ON39YdpmFHfN9f47KpiRvqrKx0V9+erV1CNkpWzYhW/Qyc6aT8rEyCrvauWSYGZK2ia3o7vd3akF07acHAFpOA==" saltValue="yVW9XmDwTqEnmpSGai0KYg==" spinCount="100000" sqref="D6 D7" name="Range1_1_16"/>
    <protectedRange algorithmName="SHA-512" hashValue="ON39YdpmFHfN9f47KpiRvqrKx0V9+erV1CNkpWzYhW/Qyc6aT8rEyCrvauWSYGZK2ia3o7vd3akF07acHAFpOA==" saltValue="yVW9XmDwTqEnmpSGai0KYg==" spinCount="100000" sqref="T6 T7" name="Range1_3_5_16"/>
    <protectedRange algorithmName="SHA-512" hashValue="ON39YdpmFHfN9f47KpiRvqrKx0V9+erV1CNkpWzYhW/Qyc6aT8rEyCrvauWSYGZK2ia3o7vd3akF07acHAFpOA==" saltValue="yVW9XmDwTqEnmpSGai0KYg==" spinCount="100000" sqref="B11:C11" name="Range1_20"/>
    <protectedRange algorithmName="SHA-512" hashValue="ON39YdpmFHfN9f47KpiRvqrKx0V9+erV1CNkpWzYhW/Qyc6aT8rEyCrvauWSYGZK2ia3o7vd3akF07acHAFpOA==" saltValue="yVW9XmDwTqEnmpSGai0KYg==" spinCount="100000" sqref="D11" name="Range1_1_18"/>
    <protectedRange algorithmName="SHA-512" hashValue="ON39YdpmFHfN9f47KpiRvqrKx0V9+erV1CNkpWzYhW/Qyc6aT8rEyCrvauWSYGZK2ia3o7vd3akF07acHAFpOA==" saltValue="yVW9XmDwTqEnmpSGai0KYg==" spinCount="100000" sqref="T11" name="Range1_3_5_14"/>
    <protectedRange algorithmName="SHA-512" hashValue="ON39YdpmFHfN9f47KpiRvqrKx0V9+erV1CNkpWzYhW/Qyc6aT8rEyCrvauWSYGZK2ia3o7vd3akF07acHAFpOA==" saltValue="yVW9XmDwTqEnmpSGai0KYg==" spinCount="100000" sqref="B14:C14" name="Range1_13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T14 E14:P14" name="Range1_3_5_1"/>
    <protectedRange algorithmName="SHA-512" hashValue="ON39YdpmFHfN9f47KpiRvqrKx0V9+erV1CNkpWzYhW/Qyc6aT8rEyCrvauWSYGZK2ia3o7vd3akF07acHAFpOA==" saltValue="yVW9XmDwTqEnmpSGai0KYg==" spinCount="100000" sqref="B15:C15 E15:P15" name="Range1_14_3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T15" name="Range1_3_5_4_4"/>
  </protectedRanges>
  <conditionalFormatting sqref="L12:L13">
    <cfRule type="cellIs" dxfId="478" priority="15" operator="greaterThanOrEqual">
      <formula>200</formula>
    </cfRule>
  </conditionalFormatting>
  <conditionalFormatting sqref="E14">
    <cfRule type="top10" dxfId="477" priority="14" rank="1"/>
  </conditionalFormatting>
  <conditionalFormatting sqref="G14">
    <cfRule type="top10" dxfId="476" priority="13" rank="1"/>
  </conditionalFormatting>
  <conditionalFormatting sqref="E14:P14">
    <cfRule type="cellIs" dxfId="475" priority="12" operator="greaterThanOrEqual">
      <formula>200</formula>
    </cfRule>
  </conditionalFormatting>
  <conditionalFormatting sqref="I14">
    <cfRule type="top10" dxfId="474" priority="11" rank="1"/>
  </conditionalFormatting>
  <conditionalFormatting sqref="K14">
    <cfRule type="top10" dxfId="473" priority="10" rank="1"/>
  </conditionalFormatting>
  <conditionalFormatting sqref="M14">
    <cfRule type="top10" dxfId="472" priority="9" rank="1"/>
  </conditionalFormatting>
  <conditionalFormatting sqref="O14">
    <cfRule type="top10" dxfId="471" priority="8" rank="1"/>
  </conditionalFormatting>
  <conditionalFormatting sqref="E15">
    <cfRule type="top10" dxfId="470" priority="7" rank="1"/>
  </conditionalFormatting>
  <conditionalFormatting sqref="G15">
    <cfRule type="top10" dxfId="469" priority="6" rank="1"/>
  </conditionalFormatting>
  <conditionalFormatting sqref="I15">
    <cfRule type="top10" dxfId="468" priority="5" rank="1"/>
  </conditionalFormatting>
  <conditionalFormatting sqref="K15">
    <cfRule type="top10" dxfId="467" priority="4" rank="1"/>
  </conditionalFormatting>
  <conditionalFormatting sqref="M15">
    <cfRule type="top10" dxfId="466" priority="3" rank="1"/>
  </conditionalFormatting>
  <conditionalFormatting sqref="O15">
    <cfRule type="top10" dxfId="465" priority="2" rank="1"/>
  </conditionalFormatting>
  <conditionalFormatting sqref="E15:P15">
    <cfRule type="cellIs" dxfId="464" priority="1" operator="greaterThanOrEqual">
      <formula>200</formula>
    </cfRule>
  </conditionalFormatting>
  <hyperlinks>
    <hyperlink ref="X1" location="'UNL 2025'!A1" display="Return to Rankings" xr:uid="{3046ACEB-43CE-42D9-BF20-01AF9C3C28EF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A497-FFE4-42D1-ABDF-DD2A6B8E04C9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90</v>
      </c>
      <c r="C2" s="3">
        <v>45815</v>
      </c>
      <c r="D2" s="4" t="s">
        <v>46</v>
      </c>
      <c r="E2" s="35">
        <v>191</v>
      </c>
      <c r="F2" s="36">
        <v>0</v>
      </c>
      <c r="G2" s="35">
        <v>182</v>
      </c>
      <c r="H2" s="36">
        <v>1</v>
      </c>
      <c r="I2" s="35">
        <v>184</v>
      </c>
      <c r="J2" s="36">
        <v>1</v>
      </c>
      <c r="K2" s="35">
        <v>188</v>
      </c>
      <c r="L2" s="36">
        <v>0</v>
      </c>
      <c r="M2" s="35">
        <v>179</v>
      </c>
      <c r="N2" s="36">
        <v>0</v>
      </c>
      <c r="O2" s="35">
        <v>181</v>
      </c>
      <c r="P2" s="36">
        <v>1</v>
      </c>
      <c r="Q2" s="5">
        <v>6</v>
      </c>
      <c r="R2" s="5">
        <v>1105</v>
      </c>
      <c r="S2" s="6">
        <v>184.16666666666666</v>
      </c>
      <c r="T2" s="37">
        <v>3</v>
      </c>
      <c r="U2" s="7">
        <v>22</v>
      </c>
      <c r="V2" s="8">
        <v>206.16666666666666</v>
      </c>
    </row>
    <row r="3" spans="1:24">
      <c r="A3" s="1" t="s">
        <v>26</v>
      </c>
      <c r="B3" s="2" t="s">
        <v>90</v>
      </c>
      <c r="C3" s="3">
        <v>45885</v>
      </c>
      <c r="D3" s="4" t="s">
        <v>100</v>
      </c>
      <c r="E3" s="35">
        <v>188</v>
      </c>
      <c r="F3" s="36">
        <v>1</v>
      </c>
      <c r="G3" s="35">
        <v>187</v>
      </c>
      <c r="H3" s="36">
        <v>0</v>
      </c>
      <c r="I3" s="35">
        <v>185</v>
      </c>
      <c r="J3" s="36">
        <v>1</v>
      </c>
      <c r="K3" s="35">
        <v>185</v>
      </c>
      <c r="L3" s="36">
        <v>0</v>
      </c>
      <c r="M3" s="35">
        <v>188</v>
      </c>
      <c r="N3" s="36">
        <v>4</v>
      </c>
      <c r="O3" s="35">
        <v>183</v>
      </c>
      <c r="P3" s="36">
        <v>1</v>
      </c>
      <c r="Q3" s="5">
        <v>6</v>
      </c>
      <c r="R3" s="5">
        <v>1116</v>
      </c>
      <c r="S3" s="6">
        <v>186</v>
      </c>
      <c r="T3" s="37">
        <v>7</v>
      </c>
      <c r="U3" s="7">
        <v>26</v>
      </c>
      <c r="V3" s="8">
        <v>212</v>
      </c>
    </row>
    <row r="4" spans="1:24">
      <c r="A4" s="1" t="s">
        <v>26</v>
      </c>
      <c r="B4" s="2" t="s">
        <v>90</v>
      </c>
      <c r="C4" s="3">
        <v>45906</v>
      </c>
      <c r="D4" s="4" t="s">
        <v>46</v>
      </c>
      <c r="E4" s="35">
        <v>180</v>
      </c>
      <c r="F4" s="36">
        <v>1</v>
      </c>
      <c r="G4" s="35">
        <v>183</v>
      </c>
      <c r="H4" s="36">
        <v>0</v>
      </c>
      <c r="I4" s="35">
        <v>190</v>
      </c>
      <c r="J4" s="36">
        <v>1</v>
      </c>
      <c r="K4" s="35">
        <v>190</v>
      </c>
      <c r="L4" s="36">
        <v>2</v>
      </c>
      <c r="M4" s="35">
        <v>188</v>
      </c>
      <c r="N4" s="36">
        <v>0</v>
      </c>
      <c r="O4" s="35">
        <v>191</v>
      </c>
      <c r="P4" s="36">
        <v>1</v>
      </c>
      <c r="Q4" s="5">
        <v>6</v>
      </c>
      <c r="R4" s="5">
        <v>1122</v>
      </c>
      <c r="S4" s="6">
        <v>187</v>
      </c>
      <c r="T4" s="37">
        <v>5</v>
      </c>
      <c r="U4" s="7">
        <v>30</v>
      </c>
      <c r="V4" s="8">
        <v>217</v>
      </c>
    </row>
    <row r="5" spans="1:24">
      <c r="A5" s="65" t="s">
        <v>26</v>
      </c>
      <c r="B5" s="29" t="s">
        <v>90</v>
      </c>
      <c r="C5" s="3">
        <v>45934</v>
      </c>
      <c r="D5" s="64" t="s">
        <v>46</v>
      </c>
      <c r="E5" s="35">
        <v>174</v>
      </c>
      <c r="F5" s="36">
        <v>1</v>
      </c>
      <c r="G5" s="35">
        <v>184</v>
      </c>
      <c r="H5" s="36">
        <v>0</v>
      </c>
      <c r="I5" s="35">
        <v>185</v>
      </c>
      <c r="J5" s="36">
        <v>1</v>
      </c>
      <c r="K5" s="35">
        <v>178</v>
      </c>
      <c r="L5" s="36">
        <v>1</v>
      </c>
      <c r="M5" s="35"/>
      <c r="N5" s="36"/>
      <c r="O5" s="35"/>
      <c r="P5" s="36"/>
      <c r="Q5" s="7">
        <v>4</v>
      </c>
      <c r="R5" s="7">
        <v>721</v>
      </c>
      <c r="S5" s="6">
        <v>180.25</v>
      </c>
      <c r="T5" s="37">
        <v>3</v>
      </c>
      <c r="U5" s="7">
        <v>13</v>
      </c>
      <c r="V5" s="6">
        <v>193.25</v>
      </c>
    </row>
    <row r="6" spans="1:24">
      <c r="A6" s="65" t="s">
        <v>26</v>
      </c>
      <c r="B6" s="2" t="s">
        <v>90</v>
      </c>
      <c r="C6" s="3">
        <v>45962</v>
      </c>
      <c r="D6" s="64" t="s">
        <v>46</v>
      </c>
      <c r="E6" s="35">
        <v>187</v>
      </c>
      <c r="F6" s="36">
        <v>0</v>
      </c>
      <c r="G6" s="35">
        <v>183</v>
      </c>
      <c r="H6" s="36">
        <v>1</v>
      </c>
      <c r="I6" s="35">
        <v>185</v>
      </c>
      <c r="J6" s="36">
        <v>2</v>
      </c>
      <c r="K6" s="35">
        <v>187</v>
      </c>
      <c r="L6" s="36">
        <v>0</v>
      </c>
      <c r="M6" s="35"/>
      <c r="N6" s="36"/>
      <c r="O6" s="35"/>
      <c r="P6" s="36"/>
      <c r="Q6" s="7">
        <v>4</v>
      </c>
      <c r="R6" s="7">
        <v>742</v>
      </c>
      <c r="S6" s="6">
        <v>185.5</v>
      </c>
      <c r="T6" s="37">
        <v>3</v>
      </c>
      <c r="U6" s="7">
        <v>5</v>
      </c>
      <c r="V6" s="6">
        <v>190.5</v>
      </c>
    </row>
    <row r="8" spans="1:24">
      <c r="Q8" s="30">
        <f>SUM(Q2:Q7)</f>
        <v>26</v>
      </c>
      <c r="R8" s="30">
        <f>SUM(R2:R7)</f>
        <v>4806</v>
      </c>
      <c r="S8" s="31">
        <f>SUM(R8/Q8)</f>
        <v>184.84615384615384</v>
      </c>
      <c r="T8" s="30">
        <f>SUM(T2:T7)</f>
        <v>21</v>
      </c>
      <c r="U8" s="30">
        <f>SUM(U2:U7)</f>
        <v>96</v>
      </c>
      <c r="V8" s="32">
        <f>SUM(S8+U8)</f>
        <v>280.84615384615381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:P4 T4" name="Range1_3_5_1_1"/>
    <protectedRange algorithmName="SHA-512" hashValue="ON39YdpmFHfN9f47KpiRvqrKx0V9+erV1CNkpWzYhW/Qyc6aT8rEyCrvauWSYGZK2ia3o7vd3akF07acHAFpOA==" saltValue="yVW9XmDwTqEnmpSGai0KYg==" spinCount="100000" sqref="E5:P5 B5:C5" name="Range1_14_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T5" name="Range1_3_5_4_4"/>
    <protectedRange sqref="E6:P6 B6:C6" name="Range1_14_4"/>
    <protectedRange sqref="D6" name="Range1_1_7_5"/>
    <protectedRange sqref="T6" name="Range1_3_5_7_6"/>
  </protectedRanges>
  <conditionalFormatting sqref="E4:P4">
    <cfRule type="cellIs" dxfId="463" priority="15" operator="greaterThanOrEqual">
      <formula>200</formula>
    </cfRule>
  </conditionalFormatting>
  <conditionalFormatting sqref="E4">
    <cfRule type="top10" dxfId="462" priority="16" rank="1"/>
  </conditionalFormatting>
  <conditionalFormatting sqref="G4">
    <cfRule type="top10" dxfId="461" priority="17" rank="1"/>
  </conditionalFormatting>
  <conditionalFormatting sqref="I4">
    <cfRule type="top10" dxfId="460" priority="18" rank="1"/>
  </conditionalFormatting>
  <conditionalFormatting sqref="K4">
    <cfRule type="top10" dxfId="459" priority="19" rank="1"/>
  </conditionalFormatting>
  <conditionalFormatting sqref="M4">
    <cfRule type="top10" dxfId="458" priority="20" rank="1"/>
  </conditionalFormatting>
  <conditionalFormatting sqref="O4">
    <cfRule type="top10" dxfId="457" priority="21" rank="1"/>
  </conditionalFormatting>
  <conditionalFormatting sqref="E5">
    <cfRule type="top10" dxfId="456" priority="14" rank="1"/>
  </conditionalFormatting>
  <conditionalFormatting sqref="G5">
    <cfRule type="top10" dxfId="455" priority="13" rank="1"/>
  </conditionalFormatting>
  <conditionalFormatting sqref="I5">
    <cfRule type="top10" dxfId="454" priority="12" rank="1"/>
  </conditionalFormatting>
  <conditionalFormatting sqref="K5">
    <cfRule type="top10" dxfId="453" priority="11" rank="1"/>
  </conditionalFormatting>
  <conditionalFormatting sqref="M5">
    <cfRule type="top10" dxfId="452" priority="10" rank="1"/>
  </conditionalFormatting>
  <conditionalFormatting sqref="O5">
    <cfRule type="top10" dxfId="451" priority="9" rank="1"/>
  </conditionalFormatting>
  <conditionalFormatting sqref="E5:P5">
    <cfRule type="cellIs" dxfId="450" priority="8" operator="greaterThanOrEqual">
      <formula>200</formula>
    </cfRule>
  </conditionalFormatting>
  <conditionalFormatting sqref="E6:P6">
    <cfRule type="cellIs" dxfId="449" priority="1" operator="greaterThanOrEqual">
      <formula>200</formula>
    </cfRule>
  </conditionalFormatting>
  <conditionalFormatting sqref="E6">
    <cfRule type="top10" dxfId="448" priority="2" rank="1"/>
  </conditionalFormatting>
  <conditionalFormatting sqref="G6">
    <cfRule type="top10" dxfId="447" priority="3" rank="1"/>
  </conditionalFormatting>
  <conditionalFormatting sqref="I6">
    <cfRule type="top10" dxfId="446" priority="4" rank="1"/>
  </conditionalFormatting>
  <conditionalFormatting sqref="K6">
    <cfRule type="top10" dxfId="445" priority="5" rank="1"/>
  </conditionalFormatting>
  <conditionalFormatting sqref="M6">
    <cfRule type="top10" dxfId="444" priority="6" rank="1"/>
  </conditionalFormatting>
  <conditionalFormatting sqref="O6">
    <cfRule type="top10" dxfId="443" priority="7" rank="1"/>
  </conditionalFormatting>
  <hyperlinks>
    <hyperlink ref="X1" location="'UNL 2025'!A1" display="Return to Rankings" xr:uid="{FAEADD6C-9CC4-4F70-830E-A9A57AF977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D6 B6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EA62-D67C-4242-ABBA-1BADDD73799B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3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106</v>
      </c>
      <c r="C2" s="3">
        <v>45878</v>
      </c>
      <c r="D2" s="4" t="s">
        <v>39</v>
      </c>
      <c r="E2" s="35">
        <v>185</v>
      </c>
      <c r="F2" s="36">
        <v>0</v>
      </c>
      <c r="G2" s="35">
        <v>188</v>
      </c>
      <c r="H2" s="36">
        <v>2</v>
      </c>
      <c r="I2" s="35">
        <v>184</v>
      </c>
      <c r="J2" s="36">
        <v>0</v>
      </c>
      <c r="K2" s="35">
        <v>180</v>
      </c>
      <c r="L2" s="36">
        <v>1</v>
      </c>
      <c r="M2" s="35"/>
      <c r="N2" s="36"/>
      <c r="O2" s="35"/>
      <c r="P2" s="36"/>
      <c r="Q2" s="5">
        <v>4</v>
      </c>
      <c r="R2" s="5">
        <v>737</v>
      </c>
      <c r="S2" s="6">
        <v>184.25</v>
      </c>
      <c r="T2" s="37">
        <v>3</v>
      </c>
      <c r="U2" s="7">
        <v>11</v>
      </c>
      <c r="V2" s="8">
        <v>195.25</v>
      </c>
    </row>
    <row r="3" spans="1:24" ht="15" customHeight="1">
      <c r="A3" s="1" t="s">
        <v>26</v>
      </c>
      <c r="B3" s="2" t="s">
        <v>106</v>
      </c>
      <c r="C3" s="3">
        <v>45892</v>
      </c>
      <c r="D3" s="4" t="s">
        <v>39</v>
      </c>
      <c r="E3" s="35">
        <v>192</v>
      </c>
      <c r="F3" s="36">
        <v>0</v>
      </c>
      <c r="G3" s="35">
        <v>186</v>
      </c>
      <c r="H3" s="36">
        <v>2</v>
      </c>
      <c r="I3" s="35">
        <v>191</v>
      </c>
      <c r="J3" s="36">
        <v>3</v>
      </c>
      <c r="K3" s="35">
        <v>188</v>
      </c>
      <c r="L3" s="36">
        <v>2</v>
      </c>
      <c r="M3" s="35"/>
      <c r="N3" s="36"/>
      <c r="O3" s="35"/>
      <c r="P3" s="36"/>
      <c r="Q3" s="5">
        <v>4</v>
      </c>
      <c r="R3" s="5">
        <v>757</v>
      </c>
      <c r="S3" s="6">
        <v>189.25</v>
      </c>
      <c r="T3" s="37">
        <v>7</v>
      </c>
      <c r="U3" s="7">
        <v>6</v>
      </c>
      <c r="V3" s="8">
        <v>195.25</v>
      </c>
    </row>
    <row r="4" spans="1:24">
      <c r="A4" s="1" t="s">
        <v>26</v>
      </c>
      <c r="B4" s="2" t="s">
        <v>106</v>
      </c>
      <c r="C4" s="3">
        <v>45897</v>
      </c>
      <c r="D4" s="4" t="s">
        <v>39</v>
      </c>
      <c r="E4" s="35">
        <v>189</v>
      </c>
      <c r="F4" s="36">
        <v>4</v>
      </c>
      <c r="G4" s="35">
        <v>181</v>
      </c>
      <c r="H4" s="36">
        <v>1</v>
      </c>
      <c r="I4" s="35">
        <v>188</v>
      </c>
      <c r="J4" s="36">
        <v>1</v>
      </c>
      <c r="K4" s="35">
        <v>178</v>
      </c>
      <c r="L4" s="36">
        <v>3</v>
      </c>
      <c r="M4" s="35"/>
      <c r="N4" s="36"/>
      <c r="O4" s="35"/>
      <c r="P4" s="36"/>
      <c r="Q4" s="5">
        <v>4</v>
      </c>
      <c r="R4" s="5">
        <v>736</v>
      </c>
      <c r="S4" s="6">
        <v>184</v>
      </c>
      <c r="T4" s="37">
        <v>9</v>
      </c>
      <c r="U4" s="7">
        <v>8</v>
      </c>
      <c r="V4" s="8">
        <v>192</v>
      </c>
    </row>
    <row r="5" spans="1:24">
      <c r="A5" s="1" t="s">
        <v>26</v>
      </c>
      <c r="B5" s="2" t="s">
        <v>106</v>
      </c>
      <c r="C5" s="3">
        <v>45902</v>
      </c>
      <c r="D5" s="4" t="s">
        <v>39</v>
      </c>
      <c r="E5" s="35">
        <v>189</v>
      </c>
      <c r="F5" s="36">
        <v>2</v>
      </c>
      <c r="G5" s="35">
        <v>184</v>
      </c>
      <c r="H5" s="36">
        <v>1</v>
      </c>
      <c r="I5" s="35">
        <v>193</v>
      </c>
      <c r="J5" s="36">
        <v>2</v>
      </c>
      <c r="K5" s="35">
        <v>190</v>
      </c>
      <c r="L5" s="36">
        <v>2</v>
      </c>
      <c r="M5" s="35"/>
      <c r="N5" s="36"/>
      <c r="O5" s="35"/>
      <c r="P5" s="36"/>
      <c r="Q5" s="5">
        <v>4</v>
      </c>
      <c r="R5" s="5">
        <v>756</v>
      </c>
      <c r="S5" s="6">
        <v>189</v>
      </c>
      <c r="T5" s="37">
        <v>7</v>
      </c>
      <c r="U5" s="7">
        <v>6</v>
      </c>
      <c r="V5" s="8">
        <v>195</v>
      </c>
    </row>
    <row r="6" spans="1:24">
      <c r="A6" s="65" t="s">
        <v>26</v>
      </c>
      <c r="B6" s="2" t="s">
        <v>106</v>
      </c>
      <c r="C6" s="3">
        <v>45913</v>
      </c>
      <c r="D6" s="64" t="s">
        <v>39</v>
      </c>
      <c r="E6" s="35">
        <v>182</v>
      </c>
      <c r="F6" s="36">
        <v>1</v>
      </c>
      <c r="G6" s="35">
        <v>176</v>
      </c>
      <c r="H6" s="36">
        <v>1</v>
      </c>
      <c r="I6" s="35">
        <v>183</v>
      </c>
      <c r="J6" s="36">
        <v>1</v>
      </c>
      <c r="K6" s="35">
        <v>177</v>
      </c>
      <c r="L6" s="36">
        <v>1</v>
      </c>
      <c r="M6" s="35"/>
      <c r="N6" s="36"/>
      <c r="O6" s="35"/>
      <c r="P6" s="36"/>
      <c r="Q6" s="7">
        <v>4</v>
      </c>
      <c r="R6" s="7">
        <v>718</v>
      </c>
      <c r="S6" s="6">
        <v>179.5</v>
      </c>
      <c r="T6" s="37">
        <v>4</v>
      </c>
      <c r="U6" s="7">
        <v>6</v>
      </c>
      <c r="V6" s="6">
        <v>185.5</v>
      </c>
    </row>
    <row r="8" spans="1:24">
      <c r="Q8" s="30">
        <f>SUM(Q2:Q7)</f>
        <v>20</v>
      </c>
      <c r="R8" s="30">
        <f>SUM(R2:R7)</f>
        <v>3704</v>
      </c>
      <c r="S8" s="31">
        <f>SUM(R8/Q8)</f>
        <v>185.2</v>
      </c>
      <c r="T8" s="30">
        <f>SUM(T2:T7)</f>
        <v>30</v>
      </c>
      <c r="U8" s="30">
        <f>SUM(U2:U7)</f>
        <v>37</v>
      </c>
      <c r="V8" s="32">
        <f>SUM(S8+U8)</f>
        <v>222.2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B4" name="Range1_25"/>
    <protectedRange algorithmName="SHA-512" hashValue="ON39YdpmFHfN9f47KpiRvqrKx0V9+erV1CNkpWzYhW/Qyc6aT8rEyCrvauWSYGZK2ia3o7vd3akF07acHAFpOA==" saltValue="yVW9XmDwTqEnmpSGai0KYg==" spinCount="100000" sqref="D4" name="Range1_1_23"/>
    <protectedRange algorithmName="SHA-512" hashValue="ON39YdpmFHfN9f47KpiRvqrKx0V9+erV1CNkpWzYhW/Qyc6aT8rEyCrvauWSYGZK2ia3o7vd3akF07acHAFpOA==" saltValue="yVW9XmDwTqEnmpSGai0KYg==" spinCount="100000" sqref="T4" name="Range1_3_5_22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 E5:P5" name="Range1_3_5_1_1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:P6 T6" name="Range1_3_5_1"/>
  </protectedRanges>
  <conditionalFormatting sqref="L2:L4">
    <cfRule type="cellIs" dxfId="442" priority="15" operator="greaterThanOrEqual">
      <formula>200</formula>
    </cfRule>
  </conditionalFormatting>
  <conditionalFormatting sqref="E5:P5">
    <cfRule type="cellIs" dxfId="441" priority="8" operator="greaterThanOrEqual">
      <formula>200</formula>
    </cfRule>
  </conditionalFormatting>
  <conditionalFormatting sqref="E5">
    <cfRule type="top10" dxfId="440" priority="9" rank="1"/>
  </conditionalFormatting>
  <conditionalFormatting sqref="G5">
    <cfRule type="top10" dxfId="439" priority="10" rank="1"/>
  </conditionalFormatting>
  <conditionalFormatting sqref="I5">
    <cfRule type="top10" dxfId="438" priority="11" rank="1"/>
  </conditionalFormatting>
  <conditionalFormatting sqref="K5">
    <cfRule type="top10" dxfId="437" priority="12" rank="1"/>
  </conditionalFormatting>
  <conditionalFormatting sqref="M5">
    <cfRule type="top10" dxfId="436" priority="13" rank="1"/>
  </conditionalFormatting>
  <conditionalFormatting sqref="O5">
    <cfRule type="top10" dxfId="435" priority="14" rank="1"/>
  </conditionalFormatting>
  <conditionalFormatting sqref="E6">
    <cfRule type="top10" dxfId="434" priority="7" rank="1"/>
  </conditionalFormatting>
  <conditionalFormatting sqref="G6">
    <cfRule type="top10" dxfId="433" priority="6" rank="1"/>
  </conditionalFormatting>
  <conditionalFormatting sqref="E6:P6">
    <cfRule type="cellIs" dxfId="432" priority="5" operator="greaterThanOrEqual">
      <formula>200</formula>
    </cfRule>
  </conditionalFormatting>
  <conditionalFormatting sqref="I6">
    <cfRule type="top10" dxfId="431" priority="4" rank="1"/>
  </conditionalFormatting>
  <conditionalFormatting sqref="K6">
    <cfRule type="top10" dxfId="430" priority="3" rank="1"/>
  </conditionalFormatting>
  <conditionalFormatting sqref="M6">
    <cfRule type="top10" dxfId="429" priority="2" rank="1"/>
  </conditionalFormatting>
  <conditionalFormatting sqref="O6">
    <cfRule type="top10" dxfId="428" priority="1" rank="1"/>
  </conditionalFormatting>
  <hyperlinks>
    <hyperlink ref="X1" location="'UNL 2025'!A1" display="Return to Rankings" xr:uid="{25AD31BA-6D49-4B71-86A9-58C769DC8947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EC2E-8BDB-407C-858F-15EF74C89E86}">
  <dimension ref="A1:X18"/>
  <sheetViews>
    <sheetView workbookViewId="0">
      <selection activeCell="Q19" sqref="Q1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32</v>
      </c>
      <c r="C2" s="3">
        <v>45689</v>
      </c>
      <c r="D2" s="4" t="s">
        <v>21</v>
      </c>
      <c r="E2" s="35">
        <v>185</v>
      </c>
      <c r="F2" s="36"/>
      <c r="G2" s="35">
        <v>184</v>
      </c>
      <c r="H2" s="36">
        <v>1</v>
      </c>
      <c r="I2" s="35">
        <v>192</v>
      </c>
      <c r="J2" s="36">
        <v>3</v>
      </c>
      <c r="K2" s="35">
        <v>186.001</v>
      </c>
      <c r="L2" s="36">
        <v>1</v>
      </c>
      <c r="M2" s="35"/>
      <c r="N2" s="36"/>
      <c r="O2" s="35"/>
      <c r="P2" s="36"/>
      <c r="Q2" s="5">
        <v>4</v>
      </c>
      <c r="R2" s="5">
        <v>747.00099999999998</v>
      </c>
      <c r="S2" s="6">
        <v>186.75024999999999</v>
      </c>
      <c r="T2" s="37">
        <v>5</v>
      </c>
      <c r="U2" s="7">
        <v>6</v>
      </c>
      <c r="V2" s="8">
        <v>192.75024999999999</v>
      </c>
    </row>
    <row r="3" spans="1:24">
      <c r="A3" s="1" t="s">
        <v>26</v>
      </c>
      <c r="B3" s="2" t="s">
        <v>32</v>
      </c>
      <c r="C3" s="3">
        <v>45703</v>
      </c>
      <c r="D3" s="4" t="s">
        <v>21</v>
      </c>
      <c r="E3" s="35">
        <v>187</v>
      </c>
      <c r="F3" s="36">
        <v>3</v>
      </c>
      <c r="G3" s="35">
        <v>194</v>
      </c>
      <c r="H3" s="36">
        <v>4</v>
      </c>
      <c r="I3" s="35">
        <v>195</v>
      </c>
      <c r="J3" s="36">
        <v>0</v>
      </c>
      <c r="K3" s="35">
        <v>185</v>
      </c>
      <c r="L3" s="36">
        <v>0</v>
      </c>
      <c r="M3" s="35"/>
      <c r="N3" s="36"/>
      <c r="O3" s="35"/>
      <c r="P3" s="36"/>
      <c r="Q3" s="5">
        <v>4</v>
      </c>
      <c r="R3" s="5">
        <v>761</v>
      </c>
      <c r="S3" s="6">
        <v>190.25</v>
      </c>
      <c r="T3" s="37">
        <v>7</v>
      </c>
      <c r="U3" s="7">
        <v>11</v>
      </c>
      <c r="V3" s="8">
        <v>201.25</v>
      </c>
    </row>
    <row r="4" spans="1:24">
      <c r="A4" s="1" t="s">
        <v>26</v>
      </c>
      <c r="B4" s="2" t="s">
        <v>32</v>
      </c>
      <c r="C4" s="3">
        <v>45716</v>
      </c>
      <c r="D4" s="4" t="s">
        <v>21</v>
      </c>
      <c r="E4" s="35">
        <v>192</v>
      </c>
      <c r="F4" s="36">
        <v>2</v>
      </c>
      <c r="G4" s="35">
        <v>189</v>
      </c>
      <c r="H4" s="36">
        <v>2</v>
      </c>
      <c r="I4" s="35">
        <v>193.001</v>
      </c>
      <c r="J4" s="36">
        <v>4</v>
      </c>
      <c r="K4" s="35">
        <v>192</v>
      </c>
      <c r="L4" s="36"/>
      <c r="M4" s="35"/>
      <c r="N4" s="36"/>
      <c r="O4" s="35"/>
      <c r="P4" s="36"/>
      <c r="Q4" s="5">
        <v>4</v>
      </c>
      <c r="R4" s="5">
        <v>766.00099999999998</v>
      </c>
      <c r="S4" s="6">
        <v>191.50024999999999</v>
      </c>
      <c r="T4" s="37">
        <v>8</v>
      </c>
      <c r="U4" s="7">
        <v>6</v>
      </c>
      <c r="V4" s="8">
        <v>197.50024999999999</v>
      </c>
    </row>
    <row r="5" spans="1:24">
      <c r="A5" s="1" t="s">
        <v>26</v>
      </c>
      <c r="B5" s="2" t="s">
        <v>32</v>
      </c>
      <c r="C5" s="3">
        <v>45745</v>
      </c>
      <c r="D5" s="4" t="s">
        <v>21</v>
      </c>
      <c r="E5" s="35">
        <v>196</v>
      </c>
      <c r="F5" s="36">
        <v>2</v>
      </c>
      <c r="G5" s="35">
        <v>194</v>
      </c>
      <c r="H5" s="36">
        <v>1</v>
      </c>
      <c r="I5" s="35">
        <v>193</v>
      </c>
      <c r="J5" s="36">
        <v>3</v>
      </c>
      <c r="K5" s="35">
        <v>193</v>
      </c>
      <c r="L5" s="36">
        <v>2</v>
      </c>
      <c r="M5" s="35"/>
      <c r="N5" s="36"/>
      <c r="O5" s="35"/>
      <c r="P5" s="36"/>
      <c r="Q5" s="5">
        <v>4</v>
      </c>
      <c r="R5" s="5">
        <v>776</v>
      </c>
      <c r="S5" s="6">
        <v>194</v>
      </c>
      <c r="T5" s="37">
        <v>8</v>
      </c>
      <c r="U5" s="7">
        <v>5</v>
      </c>
      <c r="V5" s="8">
        <v>199</v>
      </c>
    </row>
    <row r="6" spans="1:24">
      <c r="A6" s="1" t="s">
        <v>26</v>
      </c>
      <c r="B6" s="2" t="s">
        <v>32</v>
      </c>
      <c r="C6" s="3">
        <v>45751</v>
      </c>
      <c r="D6" s="4" t="s">
        <v>21</v>
      </c>
      <c r="E6" s="35">
        <v>196</v>
      </c>
      <c r="F6" s="36">
        <v>2</v>
      </c>
      <c r="G6" s="35">
        <v>192</v>
      </c>
      <c r="H6" s="36">
        <v>1</v>
      </c>
      <c r="I6" s="35">
        <v>189</v>
      </c>
      <c r="J6" s="36">
        <v>1</v>
      </c>
      <c r="K6" s="35">
        <v>190</v>
      </c>
      <c r="L6" s="36">
        <v>1</v>
      </c>
      <c r="M6" s="35"/>
      <c r="N6" s="36"/>
      <c r="O6" s="35"/>
      <c r="P6" s="36"/>
      <c r="Q6" s="5">
        <v>4</v>
      </c>
      <c r="R6" s="5">
        <v>767</v>
      </c>
      <c r="S6" s="6">
        <v>191.75</v>
      </c>
      <c r="T6" s="37">
        <v>5</v>
      </c>
      <c r="U6" s="7">
        <v>4</v>
      </c>
      <c r="V6" s="8">
        <v>195.75</v>
      </c>
    </row>
    <row r="7" spans="1:24">
      <c r="A7" s="1" t="s">
        <v>26</v>
      </c>
      <c r="B7" s="2" t="s">
        <v>32</v>
      </c>
      <c r="C7" s="3">
        <v>45752</v>
      </c>
      <c r="D7" s="4" t="s">
        <v>56</v>
      </c>
      <c r="E7" s="35">
        <v>195.001</v>
      </c>
      <c r="F7" s="36">
        <v>3</v>
      </c>
      <c r="G7" s="35">
        <v>194</v>
      </c>
      <c r="H7" s="36">
        <v>2</v>
      </c>
      <c r="I7" s="35">
        <v>195</v>
      </c>
      <c r="J7" s="36">
        <v>4</v>
      </c>
      <c r="K7" s="35">
        <v>191</v>
      </c>
      <c r="L7" s="36">
        <v>1</v>
      </c>
      <c r="M7" s="35"/>
      <c r="N7" s="36"/>
      <c r="O7" s="35"/>
      <c r="P7" s="36"/>
      <c r="Q7" s="5">
        <v>4</v>
      </c>
      <c r="R7" s="5">
        <v>775.00099999999998</v>
      </c>
      <c r="S7" s="6">
        <v>193.75024999999999</v>
      </c>
      <c r="T7" s="37">
        <v>10</v>
      </c>
      <c r="U7" s="7">
        <v>6</v>
      </c>
      <c r="V7" s="8">
        <v>199.75024999999999</v>
      </c>
    </row>
    <row r="8" spans="1:24">
      <c r="A8" s="1" t="s">
        <v>26</v>
      </c>
      <c r="B8" s="2" t="s">
        <v>32</v>
      </c>
      <c r="C8" s="3">
        <v>45779</v>
      </c>
      <c r="D8" s="4" t="s">
        <v>21</v>
      </c>
      <c r="E8" s="35">
        <v>190.00399999999999</v>
      </c>
      <c r="F8" s="36">
        <v>3</v>
      </c>
      <c r="G8" s="35">
        <v>193</v>
      </c>
      <c r="H8" s="36">
        <v>0</v>
      </c>
      <c r="I8" s="35">
        <v>196</v>
      </c>
      <c r="J8" s="36">
        <v>4</v>
      </c>
      <c r="K8" s="35">
        <v>196.00899999999999</v>
      </c>
      <c r="L8" s="36">
        <v>3</v>
      </c>
      <c r="M8" s="35"/>
      <c r="N8" s="36"/>
      <c r="O8" s="35"/>
      <c r="P8" s="36"/>
      <c r="Q8" s="5">
        <v>4</v>
      </c>
      <c r="R8" s="5">
        <v>775.01300000000003</v>
      </c>
      <c r="S8" s="6">
        <v>193.75325000000001</v>
      </c>
      <c r="T8" s="37">
        <v>10</v>
      </c>
      <c r="U8" s="7">
        <v>5</v>
      </c>
      <c r="V8" s="8">
        <v>198.75325000000001</v>
      </c>
    </row>
    <row r="9" spans="1:24">
      <c r="A9" s="1" t="s">
        <v>26</v>
      </c>
      <c r="B9" s="2" t="s">
        <v>32</v>
      </c>
      <c r="C9" s="3">
        <v>45801</v>
      </c>
      <c r="D9" s="4" t="s">
        <v>21</v>
      </c>
      <c r="E9" s="35">
        <v>193</v>
      </c>
      <c r="F9" s="36">
        <v>0</v>
      </c>
      <c r="G9" s="35">
        <v>197</v>
      </c>
      <c r="H9" s="36">
        <v>3</v>
      </c>
      <c r="I9" s="35">
        <v>196</v>
      </c>
      <c r="J9" s="36">
        <v>4</v>
      </c>
      <c r="K9" s="35">
        <v>195</v>
      </c>
      <c r="L9" s="36">
        <v>1</v>
      </c>
      <c r="M9" s="35"/>
      <c r="N9" s="36"/>
      <c r="O9" s="35"/>
      <c r="P9" s="36"/>
      <c r="Q9" s="5">
        <v>4</v>
      </c>
      <c r="R9" s="5">
        <v>781</v>
      </c>
      <c r="S9" s="6">
        <v>195.25</v>
      </c>
      <c r="T9" s="37">
        <v>8</v>
      </c>
      <c r="U9" s="7">
        <v>4</v>
      </c>
      <c r="V9" s="8">
        <v>199.25</v>
      </c>
    </row>
    <row r="10" spans="1:24">
      <c r="A10" s="1" t="s">
        <v>26</v>
      </c>
      <c r="B10" s="2" t="s">
        <v>32</v>
      </c>
      <c r="C10" s="3">
        <v>45808</v>
      </c>
      <c r="D10" s="4" t="s">
        <v>21</v>
      </c>
      <c r="E10" s="35">
        <v>193</v>
      </c>
      <c r="F10" s="36">
        <v>4</v>
      </c>
      <c r="G10" s="35">
        <v>196</v>
      </c>
      <c r="H10" s="36">
        <v>1</v>
      </c>
      <c r="I10" s="35">
        <v>197</v>
      </c>
      <c r="J10" s="36">
        <v>2</v>
      </c>
      <c r="K10" s="35">
        <v>195.00200000000001</v>
      </c>
      <c r="L10" s="36">
        <v>4</v>
      </c>
      <c r="M10" s="35">
        <v>192</v>
      </c>
      <c r="N10" s="36">
        <v>5</v>
      </c>
      <c r="O10" s="35">
        <v>195.001</v>
      </c>
      <c r="P10" s="36">
        <v>3</v>
      </c>
      <c r="Q10" s="5">
        <v>6</v>
      </c>
      <c r="R10" s="5">
        <v>1168.0029999999999</v>
      </c>
      <c r="S10" s="6">
        <v>194.66716666666665</v>
      </c>
      <c r="T10" s="37">
        <v>19</v>
      </c>
      <c r="U10" s="7">
        <v>22</v>
      </c>
      <c r="V10" s="8">
        <v>216.66716666666665</v>
      </c>
    </row>
    <row r="11" spans="1:24">
      <c r="A11" s="1" t="s">
        <v>26</v>
      </c>
      <c r="B11" s="2" t="s">
        <v>32</v>
      </c>
      <c r="C11" s="3">
        <v>45828</v>
      </c>
      <c r="D11" s="4" t="s">
        <v>21</v>
      </c>
      <c r="E11" s="35">
        <v>188</v>
      </c>
      <c r="F11" s="36">
        <v>1</v>
      </c>
      <c r="G11" s="35">
        <v>192</v>
      </c>
      <c r="H11" s="36">
        <v>0</v>
      </c>
      <c r="I11" s="35">
        <v>194</v>
      </c>
      <c r="J11" s="36">
        <v>3</v>
      </c>
      <c r="K11" s="35">
        <v>195</v>
      </c>
      <c r="L11" s="36">
        <v>1</v>
      </c>
      <c r="M11" s="35"/>
      <c r="N11" s="36"/>
      <c r="O11" s="35"/>
      <c r="P11" s="36"/>
      <c r="Q11" s="5">
        <v>4</v>
      </c>
      <c r="R11" s="5">
        <v>769</v>
      </c>
      <c r="S11" s="6">
        <v>192.25</v>
      </c>
      <c r="T11" s="37">
        <v>5</v>
      </c>
      <c r="U11" s="7">
        <v>8</v>
      </c>
      <c r="V11" s="8">
        <v>200.25</v>
      </c>
    </row>
    <row r="12" spans="1:24">
      <c r="A12" s="1" t="s">
        <v>26</v>
      </c>
      <c r="B12" s="2" t="s">
        <v>32</v>
      </c>
      <c r="C12" s="3">
        <v>45856</v>
      </c>
      <c r="D12" s="4" t="s">
        <v>21</v>
      </c>
      <c r="E12" s="35">
        <v>198</v>
      </c>
      <c r="F12" s="36">
        <v>5</v>
      </c>
      <c r="G12" s="35">
        <v>193</v>
      </c>
      <c r="H12" s="36">
        <v>1</v>
      </c>
      <c r="I12" s="35">
        <v>193</v>
      </c>
      <c r="J12" s="36">
        <v>0</v>
      </c>
      <c r="K12" s="35">
        <v>193</v>
      </c>
      <c r="L12" s="36">
        <v>2</v>
      </c>
      <c r="M12" s="35"/>
      <c r="N12" s="36"/>
      <c r="O12" s="35"/>
      <c r="P12" s="36"/>
      <c r="Q12" s="5">
        <v>4</v>
      </c>
      <c r="R12" s="5">
        <v>777</v>
      </c>
      <c r="S12" s="6">
        <v>194.25</v>
      </c>
      <c r="T12" s="37">
        <v>8</v>
      </c>
      <c r="U12" s="7">
        <v>7</v>
      </c>
      <c r="V12" s="8">
        <v>201.25</v>
      </c>
    </row>
    <row r="13" spans="1:24">
      <c r="A13" s="1" t="s">
        <v>26</v>
      </c>
      <c r="B13" s="2" t="s">
        <v>32</v>
      </c>
      <c r="C13" s="3">
        <v>45857</v>
      </c>
      <c r="D13" s="4" t="s">
        <v>21</v>
      </c>
      <c r="E13" s="35">
        <v>196</v>
      </c>
      <c r="F13" s="36">
        <v>1</v>
      </c>
      <c r="G13" s="35">
        <v>193</v>
      </c>
      <c r="H13" s="36">
        <v>0</v>
      </c>
      <c r="I13" s="35">
        <v>197</v>
      </c>
      <c r="J13" s="36">
        <v>2</v>
      </c>
      <c r="K13" s="35">
        <v>196</v>
      </c>
      <c r="L13" s="36">
        <v>2</v>
      </c>
      <c r="M13" s="35"/>
      <c r="N13" s="36"/>
      <c r="O13" s="35"/>
      <c r="P13" s="36"/>
      <c r="Q13" s="5">
        <v>4</v>
      </c>
      <c r="R13" s="5">
        <v>782</v>
      </c>
      <c r="S13" s="6">
        <v>195.5</v>
      </c>
      <c r="T13" s="37">
        <v>5</v>
      </c>
      <c r="U13" s="7">
        <v>11</v>
      </c>
      <c r="V13" s="8">
        <v>206.5</v>
      </c>
    </row>
    <row r="14" spans="1:24">
      <c r="A14" s="1" t="s">
        <v>26</v>
      </c>
      <c r="B14" s="2" t="s">
        <v>32</v>
      </c>
      <c r="C14" s="3">
        <v>45863</v>
      </c>
      <c r="D14" s="4" t="s">
        <v>21</v>
      </c>
      <c r="E14" s="35">
        <v>193</v>
      </c>
      <c r="F14" s="36">
        <v>0</v>
      </c>
      <c r="G14" s="35">
        <v>185</v>
      </c>
      <c r="H14" s="36">
        <v>1</v>
      </c>
      <c r="I14" s="35">
        <v>188</v>
      </c>
      <c r="J14" s="36">
        <v>0</v>
      </c>
      <c r="K14" s="35">
        <v>189</v>
      </c>
      <c r="L14" s="36">
        <v>1</v>
      </c>
      <c r="M14" s="35"/>
      <c r="N14" s="36"/>
      <c r="O14" s="35"/>
      <c r="P14" s="36"/>
      <c r="Q14" s="5">
        <v>4</v>
      </c>
      <c r="R14" s="5">
        <v>755</v>
      </c>
      <c r="S14" s="6">
        <v>188.75</v>
      </c>
      <c r="T14" s="37">
        <v>2</v>
      </c>
      <c r="U14" s="7">
        <v>4</v>
      </c>
      <c r="V14" s="8">
        <v>192.75</v>
      </c>
    </row>
    <row r="15" spans="1:24">
      <c r="A15" s="1" t="s">
        <v>26</v>
      </c>
      <c r="B15" s="2" t="s">
        <v>32</v>
      </c>
      <c r="C15" s="3">
        <v>45891</v>
      </c>
      <c r="D15" s="4" t="s">
        <v>21</v>
      </c>
      <c r="E15" s="35">
        <v>197</v>
      </c>
      <c r="F15" s="36">
        <v>4</v>
      </c>
      <c r="G15" s="35">
        <v>189</v>
      </c>
      <c r="H15" s="36">
        <v>3</v>
      </c>
      <c r="I15" s="35">
        <v>195</v>
      </c>
      <c r="J15" s="36">
        <v>1</v>
      </c>
      <c r="K15" s="35">
        <v>195</v>
      </c>
      <c r="L15" s="36">
        <v>3</v>
      </c>
      <c r="M15" s="35"/>
      <c r="N15" s="36"/>
      <c r="O15" s="35"/>
      <c r="P15" s="36"/>
      <c r="Q15" s="5">
        <v>4</v>
      </c>
      <c r="R15" s="5">
        <v>776</v>
      </c>
      <c r="S15" s="6">
        <v>194</v>
      </c>
      <c r="T15" s="37">
        <v>11</v>
      </c>
      <c r="U15" s="7">
        <v>5</v>
      </c>
      <c r="V15" s="8">
        <v>199</v>
      </c>
    </row>
    <row r="16" spans="1:24">
      <c r="A16" s="1" t="s">
        <v>26</v>
      </c>
      <c r="B16" s="2" t="s">
        <v>32</v>
      </c>
      <c r="C16" s="3">
        <v>45892</v>
      </c>
      <c r="D16" s="4" t="s">
        <v>21</v>
      </c>
      <c r="E16" s="35">
        <v>195</v>
      </c>
      <c r="F16" s="36">
        <v>3</v>
      </c>
      <c r="G16" s="35">
        <v>196</v>
      </c>
      <c r="H16" s="36">
        <v>2</v>
      </c>
      <c r="I16" s="35">
        <v>193</v>
      </c>
      <c r="J16" s="36">
        <v>4</v>
      </c>
      <c r="K16" s="35">
        <v>193</v>
      </c>
      <c r="L16" s="36">
        <v>2</v>
      </c>
      <c r="M16" s="35">
        <v>193.001</v>
      </c>
      <c r="N16" s="36">
        <v>4</v>
      </c>
      <c r="O16" s="35">
        <v>189</v>
      </c>
      <c r="P16" s="36">
        <v>0</v>
      </c>
      <c r="Q16" s="5">
        <v>6</v>
      </c>
      <c r="R16" s="5">
        <v>1159.001</v>
      </c>
      <c r="S16" s="6">
        <v>193.16683333333333</v>
      </c>
      <c r="T16" s="37">
        <v>15</v>
      </c>
      <c r="U16" s="7">
        <v>26</v>
      </c>
      <c r="V16" s="8">
        <v>219.16683333333333</v>
      </c>
    </row>
    <row r="18" spans="17:22">
      <c r="Q18" s="30">
        <f>SUM(Q2:Q17)</f>
        <v>64</v>
      </c>
      <c r="R18" s="30">
        <f>SUM(R2:R17)</f>
        <v>12334.02</v>
      </c>
      <c r="S18" s="31">
        <f>SUM(R18/Q18)</f>
        <v>192.71906250000001</v>
      </c>
      <c r="T18" s="30">
        <f>SUM(T2:T17)</f>
        <v>126</v>
      </c>
      <c r="U18" s="30">
        <f>SUM(U2:U17)</f>
        <v>130</v>
      </c>
      <c r="V18" s="32">
        <f>SUM(S18+U18)</f>
        <v>322.71906250000001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</protectedRanges>
  <hyperlinks>
    <hyperlink ref="X1" location="'UNL 2025'!A1" display="Return to Rankings" xr:uid="{82E3FB40-CFAF-40BD-84CC-46CA46D64385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81DC-D706-461C-A49F-16909B32D2AB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73</v>
      </c>
      <c r="C2" s="3">
        <v>45781</v>
      </c>
      <c r="D2" s="4" t="s">
        <v>76</v>
      </c>
      <c r="E2" s="35">
        <v>188</v>
      </c>
      <c r="F2" s="36">
        <v>2</v>
      </c>
      <c r="G2" s="35">
        <v>187</v>
      </c>
      <c r="H2" s="36">
        <v>0</v>
      </c>
      <c r="I2" s="35">
        <v>185</v>
      </c>
      <c r="J2" s="36">
        <v>1</v>
      </c>
      <c r="K2" s="35">
        <v>188</v>
      </c>
      <c r="L2" s="36">
        <v>2</v>
      </c>
      <c r="M2" s="35"/>
      <c r="N2" s="36"/>
      <c r="O2" s="35"/>
      <c r="P2" s="36"/>
      <c r="Q2" s="5">
        <v>4</v>
      </c>
      <c r="R2" s="5">
        <v>748</v>
      </c>
      <c r="S2" s="6">
        <v>187</v>
      </c>
      <c r="T2" s="37">
        <v>5</v>
      </c>
      <c r="U2" s="7">
        <v>6</v>
      </c>
      <c r="V2" s="8">
        <v>193</v>
      </c>
    </row>
    <row r="3" spans="1:24">
      <c r="A3" s="1" t="s">
        <v>26</v>
      </c>
      <c r="B3" s="2" t="s">
        <v>73</v>
      </c>
      <c r="C3" s="3">
        <v>45809</v>
      </c>
      <c r="D3" s="4" t="s">
        <v>76</v>
      </c>
      <c r="E3" s="35">
        <v>186</v>
      </c>
      <c r="F3" s="36">
        <v>0</v>
      </c>
      <c r="G3" s="35">
        <v>187</v>
      </c>
      <c r="H3" s="36">
        <v>0</v>
      </c>
      <c r="I3" s="35">
        <v>183</v>
      </c>
      <c r="J3" s="36">
        <v>1</v>
      </c>
      <c r="K3" s="35">
        <v>179</v>
      </c>
      <c r="L3" s="36">
        <v>0</v>
      </c>
      <c r="M3" s="35"/>
      <c r="N3" s="36"/>
      <c r="O3" s="35"/>
      <c r="P3" s="36"/>
      <c r="Q3" s="5">
        <v>4</v>
      </c>
      <c r="R3" s="5">
        <v>735</v>
      </c>
      <c r="S3" s="6">
        <v>183.75</v>
      </c>
      <c r="T3" s="37">
        <v>1</v>
      </c>
      <c r="U3" s="7">
        <v>4</v>
      </c>
      <c r="V3" s="8">
        <v>187.75</v>
      </c>
    </row>
    <row r="4" spans="1:24">
      <c r="A4" s="1" t="s">
        <v>26</v>
      </c>
      <c r="B4" s="2" t="s">
        <v>73</v>
      </c>
      <c r="C4" s="3">
        <v>45837</v>
      </c>
      <c r="D4" s="4" t="s">
        <v>76</v>
      </c>
      <c r="E4" s="35">
        <v>189</v>
      </c>
      <c r="F4" s="36">
        <v>2</v>
      </c>
      <c r="G4" s="35">
        <v>187</v>
      </c>
      <c r="H4" s="36">
        <v>1</v>
      </c>
      <c r="I4" s="35">
        <v>188</v>
      </c>
      <c r="J4" s="36">
        <v>0</v>
      </c>
      <c r="K4" s="35">
        <v>192</v>
      </c>
      <c r="L4" s="36">
        <v>3</v>
      </c>
      <c r="M4" s="35"/>
      <c r="N4" s="36"/>
      <c r="O4" s="35"/>
      <c r="P4" s="36"/>
      <c r="Q4" s="5">
        <v>4</v>
      </c>
      <c r="R4" s="5">
        <v>756</v>
      </c>
      <c r="S4" s="6">
        <v>189</v>
      </c>
      <c r="T4" s="37">
        <v>6</v>
      </c>
      <c r="U4" s="7">
        <v>6</v>
      </c>
      <c r="V4" s="8">
        <v>195</v>
      </c>
    </row>
    <row r="5" spans="1:24">
      <c r="A5" s="1" t="s">
        <v>26</v>
      </c>
      <c r="B5" s="2" t="s">
        <v>73</v>
      </c>
      <c r="C5" s="3">
        <v>45879</v>
      </c>
      <c r="D5" s="4" t="s">
        <v>76</v>
      </c>
      <c r="E5" s="35">
        <v>191</v>
      </c>
      <c r="F5" s="36">
        <v>0</v>
      </c>
      <c r="G5" s="35">
        <v>195</v>
      </c>
      <c r="H5" s="36">
        <v>1</v>
      </c>
      <c r="I5" s="35">
        <v>190</v>
      </c>
      <c r="J5" s="36">
        <v>2</v>
      </c>
      <c r="K5" s="35">
        <v>188</v>
      </c>
      <c r="L5" s="36">
        <v>1</v>
      </c>
      <c r="M5" s="35"/>
      <c r="N5" s="36"/>
      <c r="O5" s="35"/>
      <c r="P5" s="36"/>
      <c r="Q5" s="5">
        <v>4</v>
      </c>
      <c r="R5" s="5">
        <v>764</v>
      </c>
      <c r="S5" s="6">
        <v>191</v>
      </c>
      <c r="T5" s="37">
        <v>4</v>
      </c>
      <c r="U5" s="7">
        <v>5</v>
      </c>
      <c r="V5" s="8">
        <v>196</v>
      </c>
    </row>
    <row r="6" spans="1:24">
      <c r="A6" s="65" t="s">
        <v>26</v>
      </c>
      <c r="B6" s="2" t="s">
        <v>73</v>
      </c>
      <c r="C6" s="3">
        <v>45921</v>
      </c>
      <c r="D6" s="64" t="s">
        <v>76</v>
      </c>
      <c r="E6" s="35">
        <v>192</v>
      </c>
      <c r="F6" s="36">
        <v>1</v>
      </c>
      <c r="G6" s="35">
        <v>195</v>
      </c>
      <c r="H6" s="36">
        <v>4</v>
      </c>
      <c r="I6" s="35">
        <v>196</v>
      </c>
      <c r="J6" s="36">
        <v>1</v>
      </c>
      <c r="K6" s="35">
        <v>191</v>
      </c>
      <c r="L6" s="36">
        <v>2</v>
      </c>
      <c r="M6" s="35"/>
      <c r="N6" s="36"/>
      <c r="O6" s="35"/>
      <c r="P6" s="36"/>
      <c r="Q6" s="7">
        <v>4</v>
      </c>
      <c r="R6" s="7">
        <v>774</v>
      </c>
      <c r="S6" s="6">
        <v>193.5</v>
      </c>
      <c r="T6" s="37">
        <v>8</v>
      </c>
      <c r="U6" s="7">
        <v>11</v>
      </c>
      <c r="V6" s="6">
        <v>204.5</v>
      </c>
    </row>
    <row r="8" spans="1:24">
      <c r="Q8" s="30">
        <f>SUM(Q2:Q7)</f>
        <v>20</v>
      </c>
      <c r="R8" s="30">
        <f>SUM(R2:R7)</f>
        <v>3777</v>
      </c>
      <c r="S8" s="31">
        <f>SUM(R8/Q8)</f>
        <v>188.85</v>
      </c>
      <c r="T8" s="30">
        <f>SUM(T2:T7)</f>
        <v>24</v>
      </c>
      <c r="U8" s="30">
        <f>SUM(U2:U7)</f>
        <v>32</v>
      </c>
      <c r="V8" s="32">
        <f>SUM(S8+U8)</f>
        <v>220.85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8_1"/>
    <protectedRange algorithmName="SHA-512" hashValue="ON39YdpmFHfN9f47KpiRvqrKx0V9+erV1CNkpWzYhW/Qyc6aT8rEyCrvauWSYGZK2ia3o7vd3akF07acHAFpOA==" saltValue="yVW9XmDwTqEnmpSGai0KYg==" spinCount="100000" sqref="T4" name="Range1_3_5_8_1"/>
    <protectedRange sqref="B6:C6" name="Range1_13"/>
    <protectedRange sqref="D6" name="Range1_1_4"/>
    <protectedRange sqref="T6" name="Range1_3_5_4"/>
  </protectedRanges>
  <conditionalFormatting sqref="L5:O5">
    <cfRule type="cellIs" dxfId="427" priority="8" operator="greaterThanOrEqual">
      <formula>200</formula>
    </cfRule>
  </conditionalFormatting>
  <conditionalFormatting sqref="M5">
    <cfRule type="top10" dxfId="426" priority="10" rank="1"/>
  </conditionalFormatting>
  <conditionalFormatting sqref="O5">
    <cfRule type="top10" dxfId="425" priority="9" rank="1"/>
  </conditionalFormatting>
  <conditionalFormatting sqref="E6">
    <cfRule type="top10" dxfId="424" priority="7" rank="1"/>
  </conditionalFormatting>
  <conditionalFormatting sqref="G6">
    <cfRule type="top10" dxfId="423" priority="6" rank="1"/>
  </conditionalFormatting>
  <conditionalFormatting sqref="I6">
    <cfRule type="top10" dxfId="422" priority="5" rank="1"/>
  </conditionalFormatting>
  <conditionalFormatting sqref="K6">
    <cfRule type="top10" dxfId="421" priority="4" rank="1"/>
  </conditionalFormatting>
  <conditionalFormatting sqref="M6">
    <cfRule type="top10" dxfId="420" priority="3" rank="1"/>
  </conditionalFormatting>
  <conditionalFormatting sqref="O6">
    <cfRule type="top10" dxfId="419" priority="2" rank="1"/>
  </conditionalFormatting>
  <conditionalFormatting sqref="E6:P6">
    <cfRule type="cellIs" dxfId="418" priority="1" operator="greaterThanOrEqual">
      <formula>200</formula>
    </cfRule>
  </conditionalFormatting>
  <hyperlinks>
    <hyperlink ref="X1" location="'UNL 2025'!A1" display="Return to Rankings" xr:uid="{DC2A25E3-339A-41D1-8341-6A29E63BB7F4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70D1-98BE-42BB-91D8-055DAEFF76FA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129</v>
      </c>
      <c r="C2" s="3">
        <v>45947</v>
      </c>
      <c r="D2" s="64" t="s">
        <v>128</v>
      </c>
      <c r="E2" s="35">
        <v>171</v>
      </c>
      <c r="F2" s="36">
        <v>1</v>
      </c>
      <c r="G2" s="35">
        <v>170</v>
      </c>
      <c r="H2" s="36">
        <v>0</v>
      </c>
      <c r="I2" s="35">
        <v>165</v>
      </c>
      <c r="J2" s="36">
        <v>1</v>
      </c>
      <c r="K2" s="35">
        <v>164</v>
      </c>
      <c r="L2" s="36">
        <v>1</v>
      </c>
      <c r="M2" s="35"/>
      <c r="N2" s="36"/>
      <c r="O2" s="35"/>
      <c r="P2" s="36"/>
      <c r="Q2" s="7">
        <v>4</v>
      </c>
      <c r="R2" s="7">
        <v>670</v>
      </c>
      <c r="S2" s="6">
        <v>167.5</v>
      </c>
      <c r="T2" s="37">
        <v>3</v>
      </c>
      <c r="U2" s="7">
        <v>5</v>
      </c>
      <c r="V2" s="6">
        <v>172.5</v>
      </c>
    </row>
    <row r="3" spans="1:24">
      <c r="A3" s="65" t="s">
        <v>26</v>
      </c>
      <c r="B3" s="2" t="s">
        <v>129</v>
      </c>
      <c r="C3" s="3">
        <v>45962</v>
      </c>
      <c r="D3" s="64" t="s">
        <v>128</v>
      </c>
      <c r="E3" s="35">
        <v>180</v>
      </c>
      <c r="F3" s="36">
        <v>0</v>
      </c>
      <c r="G3" s="35">
        <v>181</v>
      </c>
      <c r="H3" s="36">
        <v>1</v>
      </c>
      <c r="I3" s="35">
        <v>186</v>
      </c>
      <c r="J3" s="36">
        <v>0</v>
      </c>
      <c r="K3" s="35">
        <v>181</v>
      </c>
      <c r="L3" s="36">
        <v>0</v>
      </c>
      <c r="M3" s="35"/>
      <c r="N3" s="36"/>
      <c r="O3" s="35"/>
      <c r="P3" s="36"/>
      <c r="Q3" s="7">
        <v>4</v>
      </c>
      <c r="R3" s="7">
        <v>728</v>
      </c>
      <c r="S3" s="6">
        <v>182</v>
      </c>
      <c r="T3" s="37">
        <v>1</v>
      </c>
      <c r="U3" s="7">
        <v>5</v>
      </c>
      <c r="V3" s="6">
        <v>187</v>
      </c>
    </row>
    <row r="5" spans="1:24">
      <c r="Q5" s="30">
        <f>SUM(Q2:Q4)</f>
        <v>8</v>
      </c>
      <c r="R5" s="30">
        <f>SUM(R2:R4)</f>
        <v>1398</v>
      </c>
      <c r="S5" s="31">
        <f>SUM(R5/Q5)</f>
        <v>174.75</v>
      </c>
      <c r="T5" s="30">
        <f>SUM(T2:T4)</f>
        <v>4</v>
      </c>
      <c r="U5" s="30">
        <f>SUM(U2:U4)</f>
        <v>10</v>
      </c>
      <c r="V5" s="32">
        <f>SUM(S5+U5)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2_5"/>
    <protectedRange algorithmName="SHA-512" hashValue="ON39YdpmFHfN9f47KpiRvqrKx0V9+erV1CNkpWzYhW/Qyc6aT8rEyCrvauWSYGZK2ia3o7vd3akF07acHAFpOA==" saltValue="yVW9XmDwTqEnmpSGai0KYg==" spinCount="100000" sqref="D2" name="Range1_1_7_6"/>
    <protectedRange algorithmName="SHA-512" hashValue="ON39YdpmFHfN9f47KpiRvqrKx0V9+erV1CNkpWzYhW/Qyc6aT8rEyCrvauWSYGZK2ia3o7vd3akF07acHAFpOA==" saltValue="yVW9XmDwTqEnmpSGai0KYg==" spinCount="100000" sqref="T2" name="Range1_3_5_7_4"/>
    <protectedRange sqref="B3:C3 E3:P3" name="Range1_14_4"/>
    <protectedRange sqref="D3" name="Range1_1_7_5"/>
    <protectedRange sqref="T3" name="Range1_3_5_7_6"/>
  </protectedRanges>
  <conditionalFormatting sqref="E2">
    <cfRule type="top10" dxfId="417" priority="14" rank="1"/>
  </conditionalFormatting>
  <conditionalFormatting sqref="G2">
    <cfRule type="top10" dxfId="416" priority="13" rank="1"/>
  </conditionalFormatting>
  <conditionalFormatting sqref="I2">
    <cfRule type="top10" dxfId="415" priority="12" rank="1"/>
  </conditionalFormatting>
  <conditionalFormatting sqref="K2">
    <cfRule type="top10" dxfId="414" priority="11" rank="1"/>
  </conditionalFormatting>
  <conditionalFormatting sqref="M2">
    <cfRule type="top10" dxfId="413" priority="10" rank="1"/>
  </conditionalFormatting>
  <conditionalFormatting sqref="O2">
    <cfRule type="top10" dxfId="412" priority="9" rank="1"/>
  </conditionalFormatting>
  <conditionalFormatting sqref="E2:P2">
    <cfRule type="cellIs" dxfId="411" priority="8" operator="greaterThanOrEqual">
      <formula>200</formula>
    </cfRule>
  </conditionalFormatting>
  <conditionalFormatting sqref="E3:P3">
    <cfRule type="cellIs" dxfId="410" priority="1" operator="greaterThanOrEqual">
      <formula>200</formula>
    </cfRule>
  </conditionalFormatting>
  <conditionalFormatting sqref="E3">
    <cfRule type="top10" dxfId="409" priority="2" rank="1"/>
  </conditionalFormatting>
  <conditionalFormatting sqref="G3">
    <cfRule type="top10" dxfId="408" priority="3" rank="1"/>
  </conditionalFormatting>
  <conditionalFormatting sqref="I3">
    <cfRule type="top10" dxfId="407" priority="4" rank="1"/>
  </conditionalFormatting>
  <conditionalFormatting sqref="K3">
    <cfRule type="top10" dxfId="406" priority="5" rank="1"/>
  </conditionalFormatting>
  <conditionalFormatting sqref="M3">
    <cfRule type="top10" dxfId="405" priority="6" rank="1"/>
  </conditionalFormatting>
  <conditionalFormatting sqref="O3">
    <cfRule type="top10" dxfId="404" priority="7" rank="1"/>
  </conditionalFormatting>
  <hyperlinks>
    <hyperlink ref="X1" location="'UNL 2025'!A1" display="Return to Rankings" xr:uid="{A0DFD717-4737-4CFA-9C48-AF55928C77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B2 D2</xm:sqref>
        </x14:dataValidation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D3 B3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F273-2ED6-4B8A-8F67-61C3A3E6446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74</v>
      </c>
      <c r="C2" s="3">
        <v>45781</v>
      </c>
      <c r="D2" s="4" t="s">
        <v>76</v>
      </c>
      <c r="E2" s="35">
        <v>185</v>
      </c>
      <c r="F2" s="36">
        <v>1</v>
      </c>
      <c r="G2" s="35">
        <v>192</v>
      </c>
      <c r="H2" s="36">
        <v>3</v>
      </c>
      <c r="I2" s="35">
        <v>190</v>
      </c>
      <c r="J2" s="36">
        <v>1</v>
      </c>
      <c r="K2" s="35">
        <v>192</v>
      </c>
      <c r="L2" s="36">
        <v>1</v>
      </c>
      <c r="M2" s="35"/>
      <c r="N2" s="36"/>
      <c r="O2" s="35"/>
      <c r="P2" s="36"/>
      <c r="Q2" s="5">
        <v>4</v>
      </c>
      <c r="R2" s="5">
        <v>759</v>
      </c>
      <c r="S2" s="6">
        <v>189.75</v>
      </c>
      <c r="T2" s="37">
        <v>6</v>
      </c>
      <c r="U2" s="7">
        <v>11</v>
      </c>
      <c r="V2" s="8">
        <v>200.75</v>
      </c>
    </row>
    <row r="3" spans="1:24">
      <c r="A3" s="1" t="s">
        <v>26</v>
      </c>
      <c r="B3" s="2" t="s">
        <v>74</v>
      </c>
      <c r="C3" s="3">
        <v>45809</v>
      </c>
      <c r="D3" s="4" t="s">
        <v>76</v>
      </c>
      <c r="E3" s="35">
        <v>190</v>
      </c>
      <c r="F3" s="36">
        <v>1</v>
      </c>
      <c r="G3" s="35">
        <v>190</v>
      </c>
      <c r="H3" s="36">
        <v>1</v>
      </c>
      <c r="I3" s="35">
        <v>192</v>
      </c>
      <c r="J3" s="36">
        <v>0</v>
      </c>
      <c r="K3" s="35">
        <v>191</v>
      </c>
      <c r="L3" s="36">
        <v>0</v>
      </c>
      <c r="M3" s="35"/>
      <c r="N3" s="36"/>
      <c r="O3" s="35"/>
      <c r="P3" s="36"/>
      <c r="Q3" s="5">
        <v>4</v>
      </c>
      <c r="R3" s="5">
        <v>763</v>
      </c>
      <c r="S3" s="6">
        <v>190.75</v>
      </c>
      <c r="T3" s="37">
        <v>2</v>
      </c>
      <c r="U3" s="7">
        <v>13</v>
      </c>
      <c r="V3" s="8">
        <v>203.75</v>
      </c>
    </row>
    <row r="4" spans="1:24">
      <c r="A4" s="1" t="s">
        <v>26</v>
      </c>
      <c r="B4" s="2" t="s">
        <v>74</v>
      </c>
      <c r="C4" s="3">
        <v>45837</v>
      </c>
      <c r="D4" s="4" t="s">
        <v>76</v>
      </c>
      <c r="E4" s="35">
        <v>191</v>
      </c>
      <c r="F4" s="36">
        <v>2</v>
      </c>
      <c r="G4" s="35">
        <v>186</v>
      </c>
      <c r="H4" s="36">
        <v>0</v>
      </c>
      <c r="I4" s="35">
        <v>193</v>
      </c>
      <c r="J4" s="36">
        <v>3</v>
      </c>
      <c r="K4" s="35">
        <v>194</v>
      </c>
      <c r="L4" s="36">
        <v>6</v>
      </c>
      <c r="M4" s="35"/>
      <c r="N4" s="36"/>
      <c r="O4" s="35"/>
      <c r="P4" s="36"/>
      <c r="Q4" s="5">
        <v>4</v>
      </c>
      <c r="R4" s="5">
        <v>764</v>
      </c>
      <c r="S4" s="6">
        <v>191</v>
      </c>
      <c r="T4" s="37">
        <v>11</v>
      </c>
      <c r="U4" s="7">
        <v>11</v>
      </c>
      <c r="V4" s="8">
        <v>202</v>
      </c>
    </row>
    <row r="5" spans="1:24">
      <c r="A5" s="1" t="s">
        <v>26</v>
      </c>
      <c r="B5" s="2" t="s">
        <v>74</v>
      </c>
      <c r="C5" s="3">
        <v>45879</v>
      </c>
      <c r="D5" s="4" t="s">
        <v>76</v>
      </c>
      <c r="E5" s="35">
        <v>194</v>
      </c>
      <c r="F5" s="36">
        <v>1</v>
      </c>
      <c r="G5" s="35">
        <v>192</v>
      </c>
      <c r="H5" s="36">
        <v>2</v>
      </c>
      <c r="I5" s="35">
        <v>198</v>
      </c>
      <c r="J5" s="36">
        <v>1</v>
      </c>
      <c r="K5" s="35">
        <v>190</v>
      </c>
      <c r="L5" s="36">
        <v>3</v>
      </c>
      <c r="M5" s="35"/>
      <c r="N5" s="36"/>
      <c r="O5" s="35"/>
      <c r="P5" s="36"/>
      <c r="Q5" s="5">
        <v>4</v>
      </c>
      <c r="R5" s="5">
        <v>774</v>
      </c>
      <c r="S5" s="6">
        <v>193.5</v>
      </c>
      <c r="T5" s="37">
        <v>7</v>
      </c>
      <c r="U5" s="7">
        <v>9</v>
      </c>
      <c r="V5" s="8">
        <v>202.5</v>
      </c>
    </row>
    <row r="6" spans="1:24">
      <c r="A6" s="65" t="s">
        <v>26</v>
      </c>
      <c r="B6" s="2" t="s">
        <v>74</v>
      </c>
      <c r="C6" s="3">
        <v>45921</v>
      </c>
      <c r="D6" s="64" t="s">
        <v>76</v>
      </c>
      <c r="E6" s="35">
        <v>190</v>
      </c>
      <c r="F6" s="36">
        <v>1</v>
      </c>
      <c r="G6" s="35">
        <v>193</v>
      </c>
      <c r="H6" s="36">
        <v>1</v>
      </c>
      <c r="I6" s="35">
        <v>194</v>
      </c>
      <c r="J6" s="36">
        <v>4</v>
      </c>
      <c r="K6" s="35">
        <v>192</v>
      </c>
      <c r="L6" s="36">
        <v>1</v>
      </c>
      <c r="M6" s="35"/>
      <c r="N6" s="36"/>
      <c r="O6" s="35"/>
      <c r="P6" s="36"/>
      <c r="Q6" s="7">
        <v>4</v>
      </c>
      <c r="R6" s="7">
        <v>769</v>
      </c>
      <c r="S6" s="6">
        <v>192.25</v>
      </c>
      <c r="T6" s="37">
        <v>7</v>
      </c>
      <c r="U6" s="7">
        <v>6</v>
      </c>
      <c r="V6" s="6">
        <v>198.25</v>
      </c>
    </row>
    <row r="7" spans="1:24">
      <c r="A7" s="65" t="s">
        <v>26</v>
      </c>
      <c r="B7" s="2" t="s">
        <v>74</v>
      </c>
      <c r="C7" s="3">
        <v>45942</v>
      </c>
      <c r="D7" s="64" t="s">
        <v>76</v>
      </c>
      <c r="E7" s="35">
        <v>190</v>
      </c>
      <c r="F7" s="36">
        <v>0</v>
      </c>
      <c r="G7" s="35">
        <v>194</v>
      </c>
      <c r="H7" s="36">
        <v>2</v>
      </c>
      <c r="I7" s="35">
        <v>190</v>
      </c>
      <c r="J7" s="36">
        <v>0</v>
      </c>
      <c r="K7" s="35">
        <v>192</v>
      </c>
      <c r="L7" s="36">
        <v>2</v>
      </c>
      <c r="M7" s="35"/>
      <c r="N7" s="36"/>
      <c r="O7" s="35"/>
      <c r="P7" s="36"/>
      <c r="Q7" s="7">
        <v>4</v>
      </c>
      <c r="R7" s="7">
        <v>766</v>
      </c>
      <c r="S7" s="6">
        <v>191.5</v>
      </c>
      <c r="T7" s="37">
        <v>4</v>
      </c>
      <c r="U7" s="7">
        <v>13</v>
      </c>
      <c r="V7" s="6">
        <v>204.5</v>
      </c>
    </row>
    <row r="9" spans="1:24">
      <c r="Q9" s="30">
        <f>SUM(Q2:Q8)</f>
        <v>24</v>
      </c>
      <c r="R9" s="30">
        <f>SUM(R2:R8)</f>
        <v>4595</v>
      </c>
      <c r="S9" s="31">
        <f>SUM(R9/Q9)</f>
        <v>191.45833333333334</v>
      </c>
      <c r="T9" s="30">
        <f>SUM(T2:T8)</f>
        <v>37</v>
      </c>
      <c r="U9" s="30">
        <f>SUM(U2:U8)</f>
        <v>63</v>
      </c>
      <c r="V9" s="32">
        <f>SUM(S9+U9)</f>
        <v>254.45833333333334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sqref="B6:C6" name="Range1_13"/>
    <protectedRange sqref="D6" name="Range1_1_4"/>
    <protectedRange sqref="E6 G6:O6" name="Range1_33_1"/>
    <protectedRange sqref="T6" name="Range1_3_5_4"/>
    <protectedRange algorithmName="SHA-512" hashValue="ON39YdpmFHfN9f47KpiRvqrKx0V9+erV1CNkpWzYhW/Qyc6aT8rEyCrvauWSYGZK2ia3o7vd3akF07acHAFpOA==" saltValue="yVW9XmDwTqEnmpSGai0KYg==" spinCount="100000" sqref="B7:C7 E7:P7" name="Range1_14_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T7" name="Range1_3_5_4_4"/>
  </protectedRanges>
  <conditionalFormatting sqref="L5:O5">
    <cfRule type="cellIs" dxfId="403" priority="15" operator="greaterThanOrEqual">
      <formula>200</formula>
    </cfRule>
  </conditionalFormatting>
  <conditionalFormatting sqref="M5">
    <cfRule type="top10" dxfId="402" priority="17" rank="1"/>
  </conditionalFormatting>
  <conditionalFormatting sqref="O5">
    <cfRule type="top10" dxfId="401" priority="16" rank="1"/>
  </conditionalFormatting>
  <conditionalFormatting sqref="E6">
    <cfRule type="top10" dxfId="400" priority="14" rank="1"/>
  </conditionalFormatting>
  <conditionalFormatting sqref="G6">
    <cfRule type="top10" dxfId="399" priority="13" rank="1"/>
  </conditionalFormatting>
  <conditionalFormatting sqref="I6">
    <cfRule type="top10" dxfId="398" priority="12" rank="1"/>
  </conditionalFormatting>
  <conditionalFormatting sqref="K6">
    <cfRule type="top10" dxfId="397" priority="11" rank="1"/>
  </conditionalFormatting>
  <conditionalFormatting sqref="M6">
    <cfRule type="top10" dxfId="396" priority="10" rank="1"/>
  </conditionalFormatting>
  <conditionalFormatting sqref="O6">
    <cfRule type="top10" dxfId="395" priority="9" rank="1"/>
  </conditionalFormatting>
  <conditionalFormatting sqref="E6:P6">
    <cfRule type="cellIs" dxfId="394" priority="8" operator="greaterThanOrEqual">
      <formula>200</formula>
    </cfRule>
  </conditionalFormatting>
  <conditionalFormatting sqref="E7">
    <cfRule type="top10" dxfId="393" priority="7" rank="1"/>
  </conditionalFormatting>
  <conditionalFormatting sqref="G7">
    <cfRule type="top10" dxfId="392" priority="6" rank="1"/>
  </conditionalFormatting>
  <conditionalFormatting sqref="I7">
    <cfRule type="top10" dxfId="391" priority="5" rank="1"/>
  </conditionalFormatting>
  <conditionalFormatting sqref="K7">
    <cfRule type="top10" dxfId="390" priority="4" rank="1"/>
  </conditionalFormatting>
  <conditionalFormatting sqref="M7">
    <cfRule type="top10" dxfId="389" priority="3" rank="1"/>
  </conditionalFormatting>
  <conditionalFormatting sqref="O7">
    <cfRule type="top10" dxfId="388" priority="2" rank="1"/>
  </conditionalFormatting>
  <conditionalFormatting sqref="E7:P7">
    <cfRule type="cellIs" dxfId="387" priority="1" operator="greaterThanOrEqual">
      <formula>200</formula>
    </cfRule>
  </conditionalFormatting>
  <hyperlinks>
    <hyperlink ref="X1" location="'UNL 2025'!A1" display="Return to Rankings" xr:uid="{BD721E18-EF86-4EAC-B92A-3D28D1E6FECA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7ABE-0EBB-4DB9-8175-834FFBF59DFF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60</v>
      </c>
      <c r="C2" s="3">
        <v>45759</v>
      </c>
      <c r="D2" s="4" t="s">
        <v>38</v>
      </c>
      <c r="E2" s="29">
        <v>192</v>
      </c>
      <c r="F2" s="28">
        <v>0</v>
      </c>
      <c r="G2" s="29">
        <v>188</v>
      </c>
      <c r="H2" s="28">
        <v>0</v>
      </c>
      <c r="I2" s="29">
        <v>186</v>
      </c>
      <c r="J2" s="28">
        <v>1</v>
      </c>
      <c r="K2" s="29">
        <v>184</v>
      </c>
      <c r="L2" s="28">
        <v>0</v>
      </c>
      <c r="M2" s="29"/>
      <c r="N2" s="28"/>
      <c r="O2" s="29"/>
      <c r="P2" s="28"/>
      <c r="Q2" s="5">
        <v>4</v>
      </c>
      <c r="R2" s="5">
        <v>750</v>
      </c>
      <c r="S2" s="6">
        <v>187.5</v>
      </c>
      <c r="T2" s="17">
        <v>1</v>
      </c>
      <c r="U2" s="7">
        <v>4</v>
      </c>
      <c r="V2" s="8">
        <v>191.5</v>
      </c>
    </row>
    <row r="3" spans="1:24">
      <c r="A3" s="1" t="s">
        <v>26</v>
      </c>
      <c r="B3" s="2" t="s">
        <v>60</v>
      </c>
      <c r="C3" s="3">
        <v>45850</v>
      </c>
      <c r="D3" s="4" t="s">
        <v>38</v>
      </c>
      <c r="E3" s="29">
        <v>194</v>
      </c>
      <c r="F3" s="28">
        <v>1</v>
      </c>
      <c r="G3" s="29">
        <v>194</v>
      </c>
      <c r="H3" s="28">
        <v>5</v>
      </c>
      <c r="I3" s="29">
        <v>191</v>
      </c>
      <c r="J3" s="28">
        <v>1</v>
      </c>
      <c r="K3" s="29">
        <v>194</v>
      </c>
      <c r="L3" s="28">
        <v>0</v>
      </c>
      <c r="M3" s="29"/>
      <c r="N3" s="28"/>
      <c r="O3" s="29"/>
      <c r="P3" s="28"/>
      <c r="Q3" s="5">
        <v>4</v>
      </c>
      <c r="R3" s="5">
        <v>773</v>
      </c>
      <c r="S3" s="6">
        <v>193.25</v>
      </c>
      <c r="T3" s="17">
        <v>7</v>
      </c>
      <c r="U3" s="7">
        <v>9</v>
      </c>
      <c r="V3" s="8">
        <v>202.25</v>
      </c>
    </row>
    <row r="4" spans="1:24">
      <c r="A4" s="1" t="s">
        <v>26</v>
      </c>
      <c r="B4" s="2" t="s">
        <v>60</v>
      </c>
      <c r="C4" s="3">
        <v>45878</v>
      </c>
      <c r="D4" s="4" t="s">
        <v>38</v>
      </c>
      <c r="E4" s="35">
        <v>193</v>
      </c>
      <c r="F4" s="36">
        <v>2</v>
      </c>
      <c r="G4" s="35">
        <v>191</v>
      </c>
      <c r="H4" s="36">
        <v>0</v>
      </c>
      <c r="I4" s="35">
        <v>195</v>
      </c>
      <c r="J4" s="36">
        <v>1</v>
      </c>
      <c r="K4" s="35">
        <v>193</v>
      </c>
      <c r="L4" s="36">
        <v>5</v>
      </c>
      <c r="M4" s="35"/>
      <c r="N4" s="36"/>
      <c r="O4" s="35"/>
      <c r="P4" s="36"/>
      <c r="Q4" s="5">
        <v>4</v>
      </c>
      <c r="R4" s="5">
        <v>772</v>
      </c>
      <c r="S4" s="6">
        <v>193</v>
      </c>
      <c r="T4" s="37">
        <v>8</v>
      </c>
      <c r="U4" s="7">
        <v>13</v>
      </c>
      <c r="V4" s="8">
        <v>206</v>
      </c>
    </row>
    <row r="5" spans="1:24">
      <c r="A5" s="65" t="s">
        <v>26</v>
      </c>
      <c r="B5" s="2" t="s">
        <v>60</v>
      </c>
      <c r="C5" s="3">
        <v>45913</v>
      </c>
      <c r="D5" s="4" t="s">
        <v>38</v>
      </c>
      <c r="E5" s="35">
        <v>193</v>
      </c>
      <c r="F5" s="36">
        <v>1</v>
      </c>
      <c r="G5" s="35">
        <v>194</v>
      </c>
      <c r="H5" s="36">
        <v>2</v>
      </c>
      <c r="I5" s="35">
        <v>197</v>
      </c>
      <c r="J5" s="36">
        <v>3</v>
      </c>
      <c r="K5" s="35">
        <v>193</v>
      </c>
      <c r="L5" s="36">
        <v>4</v>
      </c>
      <c r="M5" s="35"/>
      <c r="N5" s="36"/>
      <c r="O5" s="35"/>
      <c r="P5" s="36"/>
      <c r="Q5" s="5">
        <v>4</v>
      </c>
      <c r="R5" s="5">
        <v>777</v>
      </c>
      <c r="S5" s="6">
        <v>194.25</v>
      </c>
      <c r="T5" s="37">
        <v>10</v>
      </c>
      <c r="U5" s="7">
        <v>13</v>
      </c>
      <c r="V5" s="8">
        <v>207.25</v>
      </c>
    </row>
    <row r="6" spans="1:24">
      <c r="A6" s="65" t="s">
        <v>26</v>
      </c>
      <c r="B6" s="2" t="s">
        <v>60</v>
      </c>
      <c r="C6" s="3">
        <v>45948</v>
      </c>
      <c r="D6" s="64" t="s">
        <v>38</v>
      </c>
      <c r="E6" s="35">
        <v>187</v>
      </c>
      <c r="F6" s="36">
        <v>0</v>
      </c>
      <c r="G6" s="35">
        <v>187</v>
      </c>
      <c r="H6" s="36">
        <v>1</v>
      </c>
      <c r="I6" s="35">
        <v>192</v>
      </c>
      <c r="J6" s="36">
        <v>1</v>
      </c>
      <c r="K6" s="35">
        <v>191</v>
      </c>
      <c r="L6" s="36">
        <v>3</v>
      </c>
      <c r="M6" s="35"/>
      <c r="N6" s="36"/>
      <c r="O6" s="35"/>
      <c r="P6" s="36"/>
      <c r="Q6" s="7">
        <v>4</v>
      </c>
      <c r="R6" s="7">
        <v>757</v>
      </c>
      <c r="S6" s="6">
        <v>189.25</v>
      </c>
      <c r="T6" s="37">
        <v>5</v>
      </c>
      <c r="U6" s="7">
        <v>13</v>
      </c>
      <c r="V6" s="6">
        <v>202.25</v>
      </c>
    </row>
    <row r="8" spans="1:24">
      <c r="Q8" s="30">
        <f>SUM(Q2:Q7)</f>
        <v>20</v>
      </c>
      <c r="R8" s="30">
        <f>SUM(R2:R7)</f>
        <v>3829</v>
      </c>
      <c r="S8" s="31">
        <f>SUM(R8/Q8)</f>
        <v>191.45</v>
      </c>
      <c r="T8" s="30">
        <f>SUM(T2:T7)</f>
        <v>31</v>
      </c>
      <c r="U8" s="30">
        <f>SUM(U2:U7)</f>
        <v>52</v>
      </c>
      <c r="V8" s="32">
        <f>SUM(S8+U8)</f>
        <v>243.45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E6:P6 B6:C6" name="Range1_12_5"/>
    <protectedRange algorithmName="SHA-512" hashValue="ON39YdpmFHfN9f47KpiRvqrKx0V9+erV1CNkpWzYhW/Qyc6aT8rEyCrvauWSYGZK2ia3o7vd3akF07acHAFpOA==" saltValue="yVW9XmDwTqEnmpSGai0KYg==" spinCount="100000" sqref="D6" name="Range1_1_7_6"/>
    <protectedRange algorithmName="SHA-512" hashValue="ON39YdpmFHfN9f47KpiRvqrKx0V9+erV1CNkpWzYhW/Qyc6aT8rEyCrvauWSYGZK2ia3o7vd3akF07acHAFpOA==" saltValue="yVW9XmDwTqEnmpSGai0KYg==" spinCount="100000" sqref="T6" name="Range1_3_5_7_4"/>
  </protectedRanges>
  <conditionalFormatting sqref="L4:O4">
    <cfRule type="cellIs" dxfId="386" priority="15" operator="greaterThanOrEqual">
      <formula>200</formula>
    </cfRule>
  </conditionalFormatting>
  <conditionalFormatting sqref="M4">
    <cfRule type="top10" dxfId="385" priority="17" rank="1"/>
  </conditionalFormatting>
  <conditionalFormatting sqref="O4">
    <cfRule type="top10" dxfId="384" priority="16" rank="1"/>
  </conditionalFormatting>
  <conditionalFormatting sqref="E5">
    <cfRule type="top10" dxfId="383" priority="14" rank="1"/>
  </conditionalFormatting>
  <conditionalFormatting sqref="G5">
    <cfRule type="top10" dxfId="382" priority="13" rank="1"/>
  </conditionalFormatting>
  <conditionalFormatting sqref="E5:P5">
    <cfRule type="cellIs" dxfId="381" priority="12" operator="greaterThanOrEqual">
      <formula>200</formula>
    </cfRule>
  </conditionalFormatting>
  <conditionalFormatting sqref="I5">
    <cfRule type="top10" dxfId="380" priority="11" rank="1"/>
  </conditionalFormatting>
  <conditionalFormatting sqref="K5">
    <cfRule type="top10" dxfId="379" priority="10" rank="1"/>
  </conditionalFormatting>
  <conditionalFormatting sqref="M5">
    <cfRule type="top10" dxfId="378" priority="9" rank="1"/>
  </conditionalFormatting>
  <conditionalFormatting sqref="O5">
    <cfRule type="top10" dxfId="377" priority="8" rank="1"/>
  </conditionalFormatting>
  <conditionalFormatting sqref="E6">
    <cfRule type="top10" dxfId="376" priority="7" rank="1"/>
  </conditionalFormatting>
  <conditionalFormatting sqref="G6">
    <cfRule type="top10" dxfId="375" priority="6" rank="1"/>
  </conditionalFormatting>
  <conditionalFormatting sqref="I6">
    <cfRule type="top10" dxfId="374" priority="5" rank="1"/>
  </conditionalFormatting>
  <conditionalFormatting sqref="K6">
    <cfRule type="top10" dxfId="373" priority="4" rank="1"/>
  </conditionalFormatting>
  <conditionalFormatting sqref="M6">
    <cfRule type="top10" dxfId="372" priority="3" rank="1"/>
  </conditionalFormatting>
  <conditionalFormatting sqref="O6">
    <cfRule type="top10" dxfId="371" priority="2" rank="1"/>
  </conditionalFormatting>
  <conditionalFormatting sqref="E6:P6">
    <cfRule type="cellIs" dxfId="370" priority="1" operator="greaterThanOrEqual">
      <formula>200</formula>
    </cfRule>
  </conditionalFormatting>
  <hyperlinks>
    <hyperlink ref="X1" location="'UNL 2025'!A1" display="Return to Rankings" xr:uid="{169CD907-58E2-4117-A352-FC9A038B69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D6 B6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6869-36B0-4437-83E9-9A2F804CD221}">
  <dimension ref="A1:X8"/>
  <sheetViews>
    <sheetView workbookViewId="0">
      <selection activeCell="C14" sqref="C1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119</v>
      </c>
      <c r="C2" s="3">
        <v>45912</v>
      </c>
      <c r="D2" s="64" t="s">
        <v>21</v>
      </c>
      <c r="E2" s="35">
        <v>199</v>
      </c>
      <c r="F2" s="36">
        <v>3</v>
      </c>
      <c r="G2" s="35">
        <v>199</v>
      </c>
      <c r="H2" s="36">
        <v>1</v>
      </c>
      <c r="I2" s="35">
        <v>199</v>
      </c>
      <c r="J2" s="36">
        <v>4</v>
      </c>
      <c r="K2" s="35">
        <v>198</v>
      </c>
      <c r="L2" s="36">
        <v>3</v>
      </c>
      <c r="M2" s="35"/>
      <c r="N2" s="36"/>
      <c r="O2" s="35"/>
      <c r="P2" s="36"/>
      <c r="Q2" s="7">
        <v>4</v>
      </c>
      <c r="R2" s="7">
        <v>795</v>
      </c>
      <c r="S2" s="6">
        <v>198.75</v>
      </c>
      <c r="T2" s="37">
        <v>11</v>
      </c>
      <c r="U2" s="7">
        <v>5</v>
      </c>
      <c r="V2" s="6">
        <v>203.75</v>
      </c>
    </row>
    <row r="3" spans="1:24">
      <c r="A3" s="1" t="s">
        <v>26</v>
      </c>
      <c r="B3" s="2" t="s">
        <v>119</v>
      </c>
      <c r="C3" s="3">
        <v>45927</v>
      </c>
      <c r="D3" s="4" t="s">
        <v>21</v>
      </c>
      <c r="E3" s="35">
        <v>199</v>
      </c>
      <c r="F3" s="36">
        <v>7</v>
      </c>
      <c r="G3" s="35">
        <v>199</v>
      </c>
      <c r="H3" s="36">
        <v>6</v>
      </c>
      <c r="I3" s="35">
        <v>198</v>
      </c>
      <c r="J3" s="36">
        <v>5</v>
      </c>
      <c r="K3" s="35">
        <v>198</v>
      </c>
      <c r="L3" s="36">
        <v>2</v>
      </c>
      <c r="M3" s="35"/>
      <c r="N3" s="36"/>
      <c r="O3" s="35"/>
      <c r="P3" s="36"/>
      <c r="Q3" s="5">
        <v>4</v>
      </c>
      <c r="R3" s="5">
        <v>794</v>
      </c>
      <c r="S3" s="6">
        <v>198.5</v>
      </c>
      <c r="T3" s="37">
        <v>20</v>
      </c>
      <c r="U3" s="7">
        <v>13</v>
      </c>
      <c r="V3" s="8">
        <v>211.5</v>
      </c>
    </row>
    <row r="4" spans="1:24">
      <c r="A4" s="65" t="s">
        <v>26</v>
      </c>
      <c r="B4" s="2" t="s">
        <v>119</v>
      </c>
      <c r="C4" s="3">
        <v>45933</v>
      </c>
      <c r="D4" s="64" t="s">
        <v>21</v>
      </c>
      <c r="E4" s="35">
        <v>199</v>
      </c>
      <c r="F4" s="36">
        <v>3</v>
      </c>
      <c r="G4" s="35">
        <v>197</v>
      </c>
      <c r="H4" s="36">
        <v>2</v>
      </c>
      <c r="I4" s="35">
        <v>199</v>
      </c>
      <c r="J4" s="36">
        <v>5</v>
      </c>
      <c r="K4" s="35">
        <v>200</v>
      </c>
      <c r="L4" s="36">
        <v>1</v>
      </c>
      <c r="M4" s="35"/>
      <c r="N4" s="36"/>
      <c r="O4" s="35"/>
      <c r="P4" s="36"/>
      <c r="Q4" s="7">
        <v>4</v>
      </c>
      <c r="R4" s="7">
        <v>795</v>
      </c>
      <c r="S4" s="6">
        <v>198.75</v>
      </c>
      <c r="T4" s="37">
        <v>11</v>
      </c>
      <c r="U4" s="7">
        <v>5</v>
      </c>
      <c r="V4" s="6">
        <f>+S4+U4</f>
        <v>203.75</v>
      </c>
    </row>
    <row r="5" spans="1:24">
      <c r="A5" s="65" t="s">
        <v>26</v>
      </c>
      <c r="B5" s="2" t="s">
        <v>119</v>
      </c>
      <c r="C5" s="3">
        <v>45940</v>
      </c>
      <c r="D5" s="64" t="s">
        <v>21</v>
      </c>
      <c r="E5" s="35">
        <v>200</v>
      </c>
      <c r="F5" s="36">
        <v>4</v>
      </c>
      <c r="G5" s="35">
        <v>200</v>
      </c>
      <c r="H5" s="36">
        <v>5</v>
      </c>
      <c r="I5" s="35">
        <v>198</v>
      </c>
      <c r="J5" s="36">
        <v>5</v>
      </c>
      <c r="K5" s="35">
        <v>198</v>
      </c>
      <c r="L5" s="36">
        <v>2</v>
      </c>
      <c r="M5" s="35"/>
      <c r="N5" s="36"/>
      <c r="O5" s="35"/>
      <c r="P5" s="36"/>
      <c r="Q5" s="7">
        <v>4</v>
      </c>
      <c r="R5" s="7">
        <v>796</v>
      </c>
      <c r="S5" s="6">
        <v>199</v>
      </c>
      <c r="T5" s="37">
        <v>16</v>
      </c>
      <c r="U5" s="7">
        <v>5</v>
      </c>
      <c r="V5" s="6">
        <v>204</v>
      </c>
    </row>
    <row r="6" spans="1:24">
      <c r="A6" s="65" t="s">
        <v>26</v>
      </c>
      <c r="B6" s="2" t="s">
        <v>119</v>
      </c>
      <c r="C6" s="3">
        <v>45941</v>
      </c>
      <c r="D6" s="64" t="s">
        <v>21</v>
      </c>
      <c r="E6" s="35">
        <v>200</v>
      </c>
      <c r="F6" s="36">
        <v>2</v>
      </c>
      <c r="G6" s="35">
        <v>200</v>
      </c>
      <c r="H6" s="36">
        <v>6</v>
      </c>
      <c r="I6" s="35">
        <v>198</v>
      </c>
      <c r="J6" s="36">
        <v>5</v>
      </c>
      <c r="K6" s="35">
        <v>198</v>
      </c>
      <c r="L6" s="36">
        <v>2</v>
      </c>
      <c r="M6" s="35"/>
      <c r="N6" s="36"/>
      <c r="O6" s="35"/>
      <c r="P6" s="36"/>
      <c r="Q6" s="7">
        <v>4</v>
      </c>
      <c r="R6" s="7">
        <v>796</v>
      </c>
      <c r="S6" s="6">
        <v>199</v>
      </c>
      <c r="T6" s="37">
        <v>15</v>
      </c>
      <c r="U6" s="7">
        <v>5</v>
      </c>
      <c r="V6" s="6">
        <v>204</v>
      </c>
    </row>
    <row r="8" spans="1:24">
      <c r="Q8" s="30">
        <f>SUM(Q2:Q7)</f>
        <v>20</v>
      </c>
      <c r="R8" s="30">
        <f>SUM(R2:R7)</f>
        <v>3976</v>
      </c>
      <c r="S8" s="31">
        <f>SUM(R8/Q8)</f>
        <v>198.8</v>
      </c>
      <c r="T8" s="30">
        <f>SUM(T2:T7)</f>
        <v>73</v>
      </c>
      <c r="U8" s="30">
        <f>SUM(U2:U7)</f>
        <v>33</v>
      </c>
      <c r="V8" s="32">
        <f>SUM(S8+U8)</f>
        <v>231.8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4_2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T3" name="Range1_3_5_7_2"/>
    <protectedRange sqref="B4:C4 E4:P4" name="Range1_14_4"/>
    <protectedRange sqref="D4" name="Range1_1_4_5"/>
    <protectedRange sqref="T4" name="Range1_3_5_4_6"/>
    <protectedRange algorithmName="SHA-512" hashValue="ON39YdpmFHfN9f47KpiRvqrKx0V9+erV1CNkpWzYhW/Qyc6aT8rEyCrvauWSYGZK2ia3o7vd3akF07acHAFpOA==" saltValue="yVW9XmDwTqEnmpSGai0KYg==" spinCount="100000" sqref="E5:P6 B5:C6" name="Range1_14_3"/>
    <protectedRange algorithmName="SHA-512" hashValue="ON39YdpmFHfN9f47KpiRvqrKx0V9+erV1CNkpWzYhW/Qyc6aT8rEyCrvauWSYGZK2ia3o7vd3akF07acHAFpOA==" saltValue="yVW9XmDwTqEnmpSGai0KYg==" spinCount="100000" sqref="D5:D6" name="Range1_1_4_4"/>
    <protectedRange algorithmName="SHA-512" hashValue="ON39YdpmFHfN9f47KpiRvqrKx0V9+erV1CNkpWzYhW/Qyc6aT8rEyCrvauWSYGZK2ia3o7vd3akF07acHAFpOA==" saltValue="yVW9XmDwTqEnmpSGai0KYg==" spinCount="100000" sqref="T5:T6" name="Range1_3_5_4_4"/>
  </protectedRanges>
  <conditionalFormatting sqref="E2">
    <cfRule type="top10" dxfId="369" priority="28" rank="1"/>
  </conditionalFormatting>
  <conditionalFormatting sqref="G2">
    <cfRule type="top10" dxfId="368" priority="27" rank="1"/>
  </conditionalFormatting>
  <conditionalFormatting sqref="I2">
    <cfRule type="top10" dxfId="367" priority="26" rank="1"/>
  </conditionalFormatting>
  <conditionalFormatting sqref="K2">
    <cfRule type="top10" dxfId="366" priority="25" rank="1"/>
  </conditionalFormatting>
  <conditionalFormatting sqref="M2">
    <cfRule type="top10" dxfId="365" priority="24" rank="1"/>
  </conditionalFormatting>
  <conditionalFormatting sqref="O2">
    <cfRule type="top10" dxfId="364" priority="23" rank="1"/>
  </conditionalFormatting>
  <conditionalFormatting sqref="E2:P2">
    <cfRule type="cellIs" dxfId="363" priority="22" operator="greaterThanOrEqual">
      <formula>200</formula>
    </cfRule>
  </conditionalFormatting>
  <conditionalFormatting sqref="E3">
    <cfRule type="top10" dxfId="362" priority="20" rank="1"/>
  </conditionalFormatting>
  <conditionalFormatting sqref="G3">
    <cfRule type="top10" dxfId="361" priority="19" rank="1"/>
  </conditionalFormatting>
  <conditionalFormatting sqref="I3">
    <cfRule type="top10" dxfId="360" priority="18" rank="1"/>
  </conditionalFormatting>
  <conditionalFormatting sqref="M3">
    <cfRule type="top10" dxfId="359" priority="17" rank="1"/>
  </conditionalFormatting>
  <conditionalFormatting sqref="O3">
    <cfRule type="top10" dxfId="358" priority="16" rank="1"/>
  </conditionalFormatting>
  <conditionalFormatting sqref="E3:O3">
    <cfRule type="cellIs" dxfId="357" priority="15" operator="greaterThanOrEqual">
      <formula>200</formula>
    </cfRule>
  </conditionalFormatting>
  <conditionalFormatting sqref="K3">
    <cfRule type="top10" dxfId="356" priority="21" rank="1"/>
  </conditionalFormatting>
  <conditionalFormatting sqref="E4">
    <cfRule type="top10" dxfId="355" priority="14" rank="1"/>
  </conditionalFormatting>
  <conditionalFormatting sqref="G4">
    <cfRule type="top10" dxfId="354" priority="13" rank="1"/>
  </conditionalFormatting>
  <conditionalFormatting sqref="I4">
    <cfRule type="top10" dxfId="353" priority="12" rank="1"/>
  </conditionalFormatting>
  <conditionalFormatting sqref="K4">
    <cfRule type="top10" dxfId="352" priority="11" rank="1"/>
  </conditionalFormatting>
  <conditionalFormatting sqref="M4">
    <cfRule type="top10" dxfId="351" priority="10" rank="1"/>
  </conditionalFormatting>
  <conditionalFormatting sqref="O4">
    <cfRule type="top10" dxfId="350" priority="9" rank="1"/>
  </conditionalFormatting>
  <conditionalFormatting sqref="E4:P4">
    <cfRule type="cellIs" dxfId="349" priority="8" operator="greaterThanOrEqual">
      <formula>200</formula>
    </cfRule>
  </conditionalFormatting>
  <conditionalFormatting sqref="E5:E6">
    <cfRule type="top10" dxfId="348" priority="7" rank="1"/>
  </conditionalFormatting>
  <conditionalFormatting sqref="G5:G6">
    <cfRule type="top10" dxfId="347" priority="6" rank="1"/>
  </conditionalFormatting>
  <conditionalFormatting sqref="I5:I6">
    <cfRule type="top10" dxfId="346" priority="5" rank="1"/>
  </conditionalFormatting>
  <conditionalFormatting sqref="K5:K6">
    <cfRule type="top10" dxfId="345" priority="4" rank="1"/>
  </conditionalFormatting>
  <conditionalFormatting sqref="M5:M6">
    <cfRule type="top10" dxfId="344" priority="3" rank="1"/>
  </conditionalFormatting>
  <conditionalFormatting sqref="O5:O6">
    <cfRule type="top10" dxfId="343" priority="2" rank="1"/>
  </conditionalFormatting>
  <conditionalFormatting sqref="E5:P6">
    <cfRule type="cellIs" dxfId="342" priority="1" operator="greaterThanOrEqual">
      <formula>200</formula>
    </cfRule>
  </conditionalFormatting>
  <hyperlinks>
    <hyperlink ref="X1" location="'UNL 2025'!A1" display="Return to Rankings" xr:uid="{B02BB001-A25F-4F96-A1FE-0F014E2558F2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BF16-C481-4811-BDE9-6AC5AADDEAC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107</v>
      </c>
      <c r="C2" s="3">
        <v>45879</v>
      </c>
      <c r="D2" s="4" t="s">
        <v>76</v>
      </c>
      <c r="E2" s="35">
        <v>187</v>
      </c>
      <c r="F2" s="36">
        <v>0</v>
      </c>
      <c r="G2" s="35">
        <v>184</v>
      </c>
      <c r="H2" s="36">
        <v>1</v>
      </c>
      <c r="I2" s="35">
        <v>182</v>
      </c>
      <c r="J2" s="36">
        <v>1</v>
      </c>
      <c r="K2" s="35">
        <v>182</v>
      </c>
      <c r="L2" s="36">
        <v>2</v>
      </c>
      <c r="M2" s="35"/>
      <c r="N2" s="36"/>
      <c r="O2" s="35"/>
      <c r="P2" s="36"/>
      <c r="Q2" s="5">
        <v>4</v>
      </c>
      <c r="R2" s="5">
        <v>735</v>
      </c>
      <c r="S2" s="6">
        <v>183.75</v>
      </c>
      <c r="T2" s="37">
        <v>4</v>
      </c>
      <c r="U2" s="7">
        <v>2</v>
      </c>
      <c r="V2" s="8">
        <v>185.75</v>
      </c>
    </row>
    <row r="4" spans="1:24">
      <c r="Q4" s="30">
        <f>SUM(Q2:Q3)</f>
        <v>4</v>
      </c>
      <c r="R4" s="30">
        <f>SUM(R2:R3)</f>
        <v>735</v>
      </c>
      <c r="S4" s="31">
        <f>SUM(R4/Q4)</f>
        <v>183.75</v>
      </c>
      <c r="T4" s="30">
        <f>SUM(T2:T3)</f>
        <v>4</v>
      </c>
      <c r="U4" s="30">
        <f>SUM(U2:U3)</f>
        <v>2</v>
      </c>
      <c r="V4" s="32">
        <f>SUM(S4+U4)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C36EF56-9ABA-4859-8BCC-1506995D3EE8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8031-B231-43FD-8A58-11CBFFCF8486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63</v>
      </c>
      <c r="C2" s="3">
        <v>45766</v>
      </c>
      <c r="D2" s="4" t="s">
        <v>54</v>
      </c>
      <c r="E2" s="35">
        <v>179</v>
      </c>
      <c r="F2" s="36">
        <v>1</v>
      </c>
      <c r="G2" s="35">
        <v>189</v>
      </c>
      <c r="H2" s="36">
        <v>1</v>
      </c>
      <c r="I2" s="35">
        <v>184</v>
      </c>
      <c r="J2" s="36">
        <v>1</v>
      </c>
      <c r="K2" s="35">
        <v>186</v>
      </c>
      <c r="L2" s="36">
        <v>1</v>
      </c>
      <c r="M2" s="35"/>
      <c r="N2" s="36"/>
      <c r="O2" s="35"/>
      <c r="P2" s="36"/>
      <c r="Q2" s="5">
        <v>4</v>
      </c>
      <c r="R2" s="5">
        <v>738</v>
      </c>
      <c r="S2" s="6">
        <v>184.5</v>
      </c>
      <c r="T2" s="37">
        <v>4</v>
      </c>
      <c r="U2" s="7">
        <v>13</v>
      </c>
      <c r="V2" s="8">
        <v>197.5</v>
      </c>
    </row>
    <row r="3" spans="1:24">
      <c r="A3" s="1" t="s">
        <v>26</v>
      </c>
      <c r="B3" s="2" t="s">
        <v>63</v>
      </c>
      <c r="C3" s="3">
        <v>45829</v>
      </c>
      <c r="D3" s="4" t="s">
        <v>54</v>
      </c>
      <c r="E3" s="35">
        <v>181</v>
      </c>
      <c r="F3" s="36">
        <v>0</v>
      </c>
      <c r="G3" s="35">
        <v>180</v>
      </c>
      <c r="H3" s="36">
        <v>0</v>
      </c>
      <c r="I3" s="35">
        <v>181</v>
      </c>
      <c r="J3" s="36">
        <v>0</v>
      </c>
      <c r="K3" s="35">
        <v>169</v>
      </c>
      <c r="L3" s="36">
        <v>1</v>
      </c>
      <c r="M3" s="35"/>
      <c r="N3" s="36"/>
      <c r="O3" s="35"/>
      <c r="P3" s="36"/>
      <c r="Q3" s="5">
        <v>4</v>
      </c>
      <c r="R3" s="5">
        <v>711</v>
      </c>
      <c r="S3" s="6">
        <v>177.75</v>
      </c>
      <c r="T3" s="37">
        <v>1</v>
      </c>
      <c r="U3" s="7">
        <v>3</v>
      </c>
      <c r="V3" s="8">
        <v>180.75</v>
      </c>
    </row>
    <row r="5" spans="1:24">
      <c r="Q5" s="30">
        <f>SUM(Q2:Q4)</f>
        <v>8</v>
      </c>
      <c r="R5" s="30">
        <f>SUM(R2:R4)</f>
        <v>1449</v>
      </c>
      <c r="S5" s="31">
        <f>SUM(R5/Q5)</f>
        <v>181.125</v>
      </c>
      <c r="T5" s="30">
        <f>SUM(T2:T4)</f>
        <v>5</v>
      </c>
      <c r="U5" s="30">
        <f>SUM(U2:U4)</f>
        <v>16</v>
      </c>
      <c r="V5" s="32">
        <f>SUM(S5+U5)</f>
        <v>197.125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EEDB236-7436-456B-AEEF-96AAC3D27213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4296-C522-46C0-A75B-A26C1DD593EF}">
  <dimension ref="A1:X22"/>
  <sheetViews>
    <sheetView workbookViewId="0">
      <selection activeCell="A20" sqref="A20:V2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33</v>
      </c>
      <c r="C2" s="3">
        <v>45697</v>
      </c>
      <c r="D2" s="4" t="s">
        <v>40</v>
      </c>
      <c r="E2" s="27">
        <v>192</v>
      </c>
      <c r="F2" s="28">
        <v>0</v>
      </c>
      <c r="G2" s="27">
        <v>196</v>
      </c>
      <c r="H2" s="28">
        <v>1</v>
      </c>
      <c r="I2" s="27">
        <v>193</v>
      </c>
      <c r="J2" s="28">
        <v>3</v>
      </c>
      <c r="K2" s="27">
        <v>190</v>
      </c>
      <c r="L2" s="28">
        <v>1</v>
      </c>
      <c r="M2" s="29"/>
      <c r="N2" s="28"/>
      <c r="O2" s="29"/>
      <c r="P2" s="28"/>
      <c r="Q2" s="5">
        <v>4</v>
      </c>
      <c r="R2" s="5">
        <v>771</v>
      </c>
      <c r="S2" s="6">
        <v>192.75</v>
      </c>
      <c r="T2" s="17">
        <v>5</v>
      </c>
      <c r="U2" s="7">
        <v>11</v>
      </c>
      <c r="V2" s="8">
        <v>203.75</v>
      </c>
    </row>
    <row r="3" spans="1:24">
      <c r="A3" s="1" t="s">
        <v>26</v>
      </c>
      <c r="B3" s="27" t="s">
        <v>33</v>
      </c>
      <c r="C3" s="42">
        <v>45725</v>
      </c>
      <c r="D3" s="43" t="s">
        <v>40</v>
      </c>
      <c r="E3" s="29">
        <v>175</v>
      </c>
      <c r="F3" s="28">
        <v>0</v>
      </c>
      <c r="G3" s="29">
        <v>179</v>
      </c>
      <c r="H3" s="28">
        <v>1</v>
      </c>
      <c r="I3" s="29">
        <v>184</v>
      </c>
      <c r="J3" s="28">
        <v>1</v>
      </c>
      <c r="K3" s="29">
        <v>176</v>
      </c>
      <c r="L3" s="28">
        <v>1</v>
      </c>
      <c r="M3" s="29"/>
      <c r="N3" s="28"/>
      <c r="O3" s="29"/>
      <c r="P3" s="28"/>
      <c r="Q3" s="44">
        <v>4</v>
      </c>
      <c r="R3" s="44">
        <v>714</v>
      </c>
      <c r="S3" s="45">
        <v>178.5</v>
      </c>
      <c r="T3" s="17">
        <v>3</v>
      </c>
      <c r="U3" s="46">
        <v>13</v>
      </c>
      <c r="V3" s="47">
        <v>191.5</v>
      </c>
    </row>
    <row r="4" spans="1:24" ht="15" customHeight="1">
      <c r="A4" s="1" t="s">
        <v>26</v>
      </c>
      <c r="B4" s="2" t="s">
        <v>33</v>
      </c>
      <c r="C4" s="3">
        <v>45745</v>
      </c>
      <c r="D4" s="4" t="s">
        <v>39</v>
      </c>
      <c r="E4" s="35">
        <v>183</v>
      </c>
      <c r="F4" s="36">
        <v>2</v>
      </c>
      <c r="G4" s="35">
        <v>180</v>
      </c>
      <c r="H4" s="36">
        <v>0</v>
      </c>
      <c r="I4" s="35">
        <v>188.001</v>
      </c>
      <c r="J4" s="36">
        <v>2</v>
      </c>
      <c r="K4" s="35">
        <v>183</v>
      </c>
      <c r="L4" s="36">
        <v>0</v>
      </c>
      <c r="M4" s="35">
        <v>184</v>
      </c>
      <c r="N4" s="36">
        <v>3</v>
      </c>
      <c r="O4" s="35">
        <v>185</v>
      </c>
      <c r="P4" s="36">
        <v>2</v>
      </c>
      <c r="Q4" s="5">
        <v>6</v>
      </c>
      <c r="R4" s="5">
        <v>1103.001</v>
      </c>
      <c r="S4" s="6">
        <v>183.83349999999999</v>
      </c>
      <c r="T4" s="37">
        <v>9</v>
      </c>
      <c r="U4" s="7">
        <v>4</v>
      </c>
      <c r="V4" s="8">
        <v>187.83349999999999</v>
      </c>
    </row>
    <row r="5" spans="1:24">
      <c r="A5" s="1" t="s">
        <v>26</v>
      </c>
      <c r="B5" s="2" t="s">
        <v>33</v>
      </c>
      <c r="C5" s="3">
        <v>45760</v>
      </c>
      <c r="D5" s="4" t="s">
        <v>40</v>
      </c>
      <c r="E5" s="29">
        <v>186</v>
      </c>
      <c r="F5" s="28">
        <v>5</v>
      </c>
      <c r="G5" s="29">
        <v>191</v>
      </c>
      <c r="H5" s="28">
        <v>3</v>
      </c>
      <c r="I5" s="29">
        <v>189</v>
      </c>
      <c r="J5" s="28">
        <v>1</v>
      </c>
      <c r="K5" s="29">
        <v>190</v>
      </c>
      <c r="L5" s="28">
        <v>3</v>
      </c>
      <c r="M5" s="29"/>
      <c r="N5" s="28"/>
      <c r="O5" s="29"/>
      <c r="P5" s="28"/>
      <c r="Q5" s="5">
        <v>4</v>
      </c>
      <c r="R5" s="5">
        <v>756</v>
      </c>
      <c r="S5" s="6">
        <v>189</v>
      </c>
      <c r="T5" s="17">
        <v>12</v>
      </c>
      <c r="U5" s="7">
        <v>11</v>
      </c>
      <c r="V5" s="8">
        <v>200</v>
      </c>
    </row>
    <row r="6" spans="1:24">
      <c r="A6" s="1" t="s">
        <v>26</v>
      </c>
      <c r="B6" s="2" t="s">
        <v>33</v>
      </c>
      <c r="C6" s="3">
        <v>45776</v>
      </c>
      <c r="D6" s="4" t="s">
        <v>40</v>
      </c>
      <c r="E6" s="29">
        <v>192</v>
      </c>
      <c r="F6" s="28">
        <v>2</v>
      </c>
      <c r="G6" s="29">
        <v>194</v>
      </c>
      <c r="H6" s="28">
        <v>2</v>
      </c>
      <c r="I6" s="29">
        <v>184</v>
      </c>
      <c r="J6" s="28">
        <v>1</v>
      </c>
      <c r="K6" s="29">
        <v>191</v>
      </c>
      <c r="L6" s="28">
        <v>1</v>
      </c>
      <c r="M6" s="29"/>
      <c r="N6" s="28"/>
      <c r="O6" s="29"/>
      <c r="P6" s="28"/>
      <c r="Q6" s="5">
        <v>4</v>
      </c>
      <c r="R6" s="5">
        <v>761</v>
      </c>
      <c r="S6" s="6">
        <v>190.25</v>
      </c>
      <c r="T6" s="17">
        <v>6</v>
      </c>
      <c r="U6" s="7">
        <v>13</v>
      </c>
      <c r="V6" s="8">
        <v>203.25</v>
      </c>
    </row>
    <row r="7" spans="1:24">
      <c r="A7" s="1" t="s">
        <v>26</v>
      </c>
      <c r="B7" s="2" t="s">
        <v>33</v>
      </c>
      <c r="C7" s="3">
        <v>45802</v>
      </c>
      <c r="D7" s="4" t="s">
        <v>40</v>
      </c>
      <c r="E7" s="29">
        <v>195</v>
      </c>
      <c r="F7" s="28">
        <v>1</v>
      </c>
      <c r="G7" s="29">
        <v>186</v>
      </c>
      <c r="H7" s="28">
        <v>0</v>
      </c>
      <c r="I7" s="29">
        <v>187</v>
      </c>
      <c r="J7" s="28">
        <v>1</v>
      </c>
      <c r="K7" s="29">
        <v>194</v>
      </c>
      <c r="L7" s="28">
        <v>2</v>
      </c>
      <c r="M7" s="29">
        <v>190</v>
      </c>
      <c r="N7" s="28">
        <v>2</v>
      </c>
      <c r="O7" s="29">
        <v>191</v>
      </c>
      <c r="P7" s="28">
        <v>2</v>
      </c>
      <c r="Q7" s="5">
        <v>6</v>
      </c>
      <c r="R7" s="5">
        <v>1143</v>
      </c>
      <c r="S7" s="6">
        <v>190.5</v>
      </c>
      <c r="T7" s="17">
        <v>8</v>
      </c>
      <c r="U7" s="7">
        <v>18</v>
      </c>
      <c r="V7" s="8">
        <v>208.5</v>
      </c>
    </row>
    <row r="8" spans="1:24">
      <c r="A8" s="1" t="s">
        <v>26</v>
      </c>
      <c r="B8" s="2" t="s">
        <v>33</v>
      </c>
      <c r="C8" s="3">
        <v>45804</v>
      </c>
      <c r="D8" s="4" t="s">
        <v>40</v>
      </c>
      <c r="E8" s="29">
        <v>194</v>
      </c>
      <c r="F8" s="28">
        <v>3</v>
      </c>
      <c r="G8" s="29">
        <v>190</v>
      </c>
      <c r="H8" s="28">
        <v>2</v>
      </c>
      <c r="I8" s="29">
        <v>198</v>
      </c>
      <c r="J8" s="28">
        <v>4</v>
      </c>
      <c r="K8" s="29">
        <v>192</v>
      </c>
      <c r="L8" s="28">
        <v>0</v>
      </c>
      <c r="M8" s="29"/>
      <c r="N8" s="28"/>
      <c r="O8" s="29"/>
      <c r="P8" s="28"/>
      <c r="Q8" s="5">
        <v>4</v>
      </c>
      <c r="R8" s="5">
        <v>774</v>
      </c>
      <c r="S8" s="6">
        <v>193.5</v>
      </c>
      <c r="T8" s="17">
        <v>9</v>
      </c>
      <c r="U8" s="7">
        <v>11</v>
      </c>
      <c r="V8" s="8">
        <v>204.5</v>
      </c>
    </row>
    <row r="9" spans="1:24">
      <c r="A9" s="1" t="s">
        <v>26</v>
      </c>
      <c r="B9" s="2" t="s">
        <v>33</v>
      </c>
      <c r="C9" s="3">
        <v>45816</v>
      </c>
      <c r="D9" s="4" t="s">
        <v>40</v>
      </c>
      <c r="E9" s="29">
        <v>193</v>
      </c>
      <c r="F9" s="28">
        <v>2</v>
      </c>
      <c r="G9" s="29">
        <v>188</v>
      </c>
      <c r="H9" s="28">
        <v>0</v>
      </c>
      <c r="I9" s="29">
        <v>192</v>
      </c>
      <c r="J9" s="28">
        <v>4</v>
      </c>
      <c r="K9" s="29">
        <v>193</v>
      </c>
      <c r="L9" s="28">
        <v>5</v>
      </c>
      <c r="M9" s="29"/>
      <c r="N9" s="28"/>
      <c r="O9" s="29"/>
      <c r="P9" s="28"/>
      <c r="Q9" s="5">
        <v>4</v>
      </c>
      <c r="R9" s="5">
        <v>766</v>
      </c>
      <c r="S9" s="6">
        <v>191.5</v>
      </c>
      <c r="T9" s="17">
        <v>11</v>
      </c>
      <c r="U9" s="7">
        <v>11</v>
      </c>
      <c r="V9" s="8">
        <v>202.5</v>
      </c>
    </row>
    <row r="10" spans="1:24">
      <c r="A10" s="1" t="s">
        <v>26</v>
      </c>
      <c r="B10" s="2" t="s">
        <v>33</v>
      </c>
      <c r="C10" s="3">
        <v>45832</v>
      </c>
      <c r="D10" s="4" t="s">
        <v>40</v>
      </c>
      <c r="E10" s="29">
        <v>195</v>
      </c>
      <c r="F10" s="28">
        <v>2</v>
      </c>
      <c r="G10" s="29">
        <v>196</v>
      </c>
      <c r="H10" s="28">
        <v>3</v>
      </c>
      <c r="I10" s="29">
        <v>190</v>
      </c>
      <c r="J10" s="28">
        <v>1</v>
      </c>
      <c r="K10" s="29">
        <v>193</v>
      </c>
      <c r="L10" s="28">
        <v>3</v>
      </c>
      <c r="M10" s="29"/>
      <c r="N10" s="28"/>
      <c r="O10" s="29"/>
      <c r="P10" s="28"/>
      <c r="Q10" s="5">
        <v>4</v>
      </c>
      <c r="R10" s="5">
        <v>774</v>
      </c>
      <c r="S10" s="6">
        <v>193.5</v>
      </c>
      <c r="T10" s="17">
        <v>9</v>
      </c>
      <c r="U10" s="7">
        <v>13</v>
      </c>
      <c r="V10" s="8">
        <v>206.5</v>
      </c>
    </row>
    <row r="11" spans="1:24">
      <c r="A11" s="1" t="s">
        <v>26</v>
      </c>
      <c r="B11" s="2" t="s">
        <v>33</v>
      </c>
      <c r="C11" s="3">
        <v>45851</v>
      </c>
      <c r="D11" s="4" t="s">
        <v>40</v>
      </c>
      <c r="E11" s="29">
        <v>196</v>
      </c>
      <c r="F11" s="28">
        <v>4</v>
      </c>
      <c r="G11" s="29">
        <v>198</v>
      </c>
      <c r="H11" s="28">
        <v>2</v>
      </c>
      <c r="I11" s="29">
        <v>188</v>
      </c>
      <c r="J11" s="28">
        <v>4</v>
      </c>
      <c r="K11" s="29">
        <v>192</v>
      </c>
      <c r="L11" s="28">
        <v>3</v>
      </c>
      <c r="M11" s="29"/>
      <c r="N11" s="28"/>
      <c r="O11" s="29"/>
      <c r="P11" s="28"/>
      <c r="Q11" s="5">
        <v>4</v>
      </c>
      <c r="R11" s="5">
        <v>774</v>
      </c>
      <c r="S11" s="6">
        <v>193.5</v>
      </c>
      <c r="T11" s="17">
        <v>13</v>
      </c>
      <c r="U11" s="7">
        <v>9</v>
      </c>
      <c r="V11" s="8">
        <v>202.5</v>
      </c>
    </row>
    <row r="12" spans="1:24" ht="15" customHeight="1">
      <c r="A12" s="1" t="s">
        <v>26</v>
      </c>
      <c r="B12" s="2" t="s">
        <v>33</v>
      </c>
      <c r="C12" s="3">
        <v>45864</v>
      </c>
      <c r="D12" s="4" t="s">
        <v>39</v>
      </c>
      <c r="E12" s="35">
        <v>192</v>
      </c>
      <c r="F12" s="36">
        <v>3</v>
      </c>
      <c r="G12" s="35">
        <v>185</v>
      </c>
      <c r="H12" s="36">
        <v>1</v>
      </c>
      <c r="I12" s="35">
        <v>183</v>
      </c>
      <c r="J12" s="36">
        <v>3</v>
      </c>
      <c r="K12" s="35">
        <v>188.001</v>
      </c>
      <c r="L12" s="36">
        <v>2</v>
      </c>
      <c r="M12" s="35"/>
      <c r="N12" s="36"/>
      <c r="O12" s="35"/>
      <c r="P12" s="36"/>
      <c r="Q12" s="5">
        <v>4</v>
      </c>
      <c r="R12" s="5">
        <v>748.00099999999998</v>
      </c>
      <c r="S12" s="6">
        <v>187.00024999999999</v>
      </c>
      <c r="T12" s="37">
        <v>9</v>
      </c>
      <c r="U12" s="7">
        <v>11</v>
      </c>
      <c r="V12" s="8">
        <v>198.00024999999999</v>
      </c>
    </row>
    <row r="13" spans="1:24">
      <c r="A13" s="1" t="s">
        <v>26</v>
      </c>
      <c r="B13" s="2" t="s">
        <v>33</v>
      </c>
      <c r="C13" s="3">
        <v>45867</v>
      </c>
      <c r="D13" s="4" t="s">
        <v>40</v>
      </c>
      <c r="E13" s="29">
        <v>193</v>
      </c>
      <c r="F13" s="28">
        <v>1</v>
      </c>
      <c r="G13" s="29">
        <v>193</v>
      </c>
      <c r="H13" s="28">
        <v>3</v>
      </c>
      <c r="I13" s="29">
        <v>195</v>
      </c>
      <c r="J13" s="28">
        <v>5</v>
      </c>
      <c r="K13" s="29">
        <v>189</v>
      </c>
      <c r="L13" s="28">
        <v>1</v>
      </c>
      <c r="M13" s="29"/>
      <c r="N13" s="28"/>
      <c r="O13" s="29"/>
      <c r="P13" s="28"/>
      <c r="Q13" s="5">
        <v>4</v>
      </c>
      <c r="R13" s="5">
        <v>770</v>
      </c>
      <c r="S13" s="6">
        <v>192.5</v>
      </c>
      <c r="T13" s="17">
        <v>10</v>
      </c>
      <c r="U13" s="7">
        <v>13</v>
      </c>
      <c r="V13" s="8">
        <v>205.5</v>
      </c>
    </row>
    <row r="14" spans="1:24">
      <c r="A14" s="1" t="s">
        <v>26</v>
      </c>
      <c r="B14" s="2" t="s">
        <v>33</v>
      </c>
      <c r="C14" s="3">
        <v>45879</v>
      </c>
      <c r="D14" s="4" t="s">
        <v>40</v>
      </c>
      <c r="E14" s="29">
        <v>179</v>
      </c>
      <c r="F14" s="28">
        <v>1</v>
      </c>
      <c r="G14" s="29">
        <v>183</v>
      </c>
      <c r="H14" s="28">
        <v>0</v>
      </c>
      <c r="I14" s="29">
        <v>193</v>
      </c>
      <c r="J14" s="28">
        <v>0</v>
      </c>
      <c r="K14" s="29">
        <v>191</v>
      </c>
      <c r="L14" s="28">
        <v>3</v>
      </c>
      <c r="M14" s="29"/>
      <c r="N14" s="28"/>
      <c r="O14" s="29"/>
      <c r="P14" s="28"/>
      <c r="Q14" s="5">
        <v>4</v>
      </c>
      <c r="R14" s="5">
        <v>746</v>
      </c>
      <c r="S14" s="6">
        <v>186.5</v>
      </c>
      <c r="T14" s="17">
        <v>4</v>
      </c>
      <c r="U14" s="7">
        <v>9</v>
      </c>
      <c r="V14" s="8">
        <v>195.5</v>
      </c>
    </row>
    <row r="15" spans="1:24">
      <c r="A15" s="1" t="s">
        <v>26</v>
      </c>
      <c r="B15" s="2" t="s">
        <v>33</v>
      </c>
      <c r="C15" s="3">
        <v>45895</v>
      </c>
      <c r="D15" s="4" t="s">
        <v>40</v>
      </c>
      <c r="E15" s="29">
        <v>190</v>
      </c>
      <c r="F15" s="28">
        <v>1</v>
      </c>
      <c r="G15" s="29">
        <v>193</v>
      </c>
      <c r="H15" s="28">
        <v>0</v>
      </c>
      <c r="I15" s="29">
        <v>195</v>
      </c>
      <c r="J15" s="28">
        <v>1</v>
      </c>
      <c r="K15" s="29">
        <v>193</v>
      </c>
      <c r="L15" s="28">
        <v>4</v>
      </c>
      <c r="M15" s="29"/>
      <c r="N15" s="28"/>
      <c r="O15" s="29"/>
      <c r="P15" s="28"/>
      <c r="Q15" s="5">
        <v>4</v>
      </c>
      <c r="R15" s="5">
        <v>771</v>
      </c>
      <c r="S15" s="6">
        <v>192.75</v>
      </c>
      <c r="T15" s="17">
        <v>6</v>
      </c>
      <c r="U15" s="7">
        <v>13</v>
      </c>
      <c r="V15" s="8">
        <v>205.75</v>
      </c>
    </row>
    <row r="16" spans="1:24">
      <c r="A16" s="1" t="s">
        <v>26</v>
      </c>
      <c r="B16" s="2" t="s">
        <v>33</v>
      </c>
      <c r="C16" s="3">
        <v>45912</v>
      </c>
      <c r="D16" s="4" t="s">
        <v>40</v>
      </c>
      <c r="E16" s="35">
        <v>193</v>
      </c>
      <c r="F16" s="36">
        <v>0</v>
      </c>
      <c r="G16" s="35">
        <v>189</v>
      </c>
      <c r="H16" s="36">
        <v>0</v>
      </c>
      <c r="I16" s="35">
        <v>193</v>
      </c>
      <c r="J16" s="36">
        <v>2</v>
      </c>
      <c r="K16" s="35">
        <v>188</v>
      </c>
      <c r="L16" s="36">
        <v>2</v>
      </c>
      <c r="M16" s="35"/>
      <c r="N16" s="36"/>
      <c r="O16" s="35"/>
      <c r="P16" s="36"/>
      <c r="Q16" s="5">
        <v>4</v>
      </c>
      <c r="R16" s="5">
        <v>763</v>
      </c>
      <c r="S16" s="6">
        <v>190.75</v>
      </c>
      <c r="T16" s="37">
        <v>4</v>
      </c>
      <c r="U16" s="7">
        <v>13</v>
      </c>
      <c r="V16" s="8">
        <v>203.75</v>
      </c>
    </row>
    <row r="17" spans="1:22">
      <c r="A17" s="1" t="s">
        <v>26</v>
      </c>
      <c r="B17" s="2" t="s">
        <v>33</v>
      </c>
      <c r="C17" s="3">
        <v>45930</v>
      </c>
      <c r="D17" s="4" t="s">
        <v>40</v>
      </c>
      <c r="E17" s="35">
        <v>197</v>
      </c>
      <c r="F17" s="36">
        <v>2</v>
      </c>
      <c r="G17" s="35">
        <v>197</v>
      </c>
      <c r="H17" s="36">
        <v>0</v>
      </c>
      <c r="I17" s="35">
        <v>198</v>
      </c>
      <c r="J17" s="36">
        <v>2</v>
      </c>
      <c r="K17" s="35">
        <v>194</v>
      </c>
      <c r="L17" s="36">
        <v>3</v>
      </c>
      <c r="M17" s="35"/>
      <c r="N17" s="36"/>
      <c r="O17" s="35"/>
      <c r="P17" s="36"/>
      <c r="Q17" s="5">
        <v>4</v>
      </c>
      <c r="R17" s="5">
        <v>786</v>
      </c>
      <c r="S17" s="6">
        <v>196.5</v>
      </c>
      <c r="T17" s="37">
        <v>7</v>
      </c>
      <c r="U17" s="7">
        <v>13</v>
      </c>
      <c r="V17" s="8">
        <v>209.5</v>
      </c>
    </row>
    <row r="18" spans="1:22">
      <c r="A18" s="65" t="s">
        <v>26</v>
      </c>
      <c r="B18" s="2" t="s">
        <v>33</v>
      </c>
      <c r="C18" s="3">
        <v>45942</v>
      </c>
      <c r="D18" s="64" t="s">
        <v>40</v>
      </c>
      <c r="E18" s="35">
        <v>193</v>
      </c>
      <c r="F18" s="36">
        <v>1</v>
      </c>
      <c r="G18" s="35">
        <v>189</v>
      </c>
      <c r="H18" s="36">
        <v>1</v>
      </c>
      <c r="I18" s="35">
        <v>188</v>
      </c>
      <c r="J18" s="36">
        <v>0</v>
      </c>
      <c r="K18" s="35">
        <v>191</v>
      </c>
      <c r="L18" s="36">
        <v>3</v>
      </c>
      <c r="M18" s="35"/>
      <c r="N18" s="36"/>
      <c r="O18" s="35"/>
      <c r="P18" s="36"/>
      <c r="Q18" s="7">
        <v>4</v>
      </c>
      <c r="R18" s="7">
        <v>761</v>
      </c>
      <c r="S18" s="6">
        <v>190.25</v>
      </c>
      <c r="T18" s="37">
        <v>5</v>
      </c>
      <c r="U18" s="7">
        <v>11</v>
      </c>
      <c r="V18" s="6">
        <v>201.25</v>
      </c>
    </row>
    <row r="19" spans="1:22">
      <c r="A19" s="65" t="s">
        <v>26</v>
      </c>
      <c r="B19" s="2" t="s">
        <v>33</v>
      </c>
      <c r="C19" s="3">
        <v>45949</v>
      </c>
      <c r="D19" s="64" t="s">
        <v>39</v>
      </c>
      <c r="E19" s="35">
        <v>190.001</v>
      </c>
      <c r="F19" s="36">
        <v>4</v>
      </c>
      <c r="G19" s="35">
        <v>191</v>
      </c>
      <c r="H19" s="36">
        <v>2</v>
      </c>
      <c r="I19" s="35">
        <v>194</v>
      </c>
      <c r="J19" s="36">
        <v>4</v>
      </c>
      <c r="K19" s="35">
        <v>194</v>
      </c>
      <c r="L19" s="36">
        <v>5</v>
      </c>
      <c r="M19" s="35">
        <v>193</v>
      </c>
      <c r="N19" s="36">
        <v>3</v>
      </c>
      <c r="O19" s="35">
        <v>195</v>
      </c>
      <c r="P19" s="36">
        <v>3</v>
      </c>
      <c r="Q19" s="7">
        <v>6</v>
      </c>
      <c r="R19" s="7">
        <v>1157.001</v>
      </c>
      <c r="S19" s="6">
        <v>192.83349999999999</v>
      </c>
      <c r="T19" s="37">
        <v>21</v>
      </c>
      <c r="U19" s="7">
        <v>26</v>
      </c>
      <c r="V19" s="6">
        <v>218.83349999999999</v>
      </c>
    </row>
    <row r="20" spans="1:22">
      <c r="A20" s="65" t="s">
        <v>26</v>
      </c>
      <c r="B20" s="2" t="s">
        <v>33</v>
      </c>
      <c r="C20" s="3">
        <v>45958</v>
      </c>
      <c r="D20" s="64" t="s">
        <v>40</v>
      </c>
      <c r="E20" s="35">
        <v>190</v>
      </c>
      <c r="F20" s="36">
        <v>2</v>
      </c>
      <c r="G20" s="35">
        <v>188</v>
      </c>
      <c r="H20" s="36">
        <v>6</v>
      </c>
      <c r="I20" s="35">
        <v>192</v>
      </c>
      <c r="J20" s="36">
        <v>1</v>
      </c>
      <c r="K20" s="35">
        <v>195</v>
      </c>
      <c r="L20" s="36">
        <v>3</v>
      </c>
      <c r="M20" s="35"/>
      <c r="N20" s="36"/>
      <c r="O20" s="35"/>
      <c r="P20" s="36"/>
      <c r="Q20" s="7">
        <v>4</v>
      </c>
      <c r="R20" s="7">
        <v>765</v>
      </c>
      <c r="S20" s="6">
        <v>191.25</v>
      </c>
      <c r="T20" s="37">
        <v>12</v>
      </c>
      <c r="U20" s="7">
        <v>13</v>
      </c>
      <c r="V20" s="6">
        <v>204.25</v>
      </c>
    </row>
    <row r="22" spans="1:22">
      <c r="Q22" s="30">
        <f>SUM(Q2:Q21)</f>
        <v>82</v>
      </c>
      <c r="R22" s="30">
        <f>SUM(R2:R21)</f>
        <v>15603.003000000001</v>
      </c>
      <c r="S22" s="31">
        <f>SUM(R22/Q22)</f>
        <v>190.2805243902439</v>
      </c>
      <c r="T22" s="30">
        <f>SUM(T2:T21)</f>
        <v>163</v>
      </c>
      <c r="U22" s="30">
        <f>SUM(U2:U21)</f>
        <v>236</v>
      </c>
      <c r="V22" s="32">
        <f>SUM(S22+U22)</f>
        <v>426.2805243902439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B15" name="Range1_25"/>
    <protectedRange algorithmName="SHA-512" hashValue="ON39YdpmFHfN9f47KpiRvqrKx0V9+erV1CNkpWzYhW/Qyc6aT8rEyCrvauWSYGZK2ia3o7vd3akF07acHAFpOA==" saltValue="yVW9XmDwTqEnmpSGai0KYg==" spinCount="100000" sqref="D15" name="Range1_1_23"/>
    <protectedRange algorithmName="SHA-512" hashValue="ON39YdpmFHfN9f47KpiRvqrKx0V9+erV1CNkpWzYhW/Qyc6aT8rEyCrvauWSYGZK2ia3o7vd3akF07acHAFpOA==" saltValue="yVW9XmDwTqEnmpSGai0KYg==" spinCount="100000" sqref="T15" name="Range1_3_5_22"/>
    <protectedRange algorithmName="SHA-512" hashValue="ON39YdpmFHfN9f47KpiRvqrKx0V9+erV1CNkpWzYhW/Qyc6aT8rEyCrvauWSYGZK2ia3o7vd3akF07acHAFpOA==" saltValue="yVW9XmDwTqEnmpSGai0KYg==" spinCount="100000" sqref="B16:C16 E16:P16" name="Range1_15"/>
    <protectedRange algorithmName="SHA-512" hashValue="ON39YdpmFHfN9f47KpiRvqrKx0V9+erV1CNkpWzYhW/Qyc6aT8rEyCrvauWSYGZK2ia3o7vd3akF07acHAFpOA==" saltValue="yVW9XmDwTqEnmpSGai0KYg==" spinCount="100000" sqref="D16" name="Range1_1_4"/>
    <protectedRange algorithmName="SHA-512" hashValue="ON39YdpmFHfN9f47KpiRvqrKx0V9+erV1CNkpWzYhW/Qyc6aT8rEyCrvauWSYGZK2ia3o7vd3akF07acHAFpOA==" saltValue="yVW9XmDwTqEnmpSGai0KYg==" spinCount="100000" sqref="T16" name="Range1_3_5_4"/>
    <protectedRange sqref="B17:C17" name="Range1_12_4"/>
    <protectedRange sqref="D17" name="Range1_1_3_3"/>
    <protectedRange sqref="E17:P17 T17" name="Range1_3_5_3_3"/>
    <protectedRange algorithmName="SHA-512" hashValue="ON39YdpmFHfN9f47KpiRvqrKx0V9+erV1CNkpWzYhW/Qyc6aT8rEyCrvauWSYGZK2ia3o7vd3akF07acHAFpOA==" saltValue="yVW9XmDwTqEnmpSGai0KYg==" spinCount="100000" sqref="B18:C18" name="Range1_17_3"/>
    <protectedRange algorithmName="SHA-512" hashValue="ON39YdpmFHfN9f47KpiRvqrKx0V9+erV1CNkpWzYhW/Qyc6aT8rEyCrvauWSYGZK2ia3o7vd3akF07acHAFpOA==" saltValue="yVW9XmDwTqEnmpSGai0KYg==" spinCount="100000" sqref="D18" name="Range1_1_7_3"/>
    <protectedRange algorithmName="SHA-512" hashValue="ON39YdpmFHfN9f47KpiRvqrKx0V9+erV1CNkpWzYhW/Qyc6aT8rEyCrvauWSYGZK2ia3o7vd3akF07acHAFpOA==" saltValue="yVW9XmDwTqEnmpSGai0KYg==" spinCount="100000" sqref="T18" name="Range1_3_5_7_5"/>
    <protectedRange algorithmName="SHA-512" hashValue="ON39YdpmFHfN9f47KpiRvqrKx0V9+erV1CNkpWzYhW/Qyc6aT8rEyCrvauWSYGZK2ia3o7vd3akF07acHAFpOA==" saltValue="yVW9XmDwTqEnmpSGai0KYg==" spinCount="100000" sqref="B19:C19 E19:P19" name="Range1_12_5"/>
    <protectedRange algorithmName="SHA-512" hashValue="ON39YdpmFHfN9f47KpiRvqrKx0V9+erV1CNkpWzYhW/Qyc6aT8rEyCrvauWSYGZK2ia3o7vd3akF07acHAFpOA==" saltValue="yVW9XmDwTqEnmpSGai0KYg==" spinCount="100000" sqref="D19" name="Range1_1_7_6"/>
    <protectedRange algorithmName="SHA-512" hashValue="ON39YdpmFHfN9f47KpiRvqrKx0V9+erV1CNkpWzYhW/Qyc6aT8rEyCrvauWSYGZK2ia3o7vd3akF07acHAFpOA==" saltValue="yVW9XmDwTqEnmpSGai0KYg==" spinCount="100000" sqref="T19" name="Range1_3_5_7_4"/>
    <protectedRange algorithmName="SHA-512" hashValue="ON39YdpmFHfN9f47KpiRvqrKx0V9+erV1CNkpWzYhW/Qyc6aT8rEyCrvauWSYGZK2ia3o7vd3akF07acHAFpOA==" saltValue="yVW9XmDwTqEnmpSGai0KYg==" spinCount="100000" sqref="B20:C20" name="Range1_16_2"/>
    <protectedRange algorithmName="SHA-512" hashValue="ON39YdpmFHfN9f47KpiRvqrKx0V9+erV1CNkpWzYhW/Qyc6aT8rEyCrvauWSYGZK2ia3o7vd3akF07acHAFpOA==" saltValue="yVW9XmDwTqEnmpSGai0KYg==" spinCount="100000" sqref="D20" name="Range1_1_15_3"/>
    <protectedRange algorithmName="SHA-512" hashValue="ON39YdpmFHfN9f47KpiRvqrKx0V9+erV1CNkpWzYhW/Qyc6aT8rEyCrvauWSYGZK2ia3o7vd3akF07acHAFpOA==" saltValue="yVW9XmDwTqEnmpSGai0KYg==" spinCount="100000" sqref="T20" name="Range1_3_5_7_3"/>
  </protectedRanges>
  <conditionalFormatting sqref="E16:P16">
    <cfRule type="cellIs" dxfId="341" priority="29" operator="greaterThanOrEqual">
      <formula>200</formula>
    </cfRule>
  </conditionalFormatting>
  <conditionalFormatting sqref="E16">
    <cfRule type="top10" dxfId="340" priority="30" rank="1"/>
  </conditionalFormatting>
  <conditionalFormatting sqref="G16">
    <cfRule type="top10" dxfId="339" priority="31" rank="1"/>
  </conditionalFormatting>
  <conditionalFormatting sqref="I16">
    <cfRule type="top10" dxfId="338" priority="32" rank="1"/>
  </conditionalFormatting>
  <conditionalFormatting sqref="K16">
    <cfRule type="top10" dxfId="337" priority="33" rank="1"/>
  </conditionalFormatting>
  <conditionalFormatting sqref="M16">
    <cfRule type="top10" dxfId="336" priority="34" rank="1"/>
  </conditionalFormatting>
  <conditionalFormatting sqref="O16">
    <cfRule type="top10" dxfId="335" priority="35" rank="1"/>
  </conditionalFormatting>
  <conditionalFormatting sqref="E17">
    <cfRule type="top10" dxfId="334" priority="28" rank="1"/>
  </conditionalFormatting>
  <conditionalFormatting sqref="G17">
    <cfRule type="top10" dxfId="333" priority="27" rank="1"/>
  </conditionalFormatting>
  <conditionalFormatting sqref="E17:P17">
    <cfRule type="cellIs" dxfId="332" priority="26" operator="greaterThanOrEqual">
      <formula>200</formula>
    </cfRule>
  </conditionalFormatting>
  <conditionalFormatting sqref="I17">
    <cfRule type="top10" dxfId="331" priority="25" rank="1"/>
  </conditionalFormatting>
  <conditionalFormatting sqref="K17">
    <cfRule type="top10" dxfId="330" priority="24" rank="1"/>
  </conditionalFormatting>
  <conditionalFormatting sqref="M17">
    <cfRule type="top10" dxfId="329" priority="23" rank="1"/>
  </conditionalFormatting>
  <conditionalFormatting sqref="O17">
    <cfRule type="top10" dxfId="328" priority="22" rank="1"/>
  </conditionalFormatting>
  <conditionalFormatting sqref="G18">
    <cfRule type="top10" dxfId="327" priority="21" rank="1"/>
  </conditionalFormatting>
  <conditionalFormatting sqref="I18">
    <cfRule type="top10" dxfId="326" priority="20" rank="1"/>
  </conditionalFormatting>
  <conditionalFormatting sqref="E18">
    <cfRule type="top10" dxfId="325" priority="19" rank="1"/>
  </conditionalFormatting>
  <conditionalFormatting sqref="M18">
    <cfRule type="top10" dxfId="324" priority="18" rank="1"/>
  </conditionalFormatting>
  <conditionalFormatting sqref="O18">
    <cfRule type="top10" dxfId="323" priority="17" rank="1"/>
  </conditionalFormatting>
  <conditionalFormatting sqref="E18:O18">
    <cfRule type="cellIs" dxfId="322" priority="16" operator="greaterThanOrEqual">
      <formula>200</formula>
    </cfRule>
  </conditionalFormatting>
  <conditionalFormatting sqref="K18">
    <cfRule type="top10" dxfId="321" priority="15" rank="1"/>
  </conditionalFormatting>
  <conditionalFormatting sqref="E19">
    <cfRule type="top10" dxfId="320" priority="14" rank="1"/>
  </conditionalFormatting>
  <conditionalFormatting sqref="G19">
    <cfRule type="top10" dxfId="319" priority="13" rank="1"/>
  </conditionalFormatting>
  <conditionalFormatting sqref="I19">
    <cfRule type="top10" dxfId="318" priority="12" rank="1"/>
  </conditionalFormatting>
  <conditionalFormatting sqref="K19">
    <cfRule type="top10" dxfId="317" priority="11" rank="1"/>
  </conditionalFormatting>
  <conditionalFormatting sqref="M19">
    <cfRule type="top10" dxfId="316" priority="10" rank="1"/>
  </conditionalFormatting>
  <conditionalFormatting sqref="O19">
    <cfRule type="top10" dxfId="315" priority="9" rank="1"/>
  </conditionalFormatting>
  <conditionalFormatting sqref="E19:P19">
    <cfRule type="cellIs" dxfId="314" priority="8" operator="greaterThanOrEqual">
      <formula>200</formula>
    </cfRule>
  </conditionalFormatting>
  <conditionalFormatting sqref="E20:O20">
    <cfRule type="cellIs" dxfId="313" priority="1" operator="greaterThanOrEqual">
      <formula>200</formula>
    </cfRule>
  </conditionalFormatting>
  <conditionalFormatting sqref="G20">
    <cfRule type="top10" dxfId="312" priority="2" rank="1"/>
  </conditionalFormatting>
  <conditionalFormatting sqref="I20">
    <cfRule type="top10" dxfId="311" priority="3" rank="1"/>
  </conditionalFormatting>
  <conditionalFormatting sqref="E20">
    <cfRule type="top10" dxfId="310" priority="4" rank="1"/>
  </conditionalFormatting>
  <conditionalFormatting sqref="M20">
    <cfRule type="top10" dxfId="309" priority="5" rank="1"/>
  </conditionalFormatting>
  <conditionalFormatting sqref="O20">
    <cfRule type="top10" dxfId="308" priority="6" rank="1"/>
  </conditionalFormatting>
  <conditionalFormatting sqref="K20">
    <cfRule type="top10" dxfId="307" priority="7" rank="1"/>
  </conditionalFormatting>
  <hyperlinks>
    <hyperlink ref="X1" location="'UNL 2025'!A1" display="Return to Rankings" xr:uid="{7C0687DE-FAEB-4517-AF9F-9606A964516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B19 D19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D20 B20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7A70-138B-407A-A64B-7F97BC1CE9E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34</v>
      </c>
      <c r="C2" s="3">
        <v>45697</v>
      </c>
      <c r="D2" s="4" t="s">
        <v>40</v>
      </c>
      <c r="E2" s="27">
        <v>185</v>
      </c>
      <c r="F2" s="28">
        <v>2</v>
      </c>
      <c r="G2" s="27">
        <v>187</v>
      </c>
      <c r="H2" s="28">
        <v>2</v>
      </c>
      <c r="I2" s="27">
        <v>190</v>
      </c>
      <c r="J2" s="28">
        <v>1</v>
      </c>
      <c r="K2" s="27">
        <v>189</v>
      </c>
      <c r="L2" s="28">
        <v>3</v>
      </c>
      <c r="M2" s="29"/>
      <c r="N2" s="28"/>
      <c r="O2" s="29"/>
      <c r="P2" s="28"/>
      <c r="Q2" s="5">
        <v>4</v>
      </c>
      <c r="R2" s="5">
        <v>751</v>
      </c>
      <c r="S2" s="6">
        <v>187.75</v>
      </c>
      <c r="T2" s="17">
        <v>8</v>
      </c>
      <c r="U2" s="7">
        <v>4</v>
      </c>
      <c r="V2" s="8">
        <v>191.75</v>
      </c>
    </row>
    <row r="4" spans="1:24">
      <c r="Q4" s="30">
        <f>SUM(Q2:Q3)</f>
        <v>4</v>
      </c>
      <c r="R4" s="30">
        <f>SUM(R2:R3)</f>
        <v>751</v>
      </c>
      <c r="S4" s="31">
        <f>SUM(R4/Q4)</f>
        <v>187.75</v>
      </c>
      <c r="T4" s="30">
        <f>SUM(T2:T3)</f>
        <v>8</v>
      </c>
      <c r="U4" s="30">
        <f>SUM(U2:U3)</f>
        <v>4</v>
      </c>
      <c r="V4" s="32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4BE9400-8270-421D-B2DF-9FC11345190C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F4A7-9960-4122-96E2-9D08F274A083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127</v>
      </c>
      <c r="C2" s="3">
        <v>45934</v>
      </c>
      <c r="D2" s="64" t="s">
        <v>128</v>
      </c>
      <c r="E2" s="35">
        <v>173</v>
      </c>
      <c r="F2" s="36">
        <v>0</v>
      </c>
      <c r="G2" s="35">
        <v>188</v>
      </c>
      <c r="H2" s="36">
        <v>2</v>
      </c>
      <c r="I2" s="35">
        <v>171</v>
      </c>
      <c r="J2" s="36">
        <v>0</v>
      </c>
      <c r="K2" s="35">
        <v>176</v>
      </c>
      <c r="L2" s="36">
        <v>0</v>
      </c>
      <c r="M2" s="35"/>
      <c r="N2" s="36"/>
      <c r="O2" s="35"/>
      <c r="P2" s="36"/>
      <c r="Q2" s="7">
        <v>4</v>
      </c>
      <c r="R2" s="7">
        <v>708</v>
      </c>
      <c r="S2" s="6">
        <v>177</v>
      </c>
      <c r="T2" s="37">
        <v>2</v>
      </c>
      <c r="U2" s="7">
        <v>5</v>
      </c>
      <c r="V2" s="6">
        <v>182</v>
      </c>
    </row>
    <row r="4" spans="1:24">
      <c r="Q4" s="30">
        <f>SUM(Q2:Q3)</f>
        <v>4</v>
      </c>
      <c r="R4" s="30">
        <f>SUM(R2:R3)</f>
        <v>708</v>
      </c>
      <c r="S4" s="31">
        <f>SUM(R4/Q4)</f>
        <v>177</v>
      </c>
      <c r="T4" s="30">
        <f>SUM(T2:T3)</f>
        <v>2</v>
      </c>
      <c r="U4" s="30">
        <f>SUM(U2:U3)</f>
        <v>5</v>
      </c>
      <c r="V4" s="32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5"/>
  </protectedRanges>
  <conditionalFormatting sqref="G2">
    <cfRule type="top10" dxfId="306" priority="7" rank="1"/>
  </conditionalFormatting>
  <conditionalFormatting sqref="I2">
    <cfRule type="top10" dxfId="305" priority="6" rank="1"/>
  </conditionalFormatting>
  <conditionalFormatting sqref="E2">
    <cfRule type="top10" dxfId="304" priority="5" rank="1"/>
  </conditionalFormatting>
  <conditionalFormatting sqref="M2">
    <cfRule type="top10" dxfId="303" priority="4" rank="1"/>
  </conditionalFormatting>
  <conditionalFormatting sqref="O2">
    <cfRule type="top10" dxfId="302" priority="3" rank="1"/>
  </conditionalFormatting>
  <conditionalFormatting sqref="E2:O2">
    <cfRule type="cellIs" dxfId="301" priority="2" operator="greaterThanOrEqual">
      <formula>200</formula>
    </cfRule>
  </conditionalFormatting>
  <conditionalFormatting sqref="K2">
    <cfRule type="top10" dxfId="300" priority="1" rank="1"/>
  </conditionalFormatting>
  <hyperlinks>
    <hyperlink ref="X1" location="'UNL 2025'!A1" display="Return to Rankings" xr:uid="{BAA808EE-B276-4DC9-85FA-DBD3CB1D89D2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5D04-BBA6-4B61-BEC7-4B90DCC708FF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44</v>
      </c>
      <c r="C2" s="3">
        <v>45717</v>
      </c>
      <c r="D2" s="4" t="s">
        <v>46</v>
      </c>
      <c r="E2" s="35">
        <v>177</v>
      </c>
      <c r="F2" s="36">
        <v>0</v>
      </c>
      <c r="G2" s="35">
        <v>169</v>
      </c>
      <c r="H2" s="36">
        <v>0</v>
      </c>
      <c r="I2" s="35">
        <v>180</v>
      </c>
      <c r="J2" s="36">
        <v>1</v>
      </c>
      <c r="K2" s="35">
        <v>175</v>
      </c>
      <c r="L2" s="36">
        <v>1</v>
      </c>
      <c r="M2" s="35"/>
      <c r="N2" s="36"/>
      <c r="O2" s="35"/>
      <c r="P2" s="36"/>
      <c r="Q2" s="5">
        <v>4</v>
      </c>
      <c r="R2" s="5">
        <v>701</v>
      </c>
      <c r="S2" s="6">
        <v>175.25</v>
      </c>
      <c r="T2" s="37">
        <v>2</v>
      </c>
      <c r="U2" s="7">
        <v>13</v>
      </c>
      <c r="V2" s="8">
        <v>188.25</v>
      </c>
    </row>
    <row r="3" spans="1:24">
      <c r="A3" s="1" t="s">
        <v>26</v>
      </c>
      <c r="B3" s="2" t="s">
        <v>44</v>
      </c>
      <c r="C3" s="3">
        <v>45752</v>
      </c>
      <c r="D3" s="4" t="s">
        <v>46</v>
      </c>
      <c r="E3" s="35">
        <v>182</v>
      </c>
      <c r="F3" s="36"/>
      <c r="G3" s="35">
        <v>180</v>
      </c>
      <c r="H3" s="36"/>
      <c r="I3" s="35">
        <v>184</v>
      </c>
      <c r="J3" s="36"/>
      <c r="K3" s="35">
        <v>178</v>
      </c>
      <c r="L3" s="36">
        <v>1</v>
      </c>
      <c r="M3" s="35"/>
      <c r="N3" s="36"/>
      <c r="O3" s="35"/>
      <c r="P3" s="36"/>
      <c r="Q3" s="5">
        <v>4</v>
      </c>
      <c r="R3" s="5">
        <v>724</v>
      </c>
      <c r="S3" s="6">
        <v>181</v>
      </c>
      <c r="T3" s="37">
        <v>1</v>
      </c>
      <c r="U3" s="7">
        <v>13</v>
      </c>
      <c r="V3" s="8">
        <v>194</v>
      </c>
    </row>
    <row r="4" spans="1:24">
      <c r="A4" s="1" t="s">
        <v>26</v>
      </c>
      <c r="B4" s="2" t="s">
        <v>44</v>
      </c>
      <c r="C4" s="3">
        <v>45815</v>
      </c>
      <c r="D4" s="4" t="s">
        <v>46</v>
      </c>
      <c r="E4" s="35">
        <v>171</v>
      </c>
      <c r="F4" s="36">
        <v>0</v>
      </c>
      <c r="G4" s="35">
        <v>170</v>
      </c>
      <c r="H4" s="36">
        <v>0</v>
      </c>
      <c r="I4" s="35">
        <v>177</v>
      </c>
      <c r="J4" s="36">
        <v>0</v>
      </c>
      <c r="K4" s="35">
        <v>165</v>
      </c>
      <c r="L4" s="36">
        <v>0</v>
      </c>
      <c r="M4" s="35">
        <v>162</v>
      </c>
      <c r="N4" s="36">
        <v>0</v>
      </c>
      <c r="O4" s="35">
        <v>189</v>
      </c>
      <c r="P4" s="36">
        <v>1</v>
      </c>
      <c r="Q4" s="5">
        <v>6</v>
      </c>
      <c r="R4" s="5">
        <v>1034</v>
      </c>
      <c r="S4" s="6">
        <v>172.33333333333334</v>
      </c>
      <c r="T4" s="37">
        <v>1</v>
      </c>
      <c r="U4" s="7">
        <v>8</v>
      </c>
      <c r="V4" s="8">
        <v>180.33333333333334</v>
      </c>
    </row>
    <row r="5" spans="1:24">
      <c r="A5" s="1" t="s">
        <v>26</v>
      </c>
      <c r="B5" s="2" t="s">
        <v>44</v>
      </c>
      <c r="C5" s="3">
        <v>45843</v>
      </c>
      <c r="D5" s="4" t="s">
        <v>46</v>
      </c>
      <c r="E5" s="35">
        <v>183</v>
      </c>
      <c r="F5" s="36">
        <v>0</v>
      </c>
      <c r="G5" s="35">
        <v>177</v>
      </c>
      <c r="H5" s="36">
        <v>0</v>
      </c>
      <c r="I5" s="35">
        <v>180</v>
      </c>
      <c r="J5" s="36">
        <v>1</v>
      </c>
      <c r="K5" s="35">
        <v>187</v>
      </c>
      <c r="L5" s="36">
        <v>3</v>
      </c>
      <c r="M5" s="35"/>
      <c r="N5" s="36"/>
      <c r="O5" s="35"/>
      <c r="P5" s="36"/>
      <c r="Q5" s="5">
        <v>4</v>
      </c>
      <c r="R5" s="5">
        <v>727</v>
      </c>
      <c r="S5" s="6">
        <v>181.75</v>
      </c>
      <c r="T5" s="37">
        <v>4</v>
      </c>
      <c r="U5" s="7">
        <v>9</v>
      </c>
      <c r="V5" s="8">
        <v>190.75</v>
      </c>
    </row>
    <row r="6" spans="1:24">
      <c r="A6" s="1" t="s">
        <v>26</v>
      </c>
      <c r="B6" s="2" t="s">
        <v>44</v>
      </c>
      <c r="C6" s="3">
        <v>45871</v>
      </c>
      <c r="D6" s="4" t="s">
        <v>46</v>
      </c>
      <c r="E6" s="35">
        <v>176</v>
      </c>
      <c r="F6" s="36">
        <v>1</v>
      </c>
      <c r="G6" s="35">
        <v>186</v>
      </c>
      <c r="H6" s="36">
        <v>2</v>
      </c>
      <c r="I6" s="35">
        <v>184</v>
      </c>
      <c r="J6" s="36">
        <v>3</v>
      </c>
      <c r="K6" s="35">
        <v>185</v>
      </c>
      <c r="L6" s="36">
        <v>1</v>
      </c>
      <c r="M6" s="35"/>
      <c r="N6" s="36"/>
      <c r="O6" s="35"/>
      <c r="P6" s="36"/>
      <c r="Q6" s="5">
        <v>4</v>
      </c>
      <c r="R6" s="5">
        <v>731</v>
      </c>
      <c r="S6" s="6">
        <v>182.75</v>
      </c>
      <c r="T6" s="37">
        <v>7</v>
      </c>
      <c r="U6" s="7">
        <v>5</v>
      </c>
      <c r="V6" s="8">
        <v>187.75</v>
      </c>
    </row>
    <row r="7" spans="1:24">
      <c r="A7" s="1" t="s">
        <v>26</v>
      </c>
      <c r="B7" s="2" t="s">
        <v>44</v>
      </c>
      <c r="C7" s="3">
        <v>45906</v>
      </c>
      <c r="D7" s="4" t="s">
        <v>46</v>
      </c>
      <c r="E7" s="35">
        <v>184</v>
      </c>
      <c r="F7" s="36">
        <v>2</v>
      </c>
      <c r="G7" s="35">
        <v>168</v>
      </c>
      <c r="H7" s="36">
        <v>0</v>
      </c>
      <c r="I7" s="35">
        <v>182</v>
      </c>
      <c r="J7" s="36">
        <v>0</v>
      </c>
      <c r="K7" s="35">
        <v>183</v>
      </c>
      <c r="L7" s="36">
        <v>0</v>
      </c>
      <c r="M7" s="35">
        <v>182</v>
      </c>
      <c r="N7" s="36">
        <v>1</v>
      </c>
      <c r="O7" s="35">
        <v>183</v>
      </c>
      <c r="P7" s="36">
        <v>0</v>
      </c>
      <c r="Q7" s="5">
        <v>6</v>
      </c>
      <c r="R7" s="5">
        <v>1082</v>
      </c>
      <c r="S7" s="6">
        <v>180.33333333333334</v>
      </c>
      <c r="T7" s="37">
        <v>3</v>
      </c>
      <c r="U7" s="7">
        <v>12</v>
      </c>
      <c r="V7" s="8">
        <v>192.33333333333334</v>
      </c>
    </row>
    <row r="8" spans="1:24">
      <c r="A8" s="65" t="s">
        <v>26</v>
      </c>
      <c r="B8" s="61" t="s">
        <v>44</v>
      </c>
      <c r="C8" s="3">
        <v>45934</v>
      </c>
      <c r="D8" s="64" t="s">
        <v>46</v>
      </c>
      <c r="E8" s="35">
        <v>158</v>
      </c>
      <c r="F8" s="36">
        <v>0</v>
      </c>
      <c r="G8" s="35">
        <v>179</v>
      </c>
      <c r="H8" s="36">
        <v>0</v>
      </c>
      <c r="I8" s="35">
        <v>185</v>
      </c>
      <c r="J8" s="36">
        <v>0</v>
      </c>
      <c r="K8" s="35">
        <v>176</v>
      </c>
      <c r="L8" s="36">
        <v>0</v>
      </c>
      <c r="M8" s="35"/>
      <c r="N8" s="36"/>
      <c r="O8" s="35"/>
      <c r="P8" s="36"/>
      <c r="Q8" s="7">
        <v>4</v>
      </c>
      <c r="R8" s="7">
        <v>698</v>
      </c>
      <c r="S8" s="6">
        <v>174.5</v>
      </c>
      <c r="T8" s="37">
        <v>0</v>
      </c>
      <c r="U8" s="7">
        <v>4</v>
      </c>
      <c r="V8" s="6">
        <f>+S8+U8</f>
        <v>178.5</v>
      </c>
    </row>
    <row r="10" spans="1:24">
      <c r="Q10" s="30">
        <f>SUM(Q2:Q9)</f>
        <v>32</v>
      </c>
      <c r="R10" s="30">
        <f>SUM(R2:R9)</f>
        <v>5697</v>
      </c>
      <c r="S10" s="31">
        <f>SUM(R10/Q10)</f>
        <v>178.03125</v>
      </c>
      <c r="T10" s="30">
        <f>SUM(T2:T9)</f>
        <v>18</v>
      </c>
      <c r="U10" s="30">
        <f>SUM(U2:U9)</f>
        <v>64</v>
      </c>
      <c r="V10" s="32">
        <f>SUM(S10+U10)</f>
        <v>242.03125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8:P8 E8:F8 B8:C8" name="Range1_18_2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</protectedRanges>
  <conditionalFormatting sqref="E7">
    <cfRule type="top10" dxfId="299" priority="14" rank="1"/>
  </conditionalFormatting>
  <conditionalFormatting sqref="E7:P7">
    <cfRule type="cellIs" dxfId="298" priority="8" operator="greaterThanOrEqual">
      <formula>200</formula>
    </cfRule>
  </conditionalFormatting>
  <conditionalFormatting sqref="G7">
    <cfRule type="top10" dxfId="297" priority="13" rank="1"/>
  </conditionalFormatting>
  <conditionalFormatting sqref="I7">
    <cfRule type="top10" dxfId="296" priority="12" rank="1"/>
  </conditionalFormatting>
  <conditionalFormatting sqref="K7">
    <cfRule type="top10" dxfId="295" priority="11" rank="1"/>
  </conditionalFormatting>
  <conditionalFormatting sqref="M7">
    <cfRule type="top10" dxfId="294" priority="10" rank="1"/>
  </conditionalFormatting>
  <conditionalFormatting sqref="O7">
    <cfRule type="top10" dxfId="293" priority="9" rank="1"/>
  </conditionalFormatting>
  <conditionalFormatting sqref="E8">
    <cfRule type="top10" dxfId="292" priority="7" rank="1"/>
  </conditionalFormatting>
  <conditionalFormatting sqref="G8">
    <cfRule type="top10" dxfId="291" priority="6" rank="1"/>
  </conditionalFormatting>
  <conditionalFormatting sqref="I8">
    <cfRule type="top10" dxfId="290" priority="5" rank="1"/>
  </conditionalFormatting>
  <conditionalFormatting sqref="K8">
    <cfRule type="top10" dxfId="289" priority="4" rank="1"/>
  </conditionalFormatting>
  <conditionalFormatting sqref="M8">
    <cfRule type="top10" dxfId="288" priority="3" rank="1"/>
  </conditionalFormatting>
  <conditionalFormatting sqref="O8">
    <cfRule type="top10" dxfId="287" priority="2" rank="1"/>
  </conditionalFormatting>
  <conditionalFormatting sqref="E8:O8">
    <cfRule type="cellIs" dxfId="286" priority="1" operator="greaterThanOrEqual">
      <formula>193</formula>
    </cfRule>
  </conditionalFormatting>
  <hyperlinks>
    <hyperlink ref="X1" location="'UNL 2025'!A1" display="Return to Rankings" xr:uid="{C2B90567-5DF5-42C9-8615-329103D9B95E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2858-F3E8-4AC1-AD25-D8CA583078AB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130</v>
      </c>
      <c r="C2" s="3">
        <v>45962</v>
      </c>
      <c r="D2" s="64" t="s">
        <v>56</v>
      </c>
      <c r="E2" s="35">
        <v>189</v>
      </c>
      <c r="F2" s="36">
        <v>3</v>
      </c>
      <c r="G2" s="35">
        <v>195</v>
      </c>
      <c r="H2" s="36">
        <v>0</v>
      </c>
      <c r="I2" s="35">
        <v>191</v>
      </c>
      <c r="J2" s="36">
        <v>3</v>
      </c>
      <c r="K2" s="35">
        <v>190</v>
      </c>
      <c r="L2" s="36">
        <v>3</v>
      </c>
      <c r="M2" s="35">
        <v>190</v>
      </c>
      <c r="N2" s="36">
        <v>1</v>
      </c>
      <c r="O2" s="35">
        <v>187</v>
      </c>
      <c r="P2" s="36">
        <v>1</v>
      </c>
      <c r="Q2" s="7">
        <v>6</v>
      </c>
      <c r="R2" s="7">
        <v>1142</v>
      </c>
      <c r="S2" s="6">
        <v>190.33333333333334</v>
      </c>
      <c r="T2" s="37">
        <v>11</v>
      </c>
      <c r="U2" s="7">
        <v>12</v>
      </c>
      <c r="V2" s="6">
        <v>202.33333333333334</v>
      </c>
    </row>
    <row r="4" spans="1:24">
      <c r="Q4" s="30">
        <f>SUM(Q2:Q3)</f>
        <v>6</v>
      </c>
      <c r="R4" s="30">
        <f>SUM(R2:R3)</f>
        <v>1142</v>
      </c>
      <c r="S4" s="31">
        <f>SUM(R4/Q4)</f>
        <v>190.33333333333334</v>
      </c>
      <c r="T4" s="30">
        <f>SUM(T2:T3)</f>
        <v>11</v>
      </c>
      <c r="U4" s="30">
        <f>SUM(U2:U3)</f>
        <v>12</v>
      </c>
      <c r="V4" s="32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P2 E2:F2 B2:C2" name="Range1_17_2"/>
    <protectedRange sqref="D2" name="Range1_1_12_1"/>
    <protectedRange sqref="T2" name="Range1_3_5_8_1"/>
  </protectedRanges>
  <conditionalFormatting sqref="E2">
    <cfRule type="top10" dxfId="285" priority="7" rank="1"/>
  </conditionalFormatting>
  <conditionalFormatting sqref="G2">
    <cfRule type="top10" dxfId="284" priority="6" rank="1"/>
  </conditionalFormatting>
  <conditionalFormatting sqref="I2">
    <cfRule type="top10" dxfId="283" priority="5" rank="1"/>
  </conditionalFormatting>
  <conditionalFormatting sqref="K2">
    <cfRule type="top10" dxfId="282" priority="4" rank="1"/>
  </conditionalFormatting>
  <conditionalFormatting sqref="M2">
    <cfRule type="top10" dxfId="281" priority="3" rank="1"/>
  </conditionalFormatting>
  <conditionalFormatting sqref="O2">
    <cfRule type="top10" dxfId="280" priority="2" rank="1"/>
  </conditionalFormatting>
  <conditionalFormatting sqref="E2:O2">
    <cfRule type="cellIs" dxfId="279" priority="1" operator="greaterThanOrEqual">
      <formula>193</formula>
    </cfRule>
  </conditionalFormatting>
  <hyperlinks>
    <hyperlink ref="X1" location="'UNL 2025'!A1" display="Return to Rankings" xr:uid="{1432F496-8A7D-4B5C-989B-9B4CBD2296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789A-1A7F-47EC-9A2B-E63D267AE8B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111</v>
      </c>
      <c r="C2" s="3">
        <v>45874</v>
      </c>
      <c r="D2" s="4" t="s">
        <v>95</v>
      </c>
      <c r="E2" s="35">
        <v>192</v>
      </c>
      <c r="F2" s="36">
        <v>0</v>
      </c>
      <c r="G2" s="35">
        <v>183</v>
      </c>
      <c r="H2" s="36">
        <v>1</v>
      </c>
      <c r="I2" s="35">
        <v>194</v>
      </c>
      <c r="J2" s="36">
        <v>1</v>
      </c>
      <c r="K2" s="35"/>
      <c r="L2" s="36"/>
      <c r="M2" s="35"/>
      <c r="N2" s="36"/>
      <c r="O2" s="35"/>
      <c r="P2" s="36"/>
      <c r="Q2" s="5">
        <v>3</v>
      </c>
      <c r="R2" s="5">
        <v>569</v>
      </c>
      <c r="S2" s="6">
        <v>189.66666666666666</v>
      </c>
      <c r="T2" s="37">
        <v>2</v>
      </c>
      <c r="U2" s="7">
        <v>5</v>
      </c>
      <c r="V2" s="8">
        <v>194.66666666666666</v>
      </c>
    </row>
    <row r="4" spans="1:24">
      <c r="Q4" s="30">
        <f>SUM(Q2:Q3)</f>
        <v>3</v>
      </c>
      <c r="R4" s="30">
        <f>SUM(R2:R3)</f>
        <v>569</v>
      </c>
      <c r="S4" s="31">
        <f>SUM(R4/Q4)</f>
        <v>189.66666666666666</v>
      </c>
      <c r="T4" s="30">
        <f>SUM(T2:T3)</f>
        <v>2</v>
      </c>
      <c r="U4" s="30">
        <f>SUM(U2:U3)</f>
        <v>5</v>
      </c>
      <c r="V4" s="32">
        <f>SUM(S4+U4)</f>
        <v>194.66666666666666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F5A80FAC-940E-453D-BE44-3BF8183D3483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C2E9-8E2E-4133-B2DD-16A827463C9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64</v>
      </c>
      <c r="C2" s="3">
        <v>45766</v>
      </c>
      <c r="D2" s="4" t="s">
        <v>66</v>
      </c>
      <c r="E2" s="35">
        <v>180</v>
      </c>
      <c r="F2" s="36">
        <v>0</v>
      </c>
      <c r="G2" s="35">
        <v>187</v>
      </c>
      <c r="H2" s="36">
        <v>1</v>
      </c>
      <c r="I2" s="35">
        <v>176</v>
      </c>
      <c r="J2" s="36">
        <v>0</v>
      </c>
      <c r="K2" s="35">
        <v>171</v>
      </c>
      <c r="L2" s="36">
        <v>0</v>
      </c>
      <c r="M2" s="35"/>
      <c r="N2" s="36"/>
      <c r="O2" s="35"/>
      <c r="P2" s="36"/>
      <c r="Q2" s="5">
        <v>4</v>
      </c>
      <c r="R2" s="5">
        <v>714</v>
      </c>
      <c r="S2" s="6">
        <v>178.5</v>
      </c>
      <c r="T2" s="37">
        <v>1</v>
      </c>
      <c r="U2" s="7">
        <v>5</v>
      </c>
      <c r="V2" s="8">
        <v>183.5</v>
      </c>
    </row>
    <row r="4" spans="1:24">
      <c r="Q4" s="30">
        <f>SUM(Q2:Q3)</f>
        <v>4</v>
      </c>
      <c r="R4" s="30">
        <f>SUM(R2:R3)</f>
        <v>714</v>
      </c>
      <c r="S4" s="31">
        <f>SUM(R4/Q4)</f>
        <v>178.5</v>
      </c>
      <c r="T4" s="30">
        <f>SUM(T2:T3)</f>
        <v>1</v>
      </c>
      <c r="U4" s="30">
        <f>SUM(U2:U3)</f>
        <v>5</v>
      </c>
      <c r="V4" s="32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9D415AFA-F785-4248-BB78-2F56FF087A0F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52DC-732A-44F3-B513-677001750DC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120</v>
      </c>
      <c r="C2" s="3">
        <v>45913</v>
      </c>
      <c r="D2" s="64" t="s">
        <v>39</v>
      </c>
      <c r="E2" s="35">
        <v>187</v>
      </c>
      <c r="F2" s="36">
        <v>1</v>
      </c>
      <c r="G2" s="35">
        <v>175</v>
      </c>
      <c r="H2" s="36">
        <v>1</v>
      </c>
      <c r="I2" s="35">
        <v>176</v>
      </c>
      <c r="J2" s="36">
        <v>0</v>
      </c>
      <c r="K2" s="35">
        <v>178</v>
      </c>
      <c r="L2" s="36">
        <v>1</v>
      </c>
      <c r="M2" s="35"/>
      <c r="N2" s="36"/>
      <c r="O2" s="35"/>
      <c r="P2" s="36"/>
      <c r="Q2" s="7">
        <v>4</v>
      </c>
      <c r="R2" s="7">
        <v>716</v>
      </c>
      <c r="S2" s="6">
        <v>179</v>
      </c>
      <c r="T2" s="37">
        <v>3</v>
      </c>
      <c r="U2" s="7">
        <v>5</v>
      </c>
      <c r="V2" s="6">
        <v>184</v>
      </c>
    </row>
    <row r="4" spans="1:24">
      <c r="Q4" s="30">
        <f>SUM(Q2:Q3)</f>
        <v>4</v>
      </c>
      <c r="R4" s="30">
        <f>SUM(R2:R3)</f>
        <v>716</v>
      </c>
      <c r="S4" s="31">
        <f>SUM(R4/Q4)</f>
        <v>179</v>
      </c>
      <c r="T4" s="30">
        <f>SUM(T2:T3)</f>
        <v>3</v>
      </c>
      <c r="U4" s="30">
        <f>SUM(U2:U3)</f>
        <v>5</v>
      </c>
      <c r="V4" s="32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278" priority="7" operator="greaterThanOrEqual">
      <formula>200</formula>
    </cfRule>
  </conditionalFormatting>
  <conditionalFormatting sqref="E2">
    <cfRule type="top10" dxfId="277" priority="1" rank="1"/>
  </conditionalFormatting>
  <conditionalFormatting sqref="G2">
    <cfRule type="top10" dxfId="276" priority="2" rank="1"/>
  </conditionalFormatting>
  <conditionalFormatting sqref="I2">
    <cfRule type="top10" dxfId="275" priority="3" rank="1"/>
  </conditionalFormatting>
  <conditionalFormatting sqref="K2">
    <cfRule type="top10" dxfId="274" priority="4" rank="1"/>
  </conditionalFormatting>
  <conditionalFormatting sqref="M2">
    <cfRule type="top10" dxfId="273" priority="5" rank="1"/>
  </conditionalFormatting>
  <conditionalFormatting sqref="O2">
    <cfRule type="top10" dxfId="272" priority="6" rank="1"/>
  </conditionalFormatting>
  <hyperlinks>
    <hyperlink ref="X1" location="'UNL 2025'!A1" display="Return to Rankings" xr:uid="{63A8D254-13D1-4A60-983F-21935BBA04E2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9656-8908-4359-8577-CC8583967C1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92</v>
      </c>
      <c r="C2" s="3">
        <v>45829</v>
      </c>
      <c r="D2" s="4" t="s">
        <v>54</v>
      </c>
      <c r="E2" s="35">
        <v>157</v>
      </c>
      <c r="F2" s="36">
        <v>0</v>
      </c>
      <c r="G2" s="35">
        <v>181</v>
      </c>
      <c r="H2" s="36">
        <v>0</v>
      </c>
      <c r="I2" s="35">
        <v>175</v>
      </c>
      <c r="J2" s="36">
        <v>0</v>
      </c>
      <c r="K2" s="35">
        <v>175</v>
      </c>
      <c r="L2" s="36">
        <v>0</v>
      </c>
      <c r="M2" s="35"/>
      <c r="N2" s="36"/>
      <c r="O2" s="35"/>
      <c r="P2" s="36"/>
      <c r="Q2" s="5">
        <v>4</v>
      </c>
      <c r="R2" s="5">
        <v>688</v>
      </c>
      <c r="S2" s="6">
        <v>172</v>
      </c>
      <c r="T2" s="37">
        <v>0</v>
      </c>
      <c r="U2" s="7">
        <v>2</v>
      </c>
      <c r="V2" s="8">
        <v>174</v>
      </c>
    </row>
    <row r="4" spans="1:24">
      <c r="Q4" s="30">
        <f>SUM(Q2:Q3)</f>
        <v>4</v>
      </c>
      <c r="R4" s="30">
        <f>SUM(R2:R3)</f>
        <v>688</v>
      </c>
      <c r="S4" s="31">
        <f>SUM(R4/Q4)</f>
        <v>172</v>
      </c>
      <c r="T4" s="30">
        <f>SUM(T2:T3)</f>
        <v>0</v>
      </c>
      <c r="U4" s="30">
        <f>SUM(U2:U3)</f>
        <v>2</v>
      </c>
      <c r="V4" s="32">
        <f>SUM(S4+U4)</f>
        <v>174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2632BDA-43F7-4219-A7D4-EBEE4C22A71B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5126-4556-483A-8035-D4E5B4A922B9}">
  <dimension ref="A1:X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57</v>
      </c>
      <c r="C2" s="3">
        <v>45752</v>
      </c>
      <c r="D2" s="4" t="s">
        <v>56</v>
      </c>
      <c r="E2" s="35">
        <v>195</v>
      </c>
      <c r="F2" s="36">
        <v>2</v>
      </c>
      <c r="G2" s="35">
        <v>192</v>
      </c>
      <c r="H2" s="36">
        <v>3</v>
      </c>
      <c r="I2" s="35">
        <v>196</v>
      </c>
      <c r="J2" s="36">
        <v>0</v>
      </c>
      <c r="K2" s="35">
        <v>191</v>
      </c>
      <c r="L2" s="36">
        <v>2</v>
      </c>
      <c r="M2" s="35"/>
      <c r="N2" s="36"/>
      <c r="O2" s="35"/>
      <c r="P2" s="36"/>
      <c r="Q2" s="5">
        <v>4</v>
      </c>
      <c r="R2" s="5">
        <v>774</v>
      </c>
      <c r="S2" s="6">
        <v>193.5</v>
      </c>
      <c r="T2" s="37">
        <v>7</v>
      </c>
      <c r="U2" s="7">
        <v>3</v>
      </c>
      <c r="V2" s="8">
        <v>196.5</v>
      </c>
    </row>
    <row r="3" spans="1:24">
      <c r="A3" s="1" t="s">
        <v>26</v>
      </c>
      <c r="B3" s="2" t="s">
        <v>57</v>
      </c>
      <c r="C3" s="3">
        <v>45780</v>
      </c>
      <c r="D3" s="4" t="s">
        <v>56</v>
      </c>
      <c r="E3" s="35">
        <v>197</v>
      </c>
      <c r="F3" s="36">
        <v>5</v>
      </c>
      <c r="G3" s="35">
        <v>187</v>
      </c>
      <c r="H3" s="36">
        <v>2</v>
      </c>
      <c r="I3" s="35">
        <v>193</v>
      </c>
      <c r="J3" s="36">
        <v>0</v>
      </c>
      <c r="K3" s="35">
        <v>193</v>
      </c>
      <c r="L3" s="36">
        <v>1</v>
      </c>
      <c r="M3" s="35"/>
      <c r="N3" s="36"/>
      <c r="O3" s="35"/>
      <c r="P3" s="36"/>
      <c r="Q3" s="5">
        <v>4</v>
      </c>
      <c r="R3" s="5">
        <v>770</v>
      </c>
      <c r="S3" s="6">
        <v>192.5</v>
      </c>
      <c r="T3" s="37">
        <v>8</v>
      </c>
      <c r="U3" s="7">
        <v>5</v>
      </c>
      <c r="V3" s="8">
        <v>197.5</v>
      </c>
    </row>
    <row r="4" spans="1:24">
      <c r="A4" s="1" t="s">
        <v>26</v>
      </c>
      <c r="B4" s="2" t="s">
        <v>57</v>
      </c>
      <c r="C4" s="3">
        <v>45815</v>
      </c>
      <c r="D4" s="4" t="s">
        <v>56</v>
      </c>
      <c r="E4" s="35">
        <v>194</v>
      </c>
      <c r="F4" s="36">
        <v>0</v>
      </c>
      <c r="G4" s="35">
        <v>192</v>
      </c>
      <c r="H4" s="36">
        <v>1</v>
      </c>
      <c r="I4" s="35">
        <v>197</v>
      </c>
      <c r="J4" s="36">
        <v>0</v>
      </c>
      <c r="K4" s="35">
        <v>197.01</v>
      </c>
      <c r="L4" s="36">
        <v>2</v>
      </c>
      <c r="M4" s="35">
        <v>193.01</v>
      </c>
      <c r="N4" s="36">
        <v>3</v>
      </c>
      <c r="O4" s="35">
        <v>194.01</v>
      </c>
      <c r="P4" s="36">
        <v>5</v>
      </c>
      <c r="Q4" s="5">
        <v>6</v>
      </c>
      <c r="R4" s="5">
        <v>1167.03</v>
      </c>
      <c r="S4" s="6">
        <v>194.505</v>
      </c>
      <c r="T4" s="37">
        <v>11</v>
      </c>
      <c r="U4" s="7">
        <v>20</v>
      </c>
      <c r="V4" s="8">
        <v>214.505</v>
      </c>
    </row>
    <row r="5" spans="1:24">
      <c r="A5" s="1" t="s">
        <v>26</v>
      </c>
      <c r="B5" s="2" t="s">
        <v>57</v>
      </c>
      <c r="C5" s="3">
        <v>45871</v>
      </c>
      <c r="D5" s="4" t="s">
        <v>56</v>
      </c>
      <c r="E5" s="35">
        <v>197</v>
      </c>
      <c r="F5" s="36">
        <v>2</v>
      </c>
      <c r="G5" s="35">
        <v>195</v>
      </c>
      <c r="H5" s="36">
        <v>6</v>
      </c>
      <c r="I5" s="35">
        <v>198</v>
      </c>
      <c r="J5" s="36">
        <v>4</v>
      </c>
      <c r="K5" s="35">
        <v>196</v>
      </c>
      <c r="L5" s="36">
        <v>3</v>
      </c>
      <c r="M5" s="35"/>
      <c r="N5" s="36"/>
      <c r="O5" s="35"/>
      <c r="P5" s="36"/>
      <c r="Q5" s="5">
        <v>4</v>
      </c>
      <c r="R5" s="5">
        <v>786</v>
      </c>
      <c r="S5" s="6">
        <v>196.5</v>
      </c>
      <c r="T5" s="37">
        <v>15</v>
      </c>
      <c r="U5" s="7">
        <v>9</v>
      </c>
      <c r="V5" s="8">
        <v>205.5</v>
      </c>
    </row>
    <row r="7" spans="1:24">
      <c r="Q7" s="30">
        <f>SUM(Q2:Q6)</f>
        <v>18</v>
      </c>
      <c r="R7" s="30">
        <f>SUM(R2:R6)</f>
        <v>3497.0299999999997</v>
      </c>
      <c r="S7" s="31">
        <f>SUM(R7/Q7)</f>
        <v>194.27944444444444</v>
      </c>
      <c r="T7" s="30">
        <f>SUM(T2:T6)</f>
        <v>41</v>
      </c>
      <c r="U7" s="30">
        <f>SUM(U2:U6)</f>
        <v>37</v>
      </c>
      <c r="V7" s="32">
        <f>SUM(S7+U7)</f>
        <v>231.27944444444444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_2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31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" name="Range1_3_5_26"/>
  </protectedRanges>
  <conditionalFormatting sqref="L5:O5">
    <cfRule type="cellIs" dxfId="271" priority="1" operator="greaterThanOrEqual">
      <formula>200</formula>
    </cfRule>
  </conditionalFormatting>
  <conditionalFormatting sqref="M5">
    <cfRule type="top10" dxfId="270" priority="3" rank="1"/>
  </conditionalFormatting>
  <conditionalFormatting sqref="O5">
    <cfRule type="top10" dxfId="269" priority="2" rank="1"/>
  </conditionalFormatting>
  <hyperlinks>
    <hyperlink ref="X1" location="'UNL 2025'!A1" display="Return to Rankings" xr:uid="{AE22A7E4-92B4-40EF-9F43-2279F96FCE62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C102-498E-446D-B704-5E7DEE32228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102</v>
      </c>
      <c r="C2" s="3">
        <v>45863</v>
      </c>
      <c r="D2" s="4" t="s">
        <v>21</v>
      </c>
      <c r="E2" s="35">
        <v>142</v>
      </c>
      <c r="F2" s="36">
        <v>0</v>
      </c>
      <c r="G2" s="35">
        <v>159</v>
      </c>
      <c r="H2" s="36">
        <v>0</v>
      </c>
      <c r="I2" s="35">
        <v>170</v>
      </c>
      <c r="J2" s="36">
        <v>2</v>
      </c>
      <c r="K2" s="35">
        <v>151</v>
      </c>
      <c r="L2" s="36">
        <v>0</v>
      </c>
      <c r="M2" s="35"/>
      <c r="N2" s="36"/>
      <c r="O2" s="35"/>
      <c r="P2" s="36"/>
      <c r="Q2" s="5">
        <v>4</v>
      </c>
      <c r="R2" s="5">
        <v>622</v>
      </c>
      <c r="S2" s="6">
        <v>155.5</v>
      </c>
      <c r="T2" s="37">
        <v>2</v>
      </c>
      <c r="U2" s="7">
        <v>5</v>
      </c>
      <c r="V2" s="8">
        <v>160.5</v>
      </c>
    </row>
    <row r="4" spans="1:24">
      <c r="Q4" s="30">
        <f>SUM(Q2:Q3)</f>
        <v>4</v>
      </c>
      <c r="R4" s="30">
        <f>SUM(R2:R3)</f>
        <v>622</v>
      </c>
      <c r="S4" s="31">
        <f>SUM(R4/Q4)</f>
        <v>155.5</v>
      </c>
      <c r="T4" s="30">
        <f>SUM(T2:T3)</f>
        <v>2</v>
      </c>
      <c r="U4" s="30">
        <f>SUM(U2:U3)</f>
        <v>5</v>
      </c>
      <c r="V4" s="32">
        <f>SUM(S4+U4)</f>
        <v>160.5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F93DD3F7-1B03-4E0C-A6C7-C3983483E222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8181-B7AC-43D1-AD04-35C18492B531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58</v>
      </c>
      <c r="C2" s="3">
        <v>45752</v>
      </c>
      <c r="D2" s="4" t="s">
        <v>56</v>
      </c>
      <c r="E2" s="35">
        <v>193</v>
      </c>
      <c r="F2" s="36">
        <v>2</v>
      </c>
      <c r="G2" s="35">
        <v>76</v>
      </c>
      <c r="H2" s="36">
        <v>0</v>
      </c>
      <c r="I2" s="35">
        <v>195</v>
      </c>
      <c r="J2" s="36">
        <v>2</v>
      </c>
      <c r="K2" s="35">
        <v>194</v>
      </c>
      <c r="L2" s="36">
        <v>4</v>
      </c>
      <c r="M2" s="35"/>
      <c r="N2" s="36"/>
      <c r="O2" s="35"/>
      <c r="P2" s="36"/>
      <c r="Q2" s="5">
        <v>4</v>
      </c>
      <c r="R2" s="5">
        <v>658</v>
      </c>
      <c r="S2" s="6">
        <v>164.5</v>
      </c>
      <c r="T2" s="37">
        <v>8</v>
      </c>
      <c r="U2" s="7">
        <v>2</v>
      </c>
      <c r="V2" s="8">
        <v>166.5</v>
      </c>
    </row>
    <row r="3" spans="1:24">
      <c r="A3" s="1" t="s">
        <v>26</v>
      </c>
      <c r="B3" s="2" t="s">
        <v>87</v>
      </c>
      <c r="C3" s="3">
        <v>45815</v>
      </c>
      <c r="D3" s="4" t="s">
        <v>56</v>
      </c>
      <c r="E3" s="35">
        <v>194.01</v>
      </c>
      <c r="F3" s="36">
        <v>3</v>
      </c>
      <c r="G3" s="35">
        <v>189</v>
      </c>
      <c r="H3" s="36">
        <v>3</v>
      </c>
      <c r="I3" s="35">
        <v>195</v>
      </c>
      <c r="J3" s="36">
        <v>1</v>
      </c>
      <c r="K3" s="35">
        <v>194</v>
      </c>
      <c r="L3" s="36">
        <v>2</v>
      </c>
      <c r="M3" s="35">
        <v>190</v>
      </c>
      <c r="N3" s="36">
        <v>1</v>
      </c>
      <c r="O3" s="35">
        <v>186</v>
      </c>
      <c r="P3" s="36">
        <v>1</v>
      </c>
      <c r="Q3" s="5">
        <v>6</v>
      </c>
      <c r="R3" s="5">
        <v>1148.01</v>
      </c>
      <c r="S3" s="6">
        <v>191.33500000000001</v>
      </c>
      <c r="T3" s="37">
        <v>11</v>
      </c>
      <c r="U3" s="7">
        <v>10</v>
      </c>
      <c r="V3" s="8">
        <v>201.33500000000001</v>
      </c>
    </row>
    <row r="4" spans="1:24">
      <c r="A4" s="1" t="s">
        <v>26</v>
      </c>
      <c r="B4" s="2" t="s">
        <v>87</v>
      </c>
      <c r="C4" s="3">
        <v>45871</v>
      </c>
      <c r="D4" s="4" t="s">
        <v>56</v>
      </c>
      <c r="E4" s="35">
        <v>192</v>
      </c>
      <c r="F4" s="36">
        <v>2</v>
      </c>
      <c r="G4" s="35">
        <v>191</v>
      </c>
      <c r="H4" s="36">
        <v>3</v>
      </c>
      <c r="I4" s="35">
        <v>196</v>
      </c>
      <c r="J4" s="36">
        <v>4</v>
      </c>
      <c r="K4" s="35">
        <v>197</v>
      </c>
      <c r="L4" s="36">
        <v>2</v>
      </c>
      <c r="M4" s="35"/>
      <c r="N4" s="36"/>
      <c r="O4" s="35"/>
      <c r="P4" s="36"/>
      <c r="Q4" s="5">
        <v>4</v>
      </c>
      <c r="R4" s="5">
        <v>776</v>
      </c>
      <c r="S4" s="6">
        <v>194</v>
      </c>
      <c r="T4" s="37">
        <v>11</v>
      </c>
      <c r="U4" s="7">
        <v>5</v>
      </c>
      <c r="V4" s="8">
        <v>199</v>
      </c>
    </row>
    <row r="6" spans="1:24">
      <c r="Q6" s="30">
        <f>SUM(Q2:Q5)</f>
        <v>14</v>
      </c>
      <c r="R6" s="30">
        <f>SUM(R2:R5)</f>
        <v>2582.0100000000002</v>
      </c>
      <c r="S6" s="31">
        <f>SUM(R6/Q6)</f>
        <v>184.42928571428573</v>
      </c>
      <c r="T6" s="30">
        <f>SUM(T2:T5)</f>
        <v>30</v>
      </c>
      <c r="U6" s="30">
        <f>SUM(U2:U5)</f>
        <v>17</v>
      </c>
      <c r="V6" s="32">
        <f>SUM(S6+U6)</f>
        <v>201.42928571428573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7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4:C4" name="Range1_28_1"/>
    <protectedRange sqref="D4" name="Range1_1_29"/>
    <protectedRange sqref="T4" name="Range1_3_5_27_1"/>
  </protectedRanges>
  <conditionalFormatting sqref="L4:O4">
    <cfRule type="cellIs" dxfId="268" priority="1" operator="greaterThanOrEqual">
      <formula>200</formula>
    </cfRule>
  </conditionalFormatting>
  <conditionalFormatting sqref="M4">
    <cfRule type="top10" dxfId="267" priority="3" rank="1"/>
  </conditionalFormatting>
  <conditionalFormatting sqref="O4">
    <cfRule type="top10" dxfId="266" priority="2" rank="1"/>
  </conditionalFormatting>
  <hyperlinks>
    <hyperlink ref="X1" location="'UNL 2025'!A1" display="Return to Rankings" xr:uid="{ED45D936-33A3-4BF4-972E-28A62972F1E3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F150-DB2D-4B16-9D41-BEF94396FB6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42</v>
      </c>
      <c r="C2" s="3">
        <v>45714</v>
      </c>
      <c r="D2" s="4" t="s">
        <v>43</v>
      </c>
      <c r="E2" s="35">
        <v>178</v>
      </c>
      <c r="F2" s="36">
        <v>1</v>
      </c>
      <c r="G2" s="35">
        <v>172</v>
      </c>
      <c r="H2" s="36"/>
      <c r="I2" s="35">
        <v>175</v>
      </c>
      <c r="J2" s="36"/>
      <c r="K2" s="35">
        <v>177</v>
      </c>
      <c r="L2" s="36">
        <v>1</v>
      </c>
      <c r="M2" s="35"/>
      <c r="N2" s="36"/>
      <c r="O2" s="35"/>
      <c r="P2" s="36"/>
      <c r="Q2" s="5">
        <v>4</v>
      </c>
      <c r="R2" s="5">
        <v>702</v>
      </c>
      <c r="S2" s="6">
        <v>175.5</v>
      </c>
      <c r="T2" s="37">
        <v>2</v>
      </c>
      <c r="U2" s="7">
        <v>5</v>
      </c>
      <c r="V2" s="8">
        <v>180.5</v>
      </c>
    </row>
    <row r="4" spans="1:24">
      <c r="Q4" s="30">
        <f>SUM(Q2:Q3)</f>
        <v>4</v>
      </c>
      <c r="R4" s="30">
        <f>SUM(R2:R3)</f>
        <v>702</v>
      </c>
      <c r="S4" s="31">
        <f>SUM(R4/Q4)</f>
        <v>175.5</v>
      </c>
      <c r="T4" s="30">
        <f>SUM(T2:T3)</f>
        <v>2</v>
      </c>
      <c r="U4" s="30">
        <f>SUM(U2:U3)</f>
        <v>5</v>
      </c>
      <c r="V4" s="32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4D84205-2704-4E28-9CFD-3C3D193246EE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9756-D69B-4EF0-8BA3-35393BD1FE0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70</v>
      </c>
      <c r="C2" s="3">
        <v>45780</v>
      </c>
      <c r="D2" s="4" t="s">
        <v>56</v>
      </c>
      <c r="E2" s="35">
        <v>194</v>
      </c>
      <c r="F2" s="36">
        <v>2</v>
      </c>
      <c r="G2" s="35">
        <v>193</v>
      </c>
      <c r="H2" s="36">
        <v>2</v>
      </c>
      <c r="I2" s="35">
        <v>195</v>
      </c>
      <c r="J2" s="36">
        <v>3</v>
      </c>
      <c r="K2" s="35">
        <v>198</v>
      </c>
      <c r="L2" s="36">
        <v>4</v>
      </c>
      <c r="M2" s="35"/>
      <c r="N2" s="36"/>
      <c r="O2" s="35"/>
      <c r="P2" s="36"/>
      <c r="Q2" s="5">
        <v>4</v>
      </c>
      <c r="R2" s="5">
        <v>780</v>
      </c>
      <c r="S2" s="6">
        <v>195</v>
      </c>
      <c r="T2" s="37">
        <v>11</v>
      </c>
      <c r="U2" s="7">
        <v>9</v>
      </c>
      <c r="V2" s="8">
        <v>204</v>
      </c>
    </row>
    <row r="4" spans="1:24">
      <c r="Q4" s="30">
        <f>SUM(Q2:Q3)</f>
        <v>4</v>
      </c>
      <c r="R4" s="30">
        <f>SUM(R2:R3)</f>
        <v>780</v>
      </c>
      <c r="S4" s="31">
        <f>SUM(R4/Q4)</f>
        <v>195</v>
      </c>
      <c r="T4" s="30">
        <f>SUM(T2:T3)</f>
        <v>11</v>
      </c>
      <c r="U4" s="30">
        <f>SUM(U2:U3)</f>
        <v>9</v>
      </c>
      <c r="V4" s="32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527F3FD-271E-4181-BD2C-B19387807763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DD1F-AD39-482F-929B-464D1B940ED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117</v>
      </c>
      <c r="C2" s="3">
        <v>45899</v>
      </c>
      <c r="D2" s="4" t="s">
        <v>115</v>
      </c>
      <c r="E2" s="35">
        <v>175</v>
      </c>
      <c r="F2" s="36">
        <v>0</v>
      </c>
      <c r="G2" s="35">
        <v>183</v>
      </c>
      <c r="H2" s="36">
        <v>0</v>
      </c>
      <c r="I2" s="35">
        <v>176</v>
      </c>
      <c r="J2" s="36">
        <v>1</v>
      </c>
      <c r="K2" s="35">
        <v>177</v>
      </c>
      <c r="L2" s="36">
        <v>0</v>
      </c>
      <c r="M2" s="35">
        <v>182</v>
      </c>
      <c r="N2" s="36">
        <v>0</v>
      </c>
      <c r="O2" s="35">
        <v>171</v>
      </c>
      <c r="P2" s="36">
        <v>0</v>
      </c>
      <c r="Q2" s="5">
        <v>6</v>
      </c>
      <c r="R2" s="5">
        <v>1064</v>
      </c>
      <c r="S2" s="6">
        <v>177.33333333333334</v>
      </c>
      <c r="T2" s="37">
        <v>1</v>
      </c>
      <c r="U2" s="7">
        <v>4</v>
      </c>
      <c r="V2" s="8">
        <v>181.33333333333334</v>
      </c>
    </row>
    <row r="4" spans="1:24">
      <c r="Q4" s="30">
        <f>SUM(Q2:Q3)</f>
        <v>6</v>
      </c>
      <c r="R4" s="30">
        <f>SUM(R2:R3)</f>
        <v>1064</v>
      </c>
      <c r="S4" s="31">
        <f>SUM(R4/Q4)</f>
        <v>177.33333333333334</v>
      </c>
      <c r="T4" s="30">
        <f>SUM(T2:T3)</f>
        <v>1</v>
      </c>
      <c r="U4" s="30">
        <f>SUM(U2:U3)</f>
        <v>4</v>
      </c>
      <c r="V4" s="32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_2"/>
    <protectedRange algorithmName="SHA-512" hashValue="ON39YdpmFHfN9f47KpiRvqrKx0V9+erV1CNkpWzYhW/Qyc6aT8rEyCrvauWSYGZK2ia3o7vd3akF07acHAFpOA==" saltValue="yVW9XmDwTqEnmpSGai0KYg==" spinCount="100000" sqref="D2" name="Range1_1_12_3"/>
    <protectedRange algorithmName="SHA-512" hashValue="ON39YdpmFHfN9f47KpiRvqrKx0V9+erV1CNkpWzYhW/Qyc6aT8rEyCrvauWSYGZK2ia3o7vd3akF07acHAFpOA==" saltValue="yVW9XmDwTqEnmpSGai0KYg==" spinCount="100000" sqref="G2:O2 E2" name="Range1_33_1_1_1"/>
    <protectedRange algorithmName="SHA-512" hashValue="ON39YdpmFHfN9f47KpiRvqrKx0V9+erV1CNkpWzYhW/Qyc6aT8rEyCrvauWSYGZK2ia3o7vd3akF07acHAFpOA==" saltValue="yVW9XmDwTqEnmpSGai0KYg==" spinCount="100000" sqref="T2" name="Range1_3_5_9_1"/>
  </protectedRanges>
  <conditionalFormatting sqref="E2">
    <cfRule type="top10" dxfId="265" priority="7" rank="1"/>
  </conditionalFormatting>
  <conditionalFormatting sqref="E2:P2">
    <cfRule type="cellIs" dxfId="264" priority="1" operator="greaterThanOrEqual">
      <formula>200</formula>
    </cfRule>
  </conditionalFormatting>
  <conditionalFormatting sqref="G2">
    <cfRule type="top10" dxfId="263" priority="6" rank="1"/>
  </conditionalFormatting>
  <conditionalFormatting sqref="I2">
    <cfRule type="top10" dxfId="262" priority="5" rank="1"/>
  </conditionalFormatting>
  <conditionalFormatting sqref="K2">
    <cfRule type="top10" dxfId="261" priority="4" rank="1"/>
  </conditionalFormatting>
  <conditionalFormatting sqref="M2">
    <cfRule type="top10" dxfId="260" priority="3" rank="1"/>
  </conditionalFormatting>
  <conditionalFormatting sqref="O2">
    <cfRule type="top10" dxfId="259" priority="2" rank="1"/>
  </conditionalFormatting>
  <hyperlinks>
    <hyperlink ref="X1" location="'UNL 2025'!A1" display="Return to Rankings" xr:uid="{70134B85-4FEC-4EFD-B548-DB6B2AB0D9D4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FF0F-45BE-46FF-B648-B126DC726CF1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61</v>
      </c>
      <c r="C2" s="3">
        <v>45760</v>
      </c>
      <c r="D2" s="4" t="s">
        <v>40</v>
      </c>
      <c r="E2" s="29">
        <v>181</v>
      </c>
      <c r="F2" s="28">
        <v>1</v>
      </c>
      <c r="G2" s="29">
        <v>187</v>
      </c>
      <c r="H2" s="28">
        <v>0</v>
      </c>
      <c r="I2" s="29">
        <v>190</v>
      </c>
      <c r="J2" s="28">
        <v>3</v>
      </c>
      <c r="K2" s="29">
        <v>184</v>
      </c>
      <c r="L2" s="28">
        <v>0</v>
      </c>
      <c r="M2" s="29"/>
      <c r="N2" s="28"/>
      <c r="O2" s="29"/>
      <c r="P2" s="28"/>
      <c r="Q2" s="5">
        <v>4</v>
      </c>
      <c r="R2" s="5">
        <v>742</v>
      </c>
      <c r="S2" s="6">
        <v>185.5</v>
      </c>
      <c r="T2" s="17">
        <v>4</v>
      </c>
      <c r="U2" s="7">
        <v>6</v>
      </c>
      <c r="V2" s="8">
        <v>191.5</v>
      </c>
    </row>
    <row r="3" spans="1:24">
      <c r="A3" s="1" t="s">
        <v>26</v>
      </c>
      <c r="B3" s="2" t="s">
        <v>61</v>
      </c>
      <c r="C3" s="3">
        <v>45816</v>
      </c>
      <c r="D3" s="4" t="s">
        <v>40</v>
      </c>
      <c r="E3" s="29">
        <v>176</v>
      </c>
      <c r="F3" s="28">
        <v>0</v>
      </c>
      <c r="G3" s="29">
        <v>189</v>
      </c>
      <c r="H3" s="28">
        <v>2</v>
      </c>
      <c r="I3" s="29">
        <v>188</v>
      </c>
      <c r="J3" s="28">
        <v>1</v>
      </c>
      <c r="K3" s="29">
        <v>189</v>
      </c>
      <c r="L3" s="28">
        <v>2</v>
      </c>
      <c r="M3" s="29"/>
      <c r="N3" s="28"/>
      <c r="O3" s="29"/>
      <c r="P3" s="28"/>
      <c r="Q3" s="5">
        <v>4</v>
      </c>
      <c r="R3" s="5">
        <v>742</v>
      </c>
      <c r="S3" s="6">
        <v>185.5</v>
      </c>
      <c r="T3" s="17">
        <v>5</v>
      </c>
      <c r="U3" s="7">
        <v>6</v>
      </c>
      <c r="V3" s="8">
        <v>191.5</v>
      </c>
    </row>
    <row r="4" spans="1:24">
      <c r="A4" s="1" t="s">
        <v>26</v>
      </c>
      <c r="B4" s="2" t="s">
        <v>61</v>
      </c>
      <c r="C4" s="3">
        <v>45832</v>
      </c>
      <c r="D4" s="4" t="s">
        <v>40</v>
      </c>
      <c r="E4" s="29">
        <v>186</v>
      </c>
      <c r="F4" s="28">
        <v>2</v>
      </c>
      <c r="G4" s="29">
        <v>178</v>
      </c>
      <c r="H4" s="28">
        <v>0</v>
      </c>
      <c r="I4" s="29">
        <v>187</v>
      </c>
      <c r="J4" s="28">
        <v>0</v>
      </c>
      <c r="K4" s="29">
        <v>183</v>
      </c>
      <c r="L4" s="28">
        <v>2</v>
      </c>
      <c r="M4" s="29"/>
      <c r="N4" s="28"/>
      <c r="O4" s="29"/>
      <c r="P4" s="28"/>
      <c r="Q4" s="5">
        <v>4</v>
      </c>
      <c r="R4" s="5">
        <v>734</v>
      </c>
      <c r="S4" s="6">
        <v>183.5</v>
      </c>
      <c r="T4" s="17">
        <v>4</v>
      </c>
      <c r="U4" s="7">
        <v>4</v>
      </c>
      <c r="V4" s="8">
        <v>187.5</v>
      </c>
    </row>
    <row r="5" spans="1:24">
      <c r="A5" s="1" t="s">
        <v>26</v>
      </c>
      <c r="B5" s="2" t="s">
        <v>61</v>
      </c>
      <c r="C5" s="3">
        <v>45851</v>
      </c>
      <c r="D5" s="4" t="s">
        <v>40</v>
      </c>
      <c r="E5" s="29">
        <v>185</v>
      </c>
      <c r="F5" s="28">
        <v>1</v>
      </c>
      <c r="G5" s="29">
        <v>188</v>
      </c>
      <c r="H5" s="28">
        <v>4</v>
      </c>
      <c r="I5" s="29">
        <v>186</v>
      </c>
      <c r="J5" s="28">
        <v>5</v>
      </c>
      <c r="K5" s="29">
        <v>188</v>
      </c>
      <c r="L5" s="28">
        <v>5</v>
      </c>
      <c r="M5" s="29"/>
      <c r="N5" s="28"/>
      <c r="O5" s="29"/>
      <c r="P5" s="28"/>
      <c r="Q5" s="5">
        <v>4</v>
      </c>
      <c r="R5" s="5">
        <v>747</v>
      </c>
      <c r="S5" s="6">
        <v>186.75</v>
      </c>
      <c r="T5" s="17">
        <v>15</v>
      </c>
      <c r="U5" s="7">
        <v>3</v>
      </c>
      <c r="V5" s="8">
        <v>189.75</v>
      </c>
    </row>
    <row r="6" spans="1:24">
      <c r="A6" s="1" t="s">
        <v>26</v>
      </c>
      <c r="B6" s="2" t="s">
        <v>61</v>
      </c>
      <c r="C6" s="3">
        <v>45895</v>
      </c>
      <c r="D6" s="4" t="s">
        <v>40</v>
      </c>
      <c r="E6" s="29">
        <v>188</v>
      </c>
      <c r="F6" s="28">
        <v>3</v>
      </c>
      <c r="G6" s="29">
        <v>187</v>
      </c>
      <c r="H6" s="28">
        <v>1</v>
      </c>
      <c r="I6" s="29">
        <v>182</v>
      </c>
      <c r="J6" s="28">
        <v>0</v>
      </c>
      <c r="K6" s="29">
        <v>181</v>
      </c>
      <c r="L6" s="28">
        <v>0</v>
      </c>
      <c r="M6" s="29"/>
      <c r="N6" s="28"/>
      <c r="O6" s="29"/>
      <c r="P6" s="28"/>
      <c r="Q6" s="5">
        <v>4</v>
      </c>
      <c r="R6" s="5">
        <v>738</v>
      </c>
      <c r="S6" s="6">
        <v>184.5</v>
      </c>
      <c r="T6" s="17">
        <v>4</v>
      </c>
      <c r="U6" s="7">
        <v>4</v>
      </c>
      <c r="V6" s="8">
        <v>188.5</v>
      </c>
    </row>
    <row r="7" spans="1:24">
      <c r="A7" s="1" t="s">
        <v>26</v>
      </c>
      <c r="B7" s="2" t="s">
        <v>61</v>
      </c>
      <c r="C7" s="3">
        <v>45912</v>
      </c>
      <c r="D7" s="4" t="s">
        <v>40</v>
      </c>
      <c r="E7" s="35">
        <v>185</v>
      </c>
      <c r="F7" s="36">
        <v>1</v>
      </c>
      <c r="G7" s="35">
        <v>188</v>
      </c>
      <c r="H7" s="36">
        <v>3</v>
      </c>
      <c r="I7" s="35">
        <v>172</v>
      </c>
      <c r="J7" s="36">
        <v>2</v>
      </c>
      <c r="K7" s="35">
        <v>184</v>
      </c>
      <c r="L7" s="36">
        <v>0</v>
      </c>
      <c r="M7" s="35"/>
      <c r="N7" s="36"/>
      <c r="O7" s="35"/>
      <c r="P7" s="36"/>
      <c r="Q7" s="5">
        <v>4</v>
      </c>
      <c r="R7" s="5">
        <v>729</v>
      </c>
      <c r="S7" s="6">
        <v>182.25</v>
      </c>
      <c r="T7" s="37">
        <v>6</v>
      </c>
      <c r="U7" s="7">
        <v>4</v>
      </c>
      <c r="V7" s="8">
        <v>186.25</v>
      </c>
    </row>
    <row r="8" spans="1:24">
      <c r="A8" s="1" t="s">
        <v>26</v>
      </c>
      <c r="B8" s="2" t="s">
        <v>61</v>
      </c>
      <c r="C8" s="3">
        <v>45930</v>
      </c>
      <c r="D8" s="4" t="s">
        <v>40</v>
      </c>
      <c r="E8" s="35">
        <v>193</v>
      </c>
      <c r="F8" s="36">
        <v>1</v>
      </c>
      <c r="G8" s="35">
        <v>182</v>
      </c>
      <c r="H8" s="36">
        <v>2</v>
      </c>
      <c r="I8" s="35">
        <v>187</v>
      </c>
      <c r="J8" s="36">
        <v>1</v>
      </c>
      <c r="K8" s="35">
        <v>186</v>
      </c>
      <c r="L8" s="36">
        <v>0</v>
      </c>
      <c r="M8" s="35"/>
      <c r="N8" s="36"/>
      <c r="O8" s="35"/>
      <c r="P8" s="36"/>
      <c r="Q8" s="5">
        <v>4</v>
      </c>
      <c r="R8" s="5">
        <v>748</v>
      </c>
      <c r="S8" s="6">
        <v>187</v>
      </c>
      <c r="T8" s="37">
        <v>4</v>
      </c>
      <c r="U8" s="7">
        <v>2</v>
      </c>
      <c r="V8" s="8">
        <v>189</v>
      </c>
    </row>
    <row r="9" spans="1:24">
      <c r="A9" s="65" t="s">
        <v>26</v>
      </c>
      <c r="B9" s="2" t="s">
        <v>61</v>
      </c>
      <c r="C9" s="3">
        <v>45942</v>
      </c>
      <c r="D9" s="64" t="s">
        <v>40</v>
      </c>
      <c r="E9" s="35">
        <v>190</v>
      </c>
      <c r="F9" s="36">
        <v>1</v>
      </c>
      <c r="G9" s="35">
        <v>187.001</v>
      </c>
      <c r="H9" s="36">
        <v>2</v>
      </c>
      <c r="I9" s="35">
        <v>191</v>
      </c>
      <c r="J9" s="36">
        <v>1</v>
      </c>
      <c r="K9" s="35">
        <v>189</v>
      </c>
      <c r="L9" s="36">
        <v>1</v>
      </c>
      <c r="M9" s="35"/>
      <c r="N9" s="36"/>
      <c r="O9" s="35"/>
      <c r="P9" s="36"/>
      <c r="Q9" s="7">
        <v>4</v>
      </c>
      <c r="R9" s="7">
        <v>757.00099999999998</v>
      </c>
      <c r="S9" s="6">
        <v>189.25024999999999</v>
      </c>
      <c r="T9" s="37">
        <v>5</v>
      </c>
      <c r="U9" s="7">
        <v>6</v>
      </c>
      <c r="V9" s="6">
        <v>195.25024999999999</v>
      </c>
    </row>
    <row r="10" spans="1:24">
      <c r="A10" s="65" t="s">
        <v>26</v>
      </c>
      <c r="B10" s="2" t="s">
        <v>61</v>
      </c>
      <c r="C10" s="3">
        <v>45958</v>
      </c>
      <c r="D10" s="64" t="s">
        <v>40</v>
      </c>
      <c r="E10" s="35">
        <v>179</v>
      </c>
      <c r="F10" s="36">
        <v>3</v>
      </c>
      <c r="G10" s="35">
        <v>178</v>
      </c>
      <c r="H10" s="36">
        <v>1</v>
      </c>
      <c r="I10" s="35">
        <v>182</v>
      </c>
      <c r="J10" s="36">
        <v>0</v>
      </c>
      <c r="K10" s="35">
        <v>177</v>
      </c>
      <c r="L10" s="36">
        <v>0</v>
      </c>
      <c r="M10" s="35"/>
      <c r="N10" s="36"/>
      <c r="O10" s="35"/>
      <c r="P10" s="36"/>
      <c r="Q10" s="7">
        <v>4</v>
      </c>
      <c r="R10" s="7">
        <v>716</v>
      </c>
      <c r="S10" s="6">
        <v>179</v>
      </c>
      <c r="T10" s="37">
        <v>4</v>
      </c>
      <c r="U10" s="7">
        <v>4</v>
      </c>
      <c r="V10" s="6">
        <v>183</v>
      </c>
    </row>
    <row r="12" spans="1:24">
      <c r="Q12" s="30">
        <f>SUM(Q2:Q11)</f>
        <v>36</v>
      </c>
      <c r="R12" s="30">
        <f>SUM(R2:R11)</f>
        <v>6653.0010000000002</v>
      </c>
      <c r="S12" s="31">
        <f>SUM(R12/Q12)</f>
        <v>184.80558333333335</v>
      </c>
      <c r="T12" s="30">
        <f>SUM(T2:T11)</f>
        <v>51</v>
      </c>
      <c r="U12" s="30">
        <f>SUM(U2:U11)</f>
        <v>39</v>
      </c>
      <c r="V12" s="32">
        <f>SUM(S12+U12)</f>
        <v>223.80558333333335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B3" name="Range1_4_1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5:C5" name="Range1_19"/>
    <protectedRange sqref="D5" name="Range1_1_20"/>
    <protectedRange sqref="T5" name="Range1_3_5_18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14"/>
    <protectedRange algorithmName="SHA-512" hashValue="ON39YdpmFHfN9f47KpiRvqrKx0V9+erV1CNkpWzYhW/Qyc6aT8rEyCrvauWSYGZK2ia3o7vd3akF07acHAFpOA==" saltValue="yVW9XmDwTqEnmpSGai0KYg==" spinCount="100000" sqref="E7:P7 B7:C7" name="Range1_1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" name="Range1_3_5_4"/>
    <protectedRange sqref="B8:C8" name="Range1_13_3"/>
    <protectedRange sqref="D8" name="Range1_1_4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3"/>
    <protectedRange sqref="B10:C10" name="Range1_13_5"/>
    <protectedRange sqref="D10" name="Range1_1_3_5"/>
    <protectedRange sqref="T10" name="Range1_3_5_3_5"/>
  </protectedRanges>
  <conditionalFormatting sqref="E7:P7">
    <cfRule type="cellIs" dxfId="258" priority="28" operator="greaterThanOrEqual">
      <formula>200</formula>
    </cfRule>
  </conditionalFormatting>
  <conditionalFormatting sqref="E7">
    <cfRule type="top10" dxfId="257" priority="22" rank="1"/>
  </conditionalFormatting>
  <conditionalFormatting sqref="G7">
    <cfRule type="top10" dxfId="256" priority="23" rank="1"/>
  </conditionalFormatting>
  <conditionalFormatting sqref="I7">
    <cfRule type="top10" dxfId="255" priority="24" rank="1"/>
  </conditionalFormatting>
  <conditionalFormatting sqref="K7">
    <cfRule type="top10" dxfId="254" priority="25" rank="1"/>
  </conditionalFormatting>
  <conditionalFormatting sqref="M7">
    <cfRule type="top10" dxfId="253" priority="26" rank="1"/>
  </conditionalFormatting>
  <conditionalFormatting sqref="O7">
    <cfRule type="top10" dxfId="252" priority="27" rank="1"/>
  </conditionalFormatting>
  <conditionalFormatting sqref="E8">
    <cfRule type="top10" dxfId="251" priority="21" rank="1"/>
  </conditionalFormatting>
  <conditionalFormatting sqref="G8">
    <cfRule type="top10" dxfId="250" priority="20" rank="1"/>
  </conditionalFormatting>
  <conditionalFormatting sqref="I8">
    <cfRule type="top10" dxfId="249" priority="19" rank="1"/>
  </conditionalFormatting>
  <conditionalFormatting sqref="K8">
    <cfRule type="top10" dxfId="248" priority="18" rank="1"/>
  </conditionalFormatting>
  <conditionalFormatting sqref="M8">
    <cfRule type="top10" dxfId="247" priority="17" rank="1"/>
  </conditionalFormatting>
  <conditionalFormatting sqref="O8">
    <cfRule type="top10" dxfId="246" priority="16" rank="1"/>
  </conditionalFormatting>
  <conditionalFormatting sqref="E8:P8">
    <cfRule type="cellIs" dxfId="245" priority="15" operator="greaterThanOrEqual">
      <formula>200</formula>
    </cfRule>
  </conditionalFormatting>
  <conditionalFormatting sqref="E9">
    <cfRule type="top10" dxfId="244" priority="14" rank="1"/>
  </conditionalFormatting>
  <conditionalFormatting sqref="G9">
    <cfRule type="top10" dxfId="243" priority="13" rank="1"/>
  </conditionalFormatting>
  <conditionalFormatting sqref="E9:P9">
    <cfRule type="cellIs" dxfId="242" priority="12" operator="greaterThanOrEqual">
      <formula>200</formula>
    </cfRule>
  </conditionalFormatting>
  <conditionalFormatting sqref="I9">
    <cfRule type="top10" dxfId="241" priority="11" rank="1"/>
  </conditionalFormatting>
  <conditionalFormatting sqref="K9">
    <cfRule type="top10" dxfId="240" priority="10" rank="1"/>
  </conditionalFormatting>
  <conditionalFormatting sqref="M9">
    <cfRule type="top10" dxfId="239" priority="9" rank="1"/>
  </conditionalFormatting>
  <conditionalFormatting sqref="O9">
    <cfRule type="top10" dxfId="238" priority="8" rank="1"/>
  </conditionalFormatting>
  <conditionalFormatting sqref="E10">
    <cfRule type="top10" dxfId="237" priority="7" rank="1"/>
  </conditionalFormatting>
  <conditionalFormatting sqref="G10">
    <cfRule type="top10" dxfId="236" priority="6" rank="1"/>
  </conditionalFormatting>
  <conditionalFormatting sqref="I10">
    <cfRule type="top10" dxfId="235" priority="5" rank="1"/>
  </conditionalFormatting>
  <conditionalFormatting sqref="K10">
    <cfRule type="top10" dxfId="234" priority="4" rank="1"/>
  </conditionalFormatting>
  <conditionalFormatting sqref="M10">
    <cfRule type="top10" dxfId="233" priority="3" rank="1"/>
  </conditionalFormatting>
  <conditionalFormatting sqref="O10">
    <cfRule type="top10" dxfId="232" priority="2" rank="1"/>
  </conditionalFormatting>
  <conditionalFormatting sqref="E10:P10">
    <cfRule type="cellIs" dxfId="231" priority="1" operator="greaterThanOrEqual">
      <formula>200</formula>
    </cfRule>
  </conditionalFormatting>
  <hyperlinks>
    <hyperlink ref="X1" location="'UNL 2025'!A1" display="Return to Rankings" xr:uid="{FA65CA07-2F13-4415-9732-377351AFB9F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D10 B10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4A21-955D-495D-9753-76D0E1B19739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9.44140625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116</v>
      </c>
      <c r="C2" s="3">
        <v>45899</v>
      </c>
      <c r="D2" s="4" t="s">
        <v>115</v>
      </c>
      <c r="E2" s="35">
        <v>191</v>
      </c>
      <c r="F2" s="36">
        <v>1</v>
      </c>
      <c r="G2" s="35">
        <v>194</v>
      </c>
      <c r="H2" s="36">
        <v>3</v>
      </c>
      <c r="I2" s="35">
        <v>194</v>
      </c>
      <c r="J2" s="36">
        <v>5</v>
      </c>
      <c r="K2" s="35">
        <v>192</v>
      </c>
      <c r="L2" s="36">
        <v>2</v>
      </c>
      <c r="M2" s="35">
        <v>189</v>
      </c>
      <c r="N2" s="36">
        <v>0</v>
      </c>
      <c r="O2" s="35">
        <v>194</v>
      </c>
      <c r="P2" s="36">
        <v>2</v>
      </c>
      <c r="Q2" s="5">
        <v>6</v>
      </c>
      <c r="R2" s="5">
        <v>1154</v>
      </c>
      <c r="S2" s="6">
        <v>192.33333333333334</v>
      </c>
      <c r="T2" s="37">
        <v>13</v>
      </c>
      <c r="U2" s="7">
        <v>4</v>
      </c>
      <c r="V2" s="8">
        <v>196.33333333333334</v>
      </c>
    </row>
    <row r="3" spans="1:24">
      <c r="A3" s="1" t="s">
        <v>26</v>
      </c>
      <c r="B3" s="2" t="s">
        <v>116</v>
      </c>
      <c r="C3" s="3">
        <v>45907</v>
      </c>
      <c r="D3" s="4" t="s">
        <v>37</v>
      </c>
      <c r="E3" s="35">
        <v>197</v>
      </c>
      <c r="F3" s="36">
        <v>5</v>
      </c>
      <c r="G3" s="35">
        <v>197</v>
      </c>
      <c r="H3" s="36">
        <v>3</v>
      </c>
      <c r="I3" s="35">
        <v>194</v>
      </c>
      <c r="J3" s="36">
        <v>2</v>
      </c>
      <c r="K3" s="35">
        <v>196</v>
      </c>
      <c r="L3" s="36">
        <v>3</v>
      </c>
      <c r="M3" s="35">
        <v>199</v>
      </c>
      <c r="N3" s="36">
        <v>5</v>
      </c>
      <c r="O3" s="35">
        <v>196</v>
      </c>
      <c r="P3" s="36">
        <v>6</v>
      </c>
      <c r="Q3" s="5">
        <v>6</v>
      </c>
      <c r="R3" s="5">
        <v>1179</v>
      </c>
      <c r="S3" s="6">
        <v>196.5</v>
      </c>
      <c r="T3" s="37">
        <v>24</v>
      </c>
      <c r="U3" s="7">
        <v>26</v>
      </c>
      <c r="V3" s="8">
        <v>222.5</v>
      </c>
    </row>
    <row r="5" spans="1:24">
      <c r="Q5" s="30">
        <f>SUM(Q2:Q4)</f>
        <v>12</v>
      </c>
      <c r="R5" s="30">
        <f>SUM(R2:R4)</f>
        <v>2333</v>
      </c>
      <c r="S5" s="31">
        <f>SUM(R5/Q5)</f>
        <v>194.41666666666666</v>
      </c>
      <c r="T5" s="30">
        <f>SUM(T2:T4)</f>
        <v>37</v>
      </c>
      <c r="U5" s="30">
        <f>SUM(U2:U4)</f>
        <v>30</v>
      </c>
      <c r="V5" s="32">
        <f>SUM(S5+U5)</f>
        <v>224.41666666666666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3 H3:L3 B2:C3 E3" name="Range1_15_2"/>
    <protectedRange algorithmName="SHA-512" hashValue="ON39YdpmFHfN9f47KpiRvqrKx0V9+erV1CNkpWzYhW/Qyc6aT8rEyCrvauWSYGZK2ia3o7vd3akF07acHAFpOA==" saltValue="yVW9XmDwTqEnmpSGai0KYg==" spinCount="100000" sqref="D2:D3" name="Range1_1_12_3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:T3" name="Range1_3_5_9_1"/>
  </protectedRanges>
  <conditionalFormatting sqref="E2:E3">
    <cfRule type="top10" dxfId="230" priority="7" rank="1"/>
  </conditionalFormatting>
  <conditionalFormatting sqref="E2:P3">
    <cfRule type="cellIs" dxfId="229" priority="1" operator="greaterThanOrEqual">
      <formula>200</formula>
    </cfRule>
  </conditionalFormatting>
  <conditionalFormatting sqref="G2:G3">
    <cfRule type="top10" dxfId="228" priority="6" rank="1"/>
  </conditionalFormatting>
  <conditionalFormatting sqref="I2:I3">
    <cfRule type="top10" dxfId="227" priority="5" rank="1"/>
  </conditionalFormatting>
  <conditionalFormatting sqref="K2:K3">
    <cfRule type="top10" dxfId="226" priority="4" rank="1"/>
  </conditionalFormatting>
  <conditionalFormatting sqref="M2:M3">
    <cfRule type="top10" dxfId="225" priority="3" rank="1"/>
  </conditionalFormatting>
  <conditionalFormatting sqref="O2:O3">
    <cfRule type="top10" dxfId="224" priority="2" rank="1"/>
  </conditionalFormatting>
  <hyperlinks>
    <hyperlink ref="X1" location="'UNL 2025'!A1" display="Return to Rankings" xr:uid="{5664030E-4447-41DC-B260-9D17913AEA06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4303-DCEA-42AD-872A-831D71945708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99</v>
      </c>
      <c r="C2" s="3">
        <v>45857</v>
      </c>
      <c r="D2" s="4" t="s">
        <v>100</v>
      </c>
      <c r="E2" s="35">
        <v>182</v>
      </c>
      <c r="F2" s="36">
        <v>2</v>
      </c>
      <c r="G2" s="35">
        <v>182</v>
      </c>
      <c r="H2" s="36">
        <v>1</v>
      </c>
      <c r="I2" s="35">
        <v>181</v>
      </c>
      <c r="J2" s="36">
        <v>1</v>
      </c>
      <c r="K2" s="35">
        <v>166</v>
      </c>
      <c r="L2" s="36">
        <v>1</v>
      </c>
      <c r="M2" s="35">
        <v>173</v>
      </c>
      <c r="N2" s="36">
        <v>0</v>
      </c>
      <c r="O2" s="35">
        <v>183</v>
      </c>
      <c r="P2" s="36">
        <v>1</v>
      </c>
      <c r="Q2" s="5">
        <v>6</v>
      </c>
      <c r="R2" s="5">
        <v>1067</v>
      </c>
      <c r="S2" s="6">
        <v>177.83333333333334</v>
      </c>
      <c r="T2" s="37">
        <v>6</v>
      </c>
      <c r="U2" s="7">
        <v>10</v>
      </c>
      <c r="V2" s="8">
        <v>187.83333333333334</v>
      </c>
    </row>
    <row r="3" spans="1:24">
      <c r="A3" s="1" t="s">
        <v>26</v>
      </c>
      <c r="B3" s="2" t="s">
        <v>99</v>
      </c>
      <c r="C3" s="3">
        <v>45858</v>
      </c>
      <c r="D3" s="4" t="s">
        <v>100</v>
      </c>
      <c r="E3" s="35">
        <v>185</v>
      </c>
      <c r="F3" s="36">
        <v>1</v>
      </c>
      <c r="G3" s="35">
        <v>186</v>
      </c>
      <c r="H3" s="36">
        <v>0</v>
      </c>
      <c r="I3" s="35">
        <v>180</v>
      </c>
      <c r="J3" s="36">
        <v>1</v>
      </c>
      <c r="K3" s="35">
        <v>180</v>
      </c>
      <c r="L3" s="36">
        <v>1</v>
      </c>
      <c r="M3" s="35">
        <v>187</v>
      </c>
      <c r="N3" s="36">
        <v>0</v>
      </c>
      <c r="O3" s="35"/>
      <c r="P3" s="36"/>
      <c r="Q3" s="5">
        <v>5</v>
      </c>
      <c r="R3" s="5">
        <v>918</v>
      </c>
      <c r="S3" s="6">
        <v>183.6</v>
      </c>
      <c r="T3" s="37">
        <v>3</v>
      </c>
      <c r="U3" s="7">
        <v>5</v>
      </c>
      <c r="V3" s="8">
        <v>188.6</v>
      </c>
    </row>
    <row r="4" spans="1:24">
      <c r="A4" s="1" t="s">
        <v>26</v>
      </c>
      <c r="B4" s="2" t="s">
        <v>99</v>
      </c>
      <c r="C4" s="3">
        <v>45885</v>
      </c>
      <c r="D4" s="4" t="s">
        <v>100</v>
      </c>
      <c r="E4" s="35">
        <v>185</v>
      </c>
      <c r="F4" s="36">
        <v>0</v>
      </c>
      <c r="G4" s="35">
        <v>178</v>
      </c>
      <c r="H4" s="36">
        <v>0</v>
      </c>
      <c r="I4" s="35">
        <v>175</v>
      </c>
      <c r="J4" s="36">
        <v>0</v>
      </c>
      <c r="K4" s="35">
        <v>186</v>
      </c>
      <c r="L4" s="36">
        <v>0</v>
      </c>
      <c r="M4" s="35">
        <v>180</v>
      </c>
      <c r="N4" s="36">
        <v>0</v>
      </c>
      <c r="O4" s="35">
        <v>186</v>
      </c>
      <c r="P4" s="36">
        <v>2</v>
      </c>
      <c r="Q4" s="5">
        <v>6</v>
      </c>
      <c r="R4" s="5">
        <v>1090</v>
      </c>
      <c r="S4" s="6">
        <v>181.66666666666666</v>
      </c>
      <c r="T4" s="37">
        <v>2</v>
      </c>
      <c r="U4" s="7">
        <v>16</v>
      </c>
      <c r="V4" s="8">
        <v>197.66666666666666</v>
      </c>
    </row>
    <row r="5" spans="1:24">
      <c r="A5" s="1" t="s">
        <v>26</v>
      </c>
      <c r="B5" s="2" t="s">
        <v>99</v>
      </c>
      <c r="C5" s="3">
        <v>45886</v>
      </c>
      <c r="D5" s="4" t="s">
        <v>100</v>
      </c>
      <c r="E5" s="35">
        <v>183</v>
      </c>
      <c r="F5" s="36">
        <v>0</v>
      </c>
      <c r="G5" s="35">
        <v>175</v>
      </c>
      <c r="H5" s="36">
        <v>0</v>
      </c>
      <c r="I5" s="35">
        <v>181</v>
      </c>
      <c r="J5" s="36">
        <v>4</v>
      </c>
      <c r="K5" s="35">
        <v>177</v>
      </c>
      <c r="L5" s="36">
        <v>1</v>
      </c>
      <c r="M5" s="35">
        <v>179</v>
      </c>
      <c r="N5" s="36">
        <v>0</v>
      </c>
      <c r="O5" s="35"/>
      <c r="P5" s="36"/>
      <c r="Q5" s="5">
        <v>5</v>
      </c>
      <c r="R5" s="5">
        <v>895</v>
      </c>
      <c r="S5" s="6">
        <v>179</v>
      </c>
      <c r="T5" s="37">
        <v>5</v>
      </c>
      <c r="U5" s="7">
        <v>5</v>
      </c>
      <c r="V5" s="8">
        <v>184</v>
      </c>
    </row>
    <row r="6" spans="1:24">
      <c r="A6" s="65" t="s">
        <v>26</v>
      </c>
      <c r="B6" s="2" t="s">
        <v>99</v>
      </c>
      <c r="C6" s="3">
        <v>45942</v>
      </c>
      <c r="D6" s="64" t="s">
        <v>100</v>
      </c>
      <c r="E6" s="35">
        <v>183</v>
      </c>
      <c r="F6" s="36">
        <v>1</v>
      </c>
      <c r="G6" s="35">
        <v>185</v>
      </c>
      <c r="H6" s="36">
        <v>1</v>
      </c>
      <c r="I6" s="35">
        <v>187</v>
      </c>
      <c r="J6" s="36">
        <v>1</v>
      </c>
      <c r="K6" s="35">
        <v>183</v>
      </c>
      <c r="L6" s="36">
        <v>0</v>
      </c>
      <c r="M6" s="35">
        <v>186</v>
      </c>
      <c r="N6" s="36">
        <v>2</v>
      </c>
      <c r="O6" s="35"/>
      <c r="P6" s="36"/>
      <c r="Q6" s="7">
        <v>5</v>
      </c>
      <c r="R6" s="7">
        <v>924</v>
      </c>
      <c r="S6" s="6">
        <v>184.8</v>
      </c>
      <c r="T6" s="37">
        <v>5</v>
      </c>
      <c r="U6" s="7">
        <v>5</v>
      </c>
      <c r="V6" s="6">
        <v>189.8</v>
      </c>
    </row>
    <row r="8" spans="1:24">
      <c r="Q8" s="30">
        <f>SUM(Q2:Q7)</f>
        <v>27</v>
      </c>
      <c r="R8" s="30">
        <f>SUM(R2:R7)</f>
        <v>4894</v>
      </c>
      <c r="S8" s="31">
        <f>SUM(R8/Q8)</f>
        <v>181.25925925925927</v>
      </c>
      <c r="T8" s="30">
        <f>SUM(T2:T7)</f>
        <v>21</v>
      </c>
      <c r="U8" s="30">
        <f>SUM(U2:U7)</f>
        <v>41</v>
      </c>
      <c r="V8" s="32">
        <f>SUM(S8+U8)</f>
        <v>222.25925925925927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T6 E6:P6" name="Range1_3_5_5_3"/>
  </protectedRanges>
  <conditionalFormatting sqref="E6">
    <cfRule type="top10" dxfId="223" priority="7" rank="1"/>
  </conditionalFormatting>
  <conditionalFormatting sqref="G6">
    <cfRule type="top10" dxfId="222" priority="6" rank="1"/>
  </conditionalFormatting>
  <conditionalFormatting sqref="E6:P6">
    <cfRule type="cellIs" dxfId="221" priority="5" operator="greaterThanOrEqual">
      <formula>200</formula>
    </cfRule>
  </conditionalFormatting>
  <conditionalFormatting sqref="I6">
    <cfRule type="top10" dxfId="220" priority="4" rank="1"/>
  </conditionalFormatting>
  <conditionalFormatting sqref="K6">
    <cfRule type="top10" dxfId="219" priority="3" rank="1"/>
  </conditionalFormatting>
  <conditionalFormatting sqref="M6">
    <cfRule type="top10" dxfId="218" priority="2" rank="1"/>
  </conditionalFormatting>
  <conditionalFormatting sqref="O6">
    <cfRule type="top10" dxfId="217" priority="1" rank="1"/>
  </conditionalFormatting>
  <hyperlinks>
    <hyperlink ref="X1" location="'UNL 2025'!A1" display="Return to Rankings" xr:uid="{9AB64261-AE4F-4AE1-8814-2CDE9921E24E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5561-5059-481E-A5AA-83DCCABA622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81</v>
      </c>
      <c r="C2" s="3">
        <v>45802</v>
      </c>
      <c r="D2" s="4" t="s">
        <v>40</v>
      </c>
      <c r="E2" s="29">
        <v>184</v>
      </c>
      <c r="F2" s="28">
        <v>0</v>
      </c>
      <c r="G2" s="29">
        <v>178</v>
      </c>
      <c r="H2" s="28">
        <v>1</v>
      </c>
      <c r="I2" s="29">
        <v>183</v>
      </c>
      <c r="J2" s="28">
        <v>3</v>
      </c>
      <c r="K2" s="29">
        <v>188</v>
      </c>
      <c r="L2" s="28">
        <v>2</v>
      </c>
      <c r="M2" s="29">
        <v>182</v>
      </c>
      <c r="N2" s="28">
        <v>1</v>
      </c>
      <c r="O2" s="29">
        <v>179</v>
      </c>
      <c r="P2" s="28">
        <v>1</v>
      </c>
      <c r="Q2" s="5">
        <v>6</v>
      </c>
      <c r="R2" s="5">
        <v>1094</v>
      </c>
      <c r="S2" s="6">
        <v>182.33333333333334</v>
      </c>
      <c r="T2" s="17">
        <v>8</v>
      </c>
      <c r="U2" s="7">
        <v>6</v>
      </c>
      <c r="V2" s="8">
        <v>188.33333333333334</v>
      </c>
    </row>
    <row r="4" spans="1:24">
      <c r="Q4" s="30">
        <f>SUM(Q2:Q3)</f>
        <v>6</v>
      </c>
      <c r="R4" s="30">
        <f>SUM(R2:R3)</f>
        <v>1094</v>
      </c>
      <c r="S4" s="31">
        <f>SUM(R4/Q4)</f>
        <v>182.33333333333334</v>
      </c>
      <c r="T4" s="30">
        <f>SUM(T2:T3)</f>
        <v>8</v>
      </c>
      <c r="U4" s="30">
        <f>SUM(U2:U3)</f>
        <v>6</v>
      </c>
      <c r="V4" s="32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846FAAB-B48F-44E7-AFA6-298437884E33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DD42-206B-4A3A-A150-39DEAD5E7823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0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49" t="s">
        <v>68</v>
      </c>
      <c r="C2" s="50">
        <v>45773</v>
      </c>
      <c r="D2" s="51" t="s">
        <v>69</v>
      </c>
      <c r="E2" s="52">
        <v>185</v>
      </c>
      <c r="F2" s="53">
        <v>1</v>
      </c>
      <c r="G2" s="52">
        <v>182</v>
      </c>
      <c r="H2" s="53">
        <v>0</v>
      </c>
      <c r="I2" s="52">
        <v>189</v>
      </c>
      <c r="J2" s="53">
        <v>0</v>
      </c>
      <c r="K2" s="52">
        <v>180</v>
      </c>
      <c r="L2" s="53">
        <v>0</v>
      </c>
      <c r="M2" s="52"/>
      <c r="N2" s="53"/>
      <c r="O2" s="52"/>
      <c r="P2" s="53"/>
      <c r="Q2" s="54">
        <v>4</v>
      </c>
      <c r="R2" s="54">
        <v>736</v>
      </c>
      <c r="S2" s="55">
        <v>184</v>
      </c>
      <c r="T2" s="56">
        <v>1</v>
      </c>
      <c r="U2" s="57">
        <v>5</v>
      </c>
      <c r="V2" s="58">
        <v>189</v>
      </c>
    </row>
    <row r="3" spans="1:24" ht="15" customHeight="1">
      <c r="A3" s="1" t="s">
        <v>26</v>
      </c>
      <c r="B3" s="2" t="s">
        <v>68</v>
      </c>
      <c r="C3" s="3">
        <v>45801</v>
      </c>
      <c r="D3" s="4" t="s">
        <v>69</v>
      </c>
      <c r="E3" s="35">
        <v>180</v>
      </c>
      <c r="F3" s="36">
        <v>1</v>
      </c>
      <c r="G3" s="35">
        <v>189</v>
      </c>
      <c r="H3" s="36">
        <v>1</v>
      </c>
      <c r="I3" s="35">
        <v>191</v>
      </c>
      <c r="J3" s="36">
        <v>2</v>
      </c>
      <c r="K3" s="35">
        <v>186</v>
      </c>
      <c r="L3" s="36">
        <v>1</v>
      </c>
      <c r="M3" s="35"/>
      <c r="N3" s="36"/>
      <c r="O3" s="35"/>
      <c r="P3" s="36"/>
      <c r="Q3" s="5">
        <v>4</v>
      </c>
      <c r="R3" s="5">
        <v>746</v>
      </c>
      <c r="S3" s="6">
        <v>186.5</v>
      </c>
      <c r="T3" s="37">
        <v>5</v>
      </c>
      <c r="U3" s="7">
        <v>5</v>
      </c>
      <c r="V3" s="8">
        <v>191.5</v>
      </c>
    </row>
    <row r="4" spans="1:24" ht="15" customHeight="1">
      <c r="A4" s="1" t="s">
        <v>26</v>
      </c>
      <c r="B4" s="2" t="s">
        <v>68</v>
      </c>
      <c r="C4" s="3">
        <v>45836</v>
      </c>
      <c r="D4" s="4" t="s">
        <v>69</v>
      </c>
      <c r="E4" s="35">
        <v>187</v>
      </c>
      <c r="F4" s="36">
        <v>0</v>
      </c>
      <c r="G4" s="35">
        <v>194</v>
      </c>
      <c r="H4" s="36">
        <v>3</v>
      </c>
      <c r="I4" s="35">
        <v>190</v>
      </c>
      <c r="J4" s="36">
        <v>4</v>
      </c>
      <c r="K4" s="35">
        <v>192</v>
      </c>
      <c r="L4" s="36">
        <v>0</v>
      </c>
      <c r="M4" s="35"/>
      <c r="N4" s="36"/>
      <c r="O4" s="35"/>
      <c r="P4" s="36"/>
      <c r="Q4" s="5">
        <v>4</v>
      </c>
      <c r="R4" s="5">
        <v>763</v>
      </c>
      <c r="S4" s="6">
        <v>190.75</v>
      </c>
      <c r="T4" s="37">
        <v>7</v>
      </c>
      <c r="U4" s="7">
        <v>5</v>
      </c>
      <c r="V4" s="8">
        <v>195.75</v>
      </c>
    </row>
    <row r="5" spans="1:24" ht="15" customHeight="1">
      <c r="A5" s="1" t="s">
        <v>26</v>
      </c>
      <c r="B5" s="2" t="s">
        <v>68</v>
      </c>
      <c r="C5" s="3">
        <v>45864</v>
      </c>
      <c r="D5" s="4" t="s">
        <v>69</v>
      </c>
      <c r="E5" s="35">
        <v>191</v>
      </c>
      <c r="F5" s="36">
        <v>4</v>
      </c>
      <c r="G5" s="35">
        <v>194</v>
      </c>
      <c r="H5" s="36">
        <v>4</v>
      </c>
      <c r="I5" s="35">
        <v>196</v>
      </c>
      <c r="J5" s="36">
        <v>1</v>
      </c>
      <c r="K5" s="35">
        <v>191</v>
      </c>
      <c r="L5" s="36">
        <v>3</v>
      </c>
      <c r="M5" s="35"/>
      <c r="N5" s="36"/>
      <c r="O5" s="35"/>
      <c r="P5" s="36"/>
      <c r="Q5" s="5">
        <v>4</v>
      </c>
      <c r="R5" s="5">
        <v>772</v>
      </c>
      <c r="S5" s="6">
        <v>193</v>
      </c>
      <c r="T5" s="37">
        <v>12</v>
      </c>
      <c r="U5" s="7">
        <v>5</v>
      </c>
      <c r="V5" s="8">
        <v>198</v>
      </c>
    </row>
    <row r="6" spans="1:24" ht="15" customHeight="1">
      <c r="A6" s="1" t="s">
        <v>26</v>
      </c>
      <c r="B6" s="2" t="s">
        <v>68</v>
      </c>
      <c r="C6" s="3">
        <v>45892</v>
      </c>
      <c r="D6" s="4" t="s">
        <v>69</v>
      </c>
      <c r="E6" s="35">
        <v>187</v>
      </c>
      <c r="F6" s="36">
        <v>1</v>
      </c>
      <c r="G6" s="35">
        <v>185</v>
      </c>
      <c r="H6" s="36">
        <v>2</v>
      </c>
      <c r="I6" s="35">
        <v>192</v>
      </c>
      <c r="J6" s="36">
        <v>0</v>
      </c>
      <c r="K6" s="35">
        <v>188</v>
      </c>
      <c r="L6" s="36">
        <v>1</v>
      </c>
      <c r="M6" s="35"/>
      <c r="N6" s="36"/>
      <c r="O6" s="35"/>
      <c r="P6" s="36"/>
      <c r="Q6" s="5">
        <v>4</v>
      </c>
      <c r="R6" s="5">
        <v>752</v>
      </c>
      <c r="S6" s="6">
        <v>188</v>
      </c>
      <c r="T6" s="37">
        <v>4</v>
      </c>
      <c r="U6" s="7">
        <v>5</v>
      </c>
      <c r="V6" s="8">
        <v>193</v>
      </c>
    </row>
    <row r="7" spans="1:24">
      <c r="A7" s="65" t="s">
        <v>26</v>
      </c>
      <c r="B7" s="2" t="s">
        <v>68</v>
      </c>
      <c r="C7" s="3">
        <v>45927</v>
      </c>
      <c r="D7" s="64" t="s">
        <v>69</v>
      </c>
      <c r="E7" s="35">
        <v>187</v>
      </c>
      <c r="F7" s="36">
        <v>0</v>
      </c>
      <c r="G7" s="35">
        <v>185</v>
      </c>
      <c r="H7" s="36">
        <v>0</v>
      </c>
      <c r="I7" s="35">
        <v>172</v>
      </c>
      <c r="J7" s="36">
        <v>0</v>
      </c>
      <c r="K7" s="35">
        <v>182</v>
      </c>
      <c r="L7" s="36">
        <v>1</v>
      </c>
      <c r="M7" s="35"/>
      <c r="N7" s="36"/>
      <c r="O7" s="35"/>
      <c r="P7" s="36"/>
      <c r="Q7" s="7">
        <v>4</v>
      </c>
      <c r="R7" s="7">
        <v>726</v>
      </c>
      <c r="S7" s="6">
        <v>181.5</v>
      </c>
      <c r="T7" s="37">
        <v>1</v>
      </c>
      <c r="U7" s="7">
        <v>9</v>
      </c>
      <c r="V7" s="6">
        <f>+S7+U7</f>
        <v>190.5</v>
      </c>
    </row>
    <row r="8" spans="1:24">
      <c r="A8" s="65" t="s">
        <v>26</v>
      </c>
      <c r="B8" s="2" t="s">
        <v>68</v>
      </c>
      <c r="C8" s="3">
        <v>45955</v>
      </c>
      <c r="D8" s="64" t="s">
        <v>69</v>
      </c>
      <c r="E8" s="35">
        <v>188</v>
      </c>
      <c r="F8" s="36">
        <v>0</v>
      </c>
      <c r="G8" s="35">
        <v>187</v>
      </c>
      <c r="H8" s="36">
        <v>0</v>
      </c>
      <c r="I8" s="35">
        <v>181</v>
      </c>
      <c r="J8" s="36">
        <v>1</v>
      </c>
      <c r="K8" s="35">
        <v>186</v>
      </c>
      <c r="L8" s="36">
        <v>1</v>
      </c>
      <c r="M8" s="35">
        <v>187</v>
      </c>
      <c r="N8" s="36">
        <v>0</v>
      </c>
      <c r="O8" s="35">
        <v>181</v>
      </c>
      <c r="P8" s="36">
        <v>0</v>
      </c>
      <c r="Q8" s="7">
        <v>6</v>
      </c>
      <c r="R8" s="7">
        <v>1110</v>
      </c>
      <c r="S8" s="6">
        <v>185</v>
      </c>
      <c r="T8" s="37">
        <v>2</v>
      </c>
      <c r="U8" s="7">
        <v>34</v>
      </c>
      <c r="V8" s="6">
        <v>219</v>
      </c>
    </row>
    <row r="10" spans="1:24">
      <c r="Q10" s="30">
        <f>SUM(Q2:Q9)</f>
        <v>30</v>
      </c>
      <c r="R10" s="30">
        <f>SUM(R2:R9)</f>
        <v>5605</v>
      </c>
      <c r="S10" s="31">
        <f>SUM(R10/Q10)</f>
        <v>186.83333333333334</v>
      </c>
      <c r="T10" s="30">
        <f>SUM(T2:T9)</f>
        <v>32</v>
      </c>
      <c r="U10" s="30">
        <f>SUM(U2:U9)</f>
        <v>68</v>
      </c>
      <c r="V10" s="32">
        <f>SUM(S10+U10)</f>
        <v>254.83333333333334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1"/>
    <protectedRange sqref="E7:P7 B7:C7" name="Range1_14_4"/>
    <protectedRange sqref="D7" name="Range1_1_4_5"/>
    <protectedRange sqref="T7" name="Range1_3_5_4_6"/>
    <protectedRange sqref="B8:C8 E8:P8" name="Range1_14_6"/>
    <protectedRange sqref="D8" name="Range1_1_4_6"/>
    <protectedRange sqref="T8" name="Range1_3_5_4_6_1"/>
  </protectedRanges>
  <conditionalFormatting sqref="E7">
    <cfRule type="top10" dxfId="216" priority="14" rank="1"/>
  </conditionalFormatting>
  <conditionalFormatting sqref="G7">
    <cfRule type="top10" dxfId="215" priority="13" rank="1"/>
  </conditionalFormatting>
  <conditionalFormatting sqref="I7">
    <cfRule type="top10" dxfId="214" priority="12" rank="1"/>
  </conditionalFormatting>
  <conditionalFormatting sqref="K7">
    <cfRule type="top10" dxfId="213" priority="11" rank="1"/>
  </conditionalFormatting>
  <conditionalFormatting sqref="M7">
    <cfRule type="top10" dxfId="212" priority="10" rank="1"/>
  </conditionalFormatting>
  <conditionalFormatting sqref="O7">
    <cfRule type="top10" dxfId="211" priority="9" rank="1"/>
  </conditionalFormatting>
  <conditionalFormatting sqref="E7:P7">
    <cfRule type="cellIs" dxfId="210" priority="8" operator="greaterThanOrEqual">
      <formula>200</formula>
    </cfRule>
  </conditionalFormatting>
  <conditionalFormatting sqref="E8">
    <cfRule type="top10" dxfId="209" priority="7" rank="1"/>
  </conditionalFormatting>
  <conditionalFormatting sqref="G8">
    <cfRule type="top10" dxfId="208" priority="6" rank="1"/>
  </conditionalFormatting>
  <conditionalFormatting sqref="I8">
    <cfRule type="top10" dxfId="207" priority="5" rank="1"/>
  </conditionalFormatting>
  <conditionalFormatting sqref="K8">
    <cfRule type="top10" dxfId="206" priority="4" rank="1"/>
  </conditionalFormatting>
  <conditionalFormatting sqref="M8">
    <cfRule type="top10" dxfId="205" priority="3" rank="1"/>
  </conditionalFormatting>
  <conditionalFormatting sqref="O8">
    <cfRule type="top10" dxfId="204" priority="2" rank="1"/>
  </conditionalFormatting>
  <conditionalFormatting sqref="E8:P8">
    <cfRule type="cellIs" dxfId="203" priority="1" operator="greaterThanOrEqual">
      <formula>200</formula>
    </cfRule>
  </conditionalFormatting>
  <hyperlinks>
    <hyperlink ref="X1" location="'UNL 2025'!A1" display="Return to Rankings" xr:uid="{9F911CD6-E13E-40E3-A45C-CAA7373497F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D8 B8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1B8C-1E82-49EC-A497-89ABD084813B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52</v>
      </c>
      <c r="C2" s="3">
        <v>45745</v>
      </c>
      <c r="D2" s="4" t="s">
        <v>54</v>
      </c>
      <c r="E2" s="35">
        <v>166</v>
      </c>
      <c r="F2" s="36">
        <v>0</v>
      </c>
      <c r="G2" s="35">
        <v>167</v>
      </c>
      <c r="H2" s="36">
        <v>0</v>
      </c>
      <c r="I2" s="35">
        <v>167</v>
      </c>
      <c r="J2" s="36">
        <v>0</v>
      </c>
      <c r="K2" s="35">
        <v>166</v>
      </c>
      <c r="L2" s="36">
        <v>0</v>
      </c>
      <c r="M2" s="35"/>
      <c r="N2" s="36"/>
      <c r="O2" s="35"/>
      <c r="P2" s="36"/>
      <c r="Q2" s="5">
        <v>4</v>
      </c>
      <c r="R2" s="5">
        <v>666</v>
      </c>
      <c r="S2" s="6">
        <v>166.5</v>
      </c>
      <c r="T2" s="37">
        <v>0</v>
      </c>
      <c r="U2" s="7">
        <v>8</v>
      </c>
      <c r="V2" s="8">
        <v>174.5</v>
      </c>
    </row>
    <row r="3" spans="1:24">
      <c r="A3" s="1" t="s">
        <v>26</v>
      </c>
      <c r="B3" s="2" t="s">
        <v>52</v>
      </c>
      <c r="C3" s="3">
        <v>45766</v>
      </c>
      <c r="D3" s="4" t="s">
        <v>54</v>
      </c>
      <c r="E3" s="35">
        <v>161</v>
      </c>
      <c r="F3" s="36">
        <v>0</v>
      </c>
      <c r="G3" s="35">
        <v>154</v>
      </c>
      <c r="H3" s="36">
        <v>1</v>
      </c>
      <c r="I3" s="35">
        <v>159</v>
      </c>
      <c r="J3" s="36">
        <v>1</v>
      </c>
      <c r="K3" s="35">
        <v>152</v>
      </c>
      <c r="L3" s="36">
        <v>0</v>
      </c>
      <c r="M3" s="35"/>
      <c r="N3" s="36"/>
      <c r="O3" s="35"/>
      <c r="P3" s="36"/>
      <c r="Q3" s="5">
        <v>4</v>
      </c>
      <c r="R3" s="5">
        <v>626</v>
      </c>
      <c r="S3" s="6">
        <v>156.5</v>
      </c>
      <c r="T3" s="37">
        <v>2</v>
      </c>
      <c r="U3" s="7">
        <v>3</v>
      </c>
      <c r="V3" s="8">
        <v>159.5</v>
      </c>
    </row>
    <row r="4" spans="1:24">
      <c r="A4" s="1" t="s">
        <v>26</v>
      </c>
      <c r="B4" s="2" t="s">
        <v>52</v>
      </c>
      <c r="C4" s="3">
        <v>45808</v>
      </c>
      <c r="D4" s="4" t="s">
        <v>54</v>
      </c>
      <c r="E4" s="60">
        <v>184</v>
      </c>
      <c r="F4" s="61">
        <v>0</v>
      </c>
      <c r="G4" s="60">
        <v>177</v>
      </c>
      <c r="H4" s="61">
        <v>1</v>
      </c>
      <c r="I4" s="60">
        <v>182</v>
      </c>
      <c r="J4" s="61">
        <v>0</v>
      </c>
      <c r="K4" s="60">
        <v>184</v>
      </c>
      <c r="L4" s="61">
        <v>0</v>
      </c>
      <c r="M4" s="35"/>
      <c r="N4" s="36"/>
      <c r="O4" s="35"/>
      <c r="P4" s="36"/>
      <c r="Q4" s="5">
        <v>4</v>
      </c>
      <c r="R4" s="5">
        <v>727</v>
      </c>
      <c r="S4" s="6">
        <v>181.75</v>
      </c>
      <c r="T4" s="37">
        <v>1</v>
      </c>
      <c r="U4" s="7">
        <v>13</v>
      </c>
      <c r="V4" s="8">
        <v>194.75</v>
      </c>
    </row>
    <row r="5" spans="1:24">
      <c r="A5" s="1" t="s">
        <v>26</v>
      </c>
      <c r="B5" s="2" t="s">
        <v>52</v>
      </c>
      <c r="C5" s="3">
        <v>45829</v>
      </c>
      <c r="D5" s="4" t="s">
        <v>54</v>
      </c>
      <c r="E5" s="35">
        <v>186</v>
      </c>
      <c r="F5" s="36">
        <v>2</v>
      </c>
      <c r="G5" s="35">
        <v>188</v>
      </c>
      <c r="H5" s="36">
        <v>1</v>
      </c>
      <c r="I5" s="35">
        <v>167</v>
      </c>
      <c r="J5" s="36">
        <v>0</v>
      </c>
      <c r="K5" s="35">
        <v>178</v>
      </c>
      <c r="L5" s="36">
        <v>0</v>
      </c>
      <c r="M5" s="35"/>
      <c r="N5" s="36"/>
      <c r="O5" s="35"/>
      <c r="P5" s="36"/>
      <c r="Q5" s="5">
        <v>4</v>
      </c>
      <c r="R5" s="5">
        <v>719</v>
      </c>
      <c r="S5" s="6">
        <v>179.75</v>
      </c>
      <c r="T5" s="37">
        <v>3</v>
      </c>
      <c r="U5" s="7">
        <v>8</v>
      </c>
      <c r="V5" s="8">
        <v>187.75</v>
      </c>
    </row>
    <row r="6" spans="1:24">
      <c r="A6" s="1" t="s">
        <v>26</v>
      </c>
      <c r="B6" s="2" t="s">
        <v>52</v>
      </c>
      <c r="C6" s="3">
        <v>45857</v>
      </c>
      <c r="D6" s="4" t="s">
        <v>54</v>
      </c>
      <c r="E6" s="35">
        <v>186</v>
      </c>
      <c r="F6" s="36">
        <v>1</v>
      </c>
      <c r="G6" s="35">
        <v>182</v>
      </c>
      <c r="H6" s="36">
        <v>0</v>
      </c>
      <c r="I6" s="35">
        <v>181</v>
      </c>
      <c r="J6" s="36">
        <v>0</v>
      </c>
      <c r="K6" s="35">
        <v>187</v>
      </c>
      <c r="L6" s="36">
        <v>1</v>
      </c>
      <c r="M6" s="35">
        <v>188</v>
      </c>
      <c r="N6" s="36">
        <v>2</v>
      </c>
      <c r="O6" s="35">
        <v>188</v>
      </c>
      <c r="P6" s="36">
        <v>0</v>
      </c>
      <c r="Q6" s="5">
        <v>6</v>
      </c>
      <c r="R6" s="5">
        <v>1112</v>
      </c>
      <c r="S6" s="6">
        <v>185.33333333333334</v>
      </c>
      <c r="T6" s="37">
        <v>4</v>
      </c>
      <c r="U6" s="7">
        <v>26</v>
      </c>
      <c r="V6" s="8">
        <v>211.33333333333334</v>
      </c>
    </row>
    <row r="7" spans="1:24">
      <c r="A7" s="1" t="s">
        <v>26</v>
      </c>
      <c r="B7" s="2" t="s">
        <v>52</v>
      </c>
      <c r="C7" s="3">
        <v>45864</v>
      </c>
      <c r="D7" s="4" t="s">
        <v>54</v>
      </c>
      <c r="E7" s="35">
        <v>183</v>
      </c>
      <c r="F7" s="36">
        <v>0</v>
      </c>
      <c r="G7" s="35">
        <v>181</v>
      </c>
      <c r="H7" s="36">
        <v>1</v>
      </c>
      <c r="I7" s="35">
        <v>187</v>
      </c>
      <c r="J7" s="36">
        <v>1</v>
      </c>
      <c r="K7" s="35">
        <v>186</v>
      </c>
      <c r="L7" s="36">
        <v>0</v>
      </c>
      <c r="M7" s="35"/>
      <c r="N7" s="36"/>
      <c r="O7" s="35"/>
      <c r="P7" s="36"/>
      <c r="Q7" s="5">
        <v>4</v>
      </c>
      <c r="R7" s="5">
        <v>737</v>
      </c>
      <c r="S7" s="6">
        <v>184.25</v>
      </c>
      <c r="T7" s="37">
        <v>2</v>
      </c>
      <c r="U7" s="7">
        <v>13</v>
      </c>
      <c r="V7" s="8">
        <v>197.25</v>
      </c>
    </row>
    <row r="8" spans="1:24">
      <c r="A8" s="1" t="s">
        <v>26</v>
      </c>
      <c r="B8" s="2" t="s">
        <v>52</v>
      </c>
      <c r="C8" s="3">
        <v>45885</v>
      </c>
      <c r="D8" s="4" t="s">
        <v>54</v>
      </c>
      <c r="E8" s="35">
        <v>185</v>
      </c>
      <c r="F8" s="36">
        <v>1</v>
      </c>
      <c r="G8" s="35">
        <v>179</v>
      </c>
      <c r="H8" s="36">
        <v>0</v>
      </c>
      <c r="I8" s="35">
        <v>186</v>
      </c>
      <c r="J8" s="36">
        <v>0</v>
      </c>
      <c r="K8" s="35">
        <v>177</v>
      </c>
      <c r="L8" s="36">
        <v>1</v>
      </c>
      <c r="M8" s="35"/>
      <c r="N8" s="36"/>
      <c r="O8" s="35"/>
      <c r="P8" s="36"/>
      <c r="Q8" s="5">
        <v>4</v>
      </c>
      <c r="R8" s="5">
        <v>727</v>
      </c>
      <c r="S8" s="6">
        <v>181.75</v>
      </c>
      <c r="T8" s="37">
        <v>2</v>
      </c>
      <c r="U8" s="7">
        <v>13</v>
      </c>
      <c r="V8" s="8">
        <v>194.75</v>
      </c>
    </row>
    <row r="9" spans="1:24">
      <c r="A9" s="65" t="s">
        <v>26</v>
      </c>
      <c r="B9" s="2" t="s">
        <v>52</v>
      </c>
      <c r="C9" s="3">
        <v>45920</v>
      </c>
      <c r="D9" s="64" t="s">
        <v>54</v>
      </c>
      <c r="E9" s="60">
        <v>183</v>
      </c>
      <c r="F9" s="61">
        <v>0</v>
      </c>
      <c r="G9" s="60">
        <v>182</v>
      </c>
      <c r="H9" s="61">
        <v>3</v>
      </c>
      <c r="I9" s="60">
        <v>175</v>
      </c>
      <c r="J9" s="61">
        <v>1</v>
      </c>
      <c r="K9" s="60">
        <v>183</v>
      </c>
      <c r="L9" s="61">
        <v>0</v>
      </c>
      <c r="M9" s="35"/>
      <c r="N9" s="36"/>
      <c r="O9" s="35"/>
      <c r="P9" s="36"/>
      <c r="Q9" s="7">
        <v>4</v>
      </c>
      <c r="R9" s="7">
        <v>723</v>
      </c>
      <c r="S9" s="6">
        <v>180.75</v>
      </c>
      <c r="T9" s="37">
        <v>4</v>
      </c>
      <c r="U9" s="7">
        <v>13</v>
      </c>
      <c r="V9" s="6">
        <v>193.75</v>
      </c>
    </row>
    <row r="10" spans="1:24">
      <c r="A10" s="65" t="s">
        <v>26</v>
      </c>
      <c r="B10" s="2" t="s">
        <v>52</v>
      </c>
      <c r="C10" s="3">
        <v>45948</v>
      </c>
      <c r="D10" s="64" t="s">
        <v>54</v>
      </c>
      <c r="E10" s="60">
        <v>177</v>
      </c>
      <c r="F10" s="61">
        <v>0</v>
      </c>
      <c r="G10" s="60">
        <v>184</v>
      </c>
      <c r="H10" s="61">
        <v>2</v>
      </c>
      <c r="I10" s="60">
        <v>183</v>
      </c>
      <c r="J10" s="61">
        <v>4</v>
      </c>
      <c r="K10" s="60">
        <v>182</v>
      </c>
      <c r="L10" s="61">
        <v>0</v>
      </c>
      <c r="M10" s="35"/>
      <c r="N10" s="36"/>
      <c r="O10" s="35"/>
      <c r="P10" s="36"/>
      <c r="Q10" s="7">
        <v>4</v>
      </c>
      <c r="R10" s="7">
        <v>726</v>
      </c>
      <c r="S10" s="6">
        <v>181.5</v>
      </c>
      <c r="T10" s="37">
        <v>6</v>
      </c>
      <c r="U10" s="7">
        <v>4</v>
      </c>
      <c r="V10" s="6">
        <v>185.5</v>
      </c>
    </row>
    <row r="12" spans="1:24">
      <c r="Q12" s="30">
        <f>SUM(Q2:Q11)</f>
        <v>38</v>
      </c>
      <c r="R12" s="30">
        <f>SUM(R2:R11)</f>
        <v>6763</v>
      </c>
      <c r="S12" s="31">
        <f>SUM(R12/Q12)</f>
        <v>177.97368421052633</v>
      </c>
      <c r="T12" s="30">
        <f>SUM(T2:T11)</f>
        <v>24</v>
      </c>
      <c r="U12" s="30">
        <f>SUM(U2:U11)</f>
        <v>101</v>
      </c>
      <c r="V12" s="32">
        <f>SUM(S12+U12)</f>
        <v>278.97368421052636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  <protectedRange sqref="B9:C9" name="Range1_12"/>
    <protectedRange sqref="D9" name="Range1_1_3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13_3"/>
    <protectedRange algorithmName="SHA-512" hashValue="ON39YdpmFHfN9f47KpiRvqrKx0V9+erV1CNkpWzYhW/Qyc6aT8rEyCrvauWSYGZK2ia3o7vd3akF07acHAFpOA==" saltValue="yVW9XmDwTqEnmpSGai0KYg==" spinCount="100000" sqref="D10" name="Range1_1_12_4"/>
    <protectedRange algorithmName="SHA-512" hashValue="ON39YdpmFHfN9f47KpiRvqrKx0V9+erV1CNkpWzYhW/Qyc6aT8rEyCrvauWSYGZK2ia3o7vd3akF07acHAFpOA==" saltValue="yVW9XmDwTqEnmpSGai0KYg==" spinCount="100000" sqref="T10" name="Range1_3_5_8_4"/>
  </protectedRanges>
  <conditionalFormatting sqref="E9">
    <cfRule type="top10" dxfId="202" priority="14" rank="1"/>
  </conditionalFormatting>
  <conditionalFormatting sqref="G9">
    <cfRule type="top10" dxfId="201" priority="13" rank="1"/>
  </conditionalFormatting>
  <conditionalFormatting sqref="E9:P9">
    <cfRule type="cellIs" dxfId="200" priority="12" operator="greaterThanOrEqual">
      <formula>200</formula>
    </cfRule>
  </conditionalFormatting>
  <conditionalFormatting sqref="I9">
    <cfRule type="top10" dxfId="199" priority="11" rank="1"/>
  </conditionalFormatting>
  <conditionalFormatting sqref="K9">
    <cfRule type="top10" dxfId="198" priority="10" rank="1"/>
  </conditionalFormatting>
  <conditionalFormatting sqref="M9">
    <cfRule type="top10" dxfId="197" priority="9" rank="1"/>
  </conditionalFormatting>
  <conditionalFormatting sqref="O9">
    <cfRule type="top10" dxfId="196" priority="8" rank="1"/>
  </conditionalFormatting>
  <conditionalFormatting sqref="G10">
    <cfRule type="top10" dxfId="195" priority="7" rank="1"/>
  </conditionalFormatting>
  <conditionalFormatting sqref="I10">
    <cfRule type="top10" dxfId="194" priority="6" rank="1"/>
  </conditionalFormatting>
  <conditionalFormatting sqref="E10">
    <cfRule type="top10" dxfId="193" priority="5" rank="1"/>
  </conditionalFormatting>
  <conditionalFormatting sqref="M10">
    <cfRule type="top10" dxfId="192" priority="4" rank="1"/>
  </conditionalFormatting>
  <conditionalFormatting sqref="O10">
    <cfRule type="top10" dxfId="191" priority="3" rank="1"/>
  </conditionalFormatting>
  <conditionalFormatting sqref="E10:O10">
    <cfRule type="cellIs" dxfId="190" priority="2" operator="greaterThanOrEqual">
      <formula>200</formula>
    </cfRule>
  </conditionalFormatting>
  <conditionalFormatting sqref="K10">
    <cfRule type="top10" dxfId="189" priority="1" rank="1"/>
  </conditionalFormatting>
  <hyperlinks>
    <hyperlink ref="X1" location="'UNL 2025'!A1" display="Return to Rankings" xr:uid="{1D145F42-EF0D-41E3-BACD-727C519B57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D10 B10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7803-F0E2-4465-95E9-37E720A2457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124</v>
      </c>
      <c r="C2" s="3">
        <v>45935</v>
      </c>
      <c r="D2" s="64" t="s">
        <v>123</v>
      </c>
      <c r="E2" s="35">
        <v>194</v>
      </c>
      <c r="F2" s="36">
        <v>2</v>
      </c>
      <c r="G2" s="35">
        <v>194</v>
      </c>
      <c r="H2" s="36">
        <v>2</v>
      </c>
      <c r="I2" s="35">
        <v>186</v>
      </c>
      <c r="J2" s="36">
        <v>2</v>
      </c>
      <c r="K2" s="35">
        <v>183</v>
      </c>
      <c r="L2" s="36">
        <v>2</v>
      </c>
      <c r="M2" s="35"/>
      <c r="N2" s="36"/>
      <c r="O2" s="35"/>
      <c r="P2" s="36"/>
      <c r="Q2" s="7">
        <v>4</v>
      </c>
      <c r="R2" s="7">
        <v>757</v>
      </c>
      <c r="S2" s="6">
        <v>189.25</v>
      </c>
      <c r="T2" s="37">
        <v>8</v>
      </c>
      <c r="U2" s="7">
        <v>9</v>
      </c>
      <c r="V2" s="6">
        <f>+S2+U2</f>
        <v>198.25</v>
      </c>
    </row>
    <row r="4" spans="1:24">
      <c r="Q4" s="30">
        <f>SUM(Q2:Q3)</f>
        <v>4</v>
      </c>
      <c r="R4" s="30">
        <f>SUM(R2:R3)</f>
        <v>757</v>
      </c>
      <c r="S4" s="31">
        <f>SUM(R4/Q4)</f>
        <v>189.25</v>
      </c>
      <c r="T4" s="30">
        <f>SUM(T2:T3)</f>
        <v>8</v>
      </c>
      <c r="U4" s="30">
        <f>SUM(U2:U3)</f>
        <v>9</v>
      </c>
      <c r="V4" s="32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2_3"/>
    <protectedRange sqref="D2" name="Range1_1_3_5"/>
    <protectedRange sqref="T2 E2:P2" name="Range1_3_5_3_5"/>
  </protectedRanges>
  <conditionalFormatting sqref="E2:P2">
    <cfRule type="cellIs" dxfId="545" priority="1" operator="greaterThanOrEqual">
      <formula>200</formula>
    </cfRule>
  </conditionalFormatting>
  <conditionalFormatting sqref="E2">
    <cfRule type="top10" dxfId="544" priority="2" rank="1"/>
  </conditionalFormatting>
  <conditionalFormatting sqref="G2">
    <cfRule type="top10" dxfId="543" priority="3" rank="1"/>
  </conditionalFormatting>
  <conditionalFormatting sqref="I2">
    <cfRule type="top10" dxfId="542" priority="4" rank="1"/>
  </conditionalFormatting>
  <conditionalFormatting sqref="K2">
    <cfRule type="top10" dxfId="541" priority="5" rank="1"/>
  </conditionalFormatting>
  <conditionalFormatting sqref="M2">
    <cfRule type="top10" dxfId="540" priority="6" rank="1"/>
  </conditionalFormatting>
  <conditionalFormatting sqref="O2">
    <cfRule type="top10" dxfId="539" priority="7" rank="1"/>
  </conditionalFormatting>
  <hyperlinks>
    <hyperlink ref="X1" location="'UNL 2025'!A1" display="Return to Rankings" xr:uid="{18559F67-9375-4254-B74F-F998611A0E5E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DB4D-3528-4F68-A993-00BC53F94733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121</v>
      </c>
      <c r="C2" s="3">
        <v>45913</v>
      </c>
      <c r="D2" s="4" t="s">
        <v>38</v>
      </c>
      <c r="E2" s="35">
        <v>175</v>
      </c>
      <c r="F2" s="36">
        <v>1</v>
      </c>
      <c r="G2" s="35">
        <v>170</v>
      </c>
      <c r="H2" s="36">
        <v>0</v>
      </c>
      <c r="I2" s="35">
        <v>180</v>
      </c>
      <c r="J2" s="36">
        <v>0</v>
      </c>
      <c r="K2" s="35">
        <v>178</v>
      </c>
      <c r="L2" s="36">
        <v>0</v>
      </c>
      <c r="M2" s="35"/>
      <c r="N2" s="36"/>
      <c r="O2" s="35"/>
      <c r="P2" s="36"/>
      <c r="Q2" s="5">
        <v>4</v>
      </c>
      <c r="R2" s="5">
        <v>703</v>
      </c>
      <c r="S2" s="6">
        <v>175.75</v>
      </c>
      <c r="T2" s="37">
        <v>1</v>
      </c>
      <c r="U2" s="7">
        <v>4</v>
      </c>
      <c r="V2" s="8">
        <v>179.75</v>
      </c>
    </row>
    <row r="3" spans="1:24">
      <c r="A3" s="65" t="s">
        <v>26</v>
      </c>
      <c r="B3" s="2" t="s">
        <v>121</v>
      </c>
      <c r="C3" s="3">
        <v>45948</v>
      </c>
      <c r="D3" s="64" t="s">
        <v>38</v>
      </c>
      <c r="E3" s="35">
        <v>178</v>
      </c>
      <c r="F3" s="36">
        <v>2</v>
      </c>
      <c r="G3" s="35">
        <v>176</v>
      </c>
      <c r="H3" s="36">
        <v>0</v>
      </c>
      <c r="I3" s="35">
        <v>176</v>
      </c>
      <c r="J3" s="36">
        <v>1</v>
      </c>
      <c r="K3" s="35">
        <v>172</v>
      </c>
      <c r="L3" s="36">
        <v>1</v>
      </c>
      <c r="M3" s="35"/>
      <c r="N3" s="36"/>
      <c r="O3" s="35"/>
      <c r="P3" s="36"/>
      <c r="Q3" s="7">
        <v>4</v>
      </c>
      <c r="R3" s="7">
        <v>702</v>
      </c>
      <c r="S3" s="6">
        <v>175.5</v>
      </c>
      <c r="T3" s="37">
        <v>4</v>
      </c>
      <c r="U3" s="7">
        <v>4</v>
      </c>
      <c r="V3" s="6">
        <v>179.5</v>
      </c>
    </row>
    <row r="5" spans="1:24">
      <c r="Q5" s="30">
        <f>SUM(Q2:Q4)</f>
        <v>8</v>
      </c>
      <c r="R5" s="30">
        <f>SUM(R2:R4)</f>
        <v>1405</v>
      </c>
      <c r="S5" s="31">
        <f>SUM(R5/Q5)</f>
        <v>175.625</v>
      </c>
      <c r="T5" s="30">
        <f>SUM(T2:T4)</f>
        <v>5</v>
      </c>
      <c r="U5" s="30">
        <f>SUM(U2:U4)</f>
        <v>8</v>
      </c>
      <c r="V5" s="32">
        <f>SUM(S5+U5)</f>
        <v>183.625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B2:C2 E2:F2" name="Range1_1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H3:P3 E3:F3 B3:C3" name="Range1_14_3"/>
    <protectedRange algorithmName="SHA-512" hashValue="ON39YdpmFHfN9f47KpiRvqrKx0V9+erV1CNkpWzYhW/Qyc6aT8rEyCrvauWSYGZK2ia3o7vd3akF07acHAFpOA==" saltValue="yVW9XmDwTqEnmpSGai0KYg==" spinCount="100000" sqref="D3" name="Range1_1_13_2"/>
    <protectedRange algorithmName="SHA-512" hashValue="ON39YdpmFHfN9f47KpiRvqrKx0V9+erV1CNkpWzYhW/Qyc6aT8rEyCrvauWSYGZK2ia3o7vd3akF07acHAFpOA==" saltValue="yVW9XmDwTqEnmpSGai0KYg==" spinCount="100000" sqref="T3" name="Range1_3_5_9_3"/>
  </protectedRanges>
  <conditionalFormatting sqref="E2">
    <cfRule type="top10" dxfId="188" priority="15" rank="1"/>
  </conditionalFormatting>
  <conditionalFormatting sqref="G2">
    <cfRule type="top10" dxfId="187" priority="14" rank="1"/>
  </conditionalFormatting>
  <conditionalFormatting sqref="I2">
    <cfRule type="top10" dxfId="186" priority="13" rank="1"/>
  </conditionalFormatting>
  <conditionalFormatting sqref="K2">
    <cfRule type="top10" dxfId="185" priority="12" rank="1"/>
  </conditionalFormatting>
  <conditionalFormatting sqref="M2">
    <cfRule type="top10" dxfId="184" priority="11" rank="1"/>
  </conditionalFormatting>
  <conditionalFormatting sqref="O2">
    <cfRule type="top10" dxfId="183" priority="10" rank="1"/>
  </conditionalFormatting>
  <conditionalFormatting sqref="E2:O2">
    <cfRule type="cellIs" dxfId="182" priority="9" operator="greaterThanOrEqual">
      <formula>193</formula>
    </cfRule>
  </conditionalFormatting>
  <conditionalFormatting sqref="P2">
    <cfRule type="cellIs" dxfId="181" priority="8" operator="greaterThanOrEqual">
      <formula>193</formula>
    </cfRule>
  </conditionalFormatting>
  <conditionalFormatting sqref="E3">
    <cfRule type="top10" dxfId="180" priority="7" rank="1"/>
  </conditionalFormatting>
  <conditionalFormatting sqref="G3">
    <cfRule type="top10" dxfId="179" priority="6" rank="1"/>
  </conditionalFormatting>
  <conditionalFormatting sqref="I3">
    <cfRule type="top10" dxfId="178" priority="5" rank="1"/>
  </conditionalFormatting>
  <conditionalFormatting sqref="K3">
    <cfRule type="top10" dxfId="177" priority="4" rank="1"/>
  </conditionalFormatting>
  <conditionalFormatting sqref="M3">
    <cfRule type="top10" dxfId="176" priority="3" rank="1"/>
  </conditionalFormatting>
  <conditionalFormatting sqref="O3">
    <cfRule type="top10" dxfId="175" priority="2" rank="1"/>
  </conditionalFormatting>
  <conditionalFormatting sqref="E3:O3">
    <cfRule type="cellIs" dxfId="174" priority="1" operator="greaterThanOrEqual">
      <formula>193</formula>
    </cfRule>
  </conditionalFormatting>
  <hyperlinks>
    <hyperlink ref="X1" location="'UNL 2025'!A1" display="Return to Rankings" xr:uid="{1CE7ECA3-EF53-4B38-8E77-4521E23C37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3ABF-49C3-4E65-B2AA-C89AB56065B0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71</v>
      </c>
      <c r="C2" s="3">
        <v>45776</v>
      </c>
      <c r="D2" s="4" t="s">
        <v>40</v>
      </c>
      <c r="E2" s="29">
        <v>29</v>
      </c>
      <c r="F2" s="28">
        <v>1</v>
      </c>
      <c r="G2" s="29">
        <v>182</v>
      </c>
      <c r="H2" s="28">
        <v>1</v>
      </c>
      <c r="I2" s="29">
        <v>183</v>
      </c>
      <c r="J2" s="28">
        <v>1</v>
      </c>
      <c r="K2" s="29">
        <v>175</v>
      </c>
      <c r="L2" s="28">
        <v>0</v>
      </c>
      <c r="M2" s="29"/>
      <c r="N2" s="28"/>
      <c r="O2" s="29"/>
      <c r="P2" s="28"/>
      <c r="Q2" s="5">
        <v>4</v>
      </c>
      <c r="R2" s="5">
        <v>569</v>
      </c>
      <c r="S2" s="6">
        <v>142.25</v>
      </c>
      <c r="T2" s="17">
        <v>3</v>
      </c>
      <c r="U2" s="7">
        <v>3</v>
      </c>
      <c r="V2" s="8">
        <v>145.25</v>
      </c>
    </row>
    <row r="3" spans="1:24">
      <c r="A3" s="1" t="s">
        <v>26</v>
      </c>
      <c r="B3" s="2" t="s">
        <v>71</v>
      </c>
      <c r="C3" s="3">
        <v>45832</v>
      </c>
      <c r="D3" s="4" t="s">
        <v>40</v>
      </c>
      <c r="E3" s="29">
        <v>187</v>
      </c>
      <c r="F3" s="28">
        <v>4</v>
      </c>
      <c r="G3" s="29">
        <v>186</v>
      </c>
      <c r="H3" s="28">
        <v>3</v>
      </c>
      <c r="I3" s="29">
        <v>169</v>
      </c>
      <c r="J3" s="28">
        <v>1</v>
      </c>
      <c r="K3" s="29">
        <v>187</v>
      </c>
      <c r="L3" s="28">
        <v>2</v>
      </c>
      <c r="M3" s="29"/>
      <c r="N3" s="28"/>
      <c r="O3" s="29"/>
      <c r="P3" s="28"/>
      <c r="Q3" s="5">
        <v>4</v>
      </c>
      <c r="R3" s="5">
        <v>729</v>
      </c>
      <c r="S3" s="6">
        <v>182.25</v>
      </c>
      <c r="T3" s="17">
        <v>10</v>
      </c>
      <c r="U3" s="7">
        <v>3</v>
      </c>
      <c r="V3" s="8">
        <v>185.25</v>
      </c>
    </row>
    <row r="5" spans="1:24">
      <c r="Q5" s="30">
        <f>SUM(Q2:Q4)</f>
        <v>8</v>
      </c>
      <c r="R5" s="30">
        <f>SUM(R2:R4)</f>
        <v>1298</v>
      </c>
      <c r="S5" s="31">
        <f>SUM(R5/Q5)</f>
        <v>162.25</v>
      </c>
      <c r="T5" s="30">
        <f>SUM(T2:T4)</f>
        <v>13</v>
      </c>
      <c r="U5" s="30">
        <f>SUM(U2:U4)</f>
        <v>6</v>
      </c>
      <c r="V5" s="32">
        <f>SUM(S5+U5)</f>
        <v>168.25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07BF1374-4375-4E28-9850-2D400834F328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5705-9623-4AED-934D-9BA584CF476C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53</v>
      </c>
      <c r="C2" s="3">
        <v>45738</v>
      </c>
      <c r="D2" s="4" t="s">
        <v>55</v>
      </c>
      <c r="E2" s="35">
        <v>181</v>
      </c>
      <c r="F2" s="36"/>
      <c r="G2" s="35">
        <v>178</v>
      </c>
      <c r="H2" s="36"/>
      <c r="I2" s="35"/>
      <c r="J2" s="36"/>
      <c r="K2" s="35"/>
      <c r="L2" s="36"/>
      <c r="M2" s="35"/>
      <c r="N2" s="36"/>
      <c r="O2" s="35"/>
      <c r="P2" s="36"/>
      <c r="Q2" s="5">
        <v>2</v>
      </c>
      <c r="R2" s="5">
        <v>359</v>
      </c>
      <c r="S2" s="6">
        <v>179.5</v>
      </c>
      <c r="T2" s="37">
        <v>0</v>
      </c>
      <c r="U2" s="7">
        <v>5</v>
      </c>
      <c r="V2" s="8">
        <v>184.5</v>
      </c>
    </row>
    <row r="3" spans="1:24">
      <c r="A3" s="1" t="s">
        <v>26</v>
      </c>
      <c r="B3" s="2" t="s">
        <v>53</v>
      </c>
      <c r="C3" s="3">
        <v>45766</v>
      </c>
      <c r="D3" s="4" t="s">
        <v>55</v>
      </c>
      <c r="E3" s="35">
        <v>184</v>
      </c>
      <c r="F3" s="36"/>
      <c r="G3" s="35">
        <v>186</v>
      </c>
      <c r="H3" s="36"/>
      <c r="I3" s="35"/>
      <c r="J3" s="36"/>
      <c r="K3" s="35"/>
      <c r="L3" s="36"/>
      <c r="M3" s="35"/>
      <c r="N3" s="36"/>
      <c r="O3" s="35"/>
      <c r="P3" s="36"/>
      <c r="Q3" s="5">
        <v>2</v>
      </c>
      <c r="R3" s="5">
        <v>370</v>
      </c>
      <c r="S3" s="6">
        <v>185</v>
      </c>
      <c r="T3" s="37">
        <v>0</v>
      </c>
      <c r="U3" s="7">
        <v>9</v>
      </c>
      <c r="V3" s="8">
        <v>194</v>
      </c>
    </row>
    <row r="4" spans="1:24">
      <c r="A4" s="1" t="s">
        <v>26</v>
      </c>
      <c r="B4" s="2" t="s">
        <v>53</v>
      </c>
      <c r="C4" s="3">
        <v>45808</v>
      </c>
      <c r="D4" s="4" t="s">
        <v>55</v>
      </c>
      <c r="E4" s="35">
        <v>182</v>
      </c>
      <c r="F4" s="36">
        <v>1</v>
      </c>
      <c r="G4" s="35">
        <v>171</v>
      </c>
      <c r="H4" s="36"/>
      <c r="I4" s="35"/>
      <c r="J4" s="36"/>
      <c r="K4" s="35"/>
      <c r="L4" s="36"/>
      <c r="M4" s="35"/>
      <c r="N4" s="36"/>
      <c r="O4" s="35"/>
      <c r="P4" s="36"/>
      <c r="Q4" s="5">
        <v>2</v>
      </c>
      <c r="R4" s="5">
        <v>353</v>
      </c>
      <c r="S4" s="6">
        <v>176.5</v>
      </c>
      <c r="T4" s="37">
        <v>1</v>
      </c>
      <c r="U4" s="7">
        <v>9</v>
      </c>
      <c r="V4" s="8">
        <v>185.5</v>
      </c>
    </row>
    <row r="5" spans="1:24">
      <c r="A5" s="1" t="s">
        <v>26</v>
      </c>
      <c r="B5" s="2" t="s">
        <v>53</v>
      </c>
      <c r="C5" s="3">
        <v>45836</v>
      </c>
      <c r="D5" s="4" t="s">
        <v>55</v>
      </c>
      <c r="E5" s="35">
        <v>180</v>
      </c>
      <c r="F5" s="36">
        <v>1</v>
      </c>
      <c r="G5" s="35">
        <v>187</v>
      </c>
      <c r="H5" s="36"/>
      <c r="I5" s="35"/>
      <c r="J5" s="36"/>
      <c r="K5" s="35"/>
      <c r="L5" s="36"/>
      <c r="M5" s="35"/>
      <c r="N5" s="36"/>
      <c r="O5" s="35"/>
      <c r="P5" s="36"/>
      <c r="Q5" s="5">
        <v>2</v>
      </c>
      <c r="R5" s="5">
        <v>367</v>
      </c>
      <c r="S5" s="6">
        <v>183.5</v>
      </c>
      <c r="T5" s="37">
        <v>1</v>
      </c>
      <c r="U5" s="7">
        <v>9</v>
      </c>
      <c r="V5" s="8">
        <v>192.5</v>
      </c>
    </row>
    <row r="6" spans="1:24">
      <c r="A6" s="1" t="s">
        <v>26</v>
      </c>
      <c r="B6" s="2" t="s">
        <v>53</v>
      </c>
      <c r="C6" s="3">
        <v>45857</v>
      </c>
      <c r="D6" s="4" t="s">
        <v>55</v>
      </c>
      <c r="E6" s="35">
        <v>183</v>
      </c>
      <c r="F6" s="36">
        <v>1</v>
      </c>
      <c r="G6" s="35">
        <v>188</v>
      </c>
      <c r="H6" s="36">
        <v>1</v>
      </c>
      <c r="I6" s="35"/>
      <c r="J6" s="36"/>
      <c r="K6" s="35"/>
      <c r="L6" s="36"/>
      <c r="M6" s="35"/>
      <c r="N6" s="36"/>
      <c r="O6" s="35"/>
      <c r="P6" s="36"/>
      <c r="Q6" s="5">
        <v>2</v>
      </c>
      <c r="R6" s="5">
        <v>371</v>
      </c>
      <c r="S6" s="6">
        <v>185.5</v>
      </c>
      <c r="T6" s="37">
        <v>2</v>
      </c>
      <c r="U6" s="7">
        <v>9</v>
      </c>
      <c r="V6" s="8">
        <v>194.5</v>
      </c>
    </row>
    <row r="7" spans="1:24">
      <c r="A7" s="1" t="s">
        <v>26</v>
      </c>
      <c r="B7" s="2" t="s">
        <v>53</v>
      </c>
      <c r="C7" s="3">
        <v>45885</v>
      </c>
      <c r="D7" s="4" t="s">
        <v>55</v>
      </c>
      <c r="E7" s="35">
        <v>187</v>
      </c>
      <c r="F7" s="36">
        <v>1</v>
      </c>
      <c r="G7" s="35">
        <v>190</v>
      </c>
      <c r="H7" s="36"/>
      <c r="I7" s="35"/>
      <c r="J7" s="36"/>
      <c r="K7" s="35"/>
      <c r="L7" s="36"/>
      <c r="M7" s="35"/>
      <c r="N7" s="36"/>
      <c r="O7" s="35"/>
      <c r="P7" s="36"/>
      <c r="Q7" s="5">
        <v>2</v>
      </c>
      <c r="R7" s="5">
        <v>377</v>
      </c>
      <c r="S7" s="6">
        <v>188.5</v>
      </c>
      <c r="T7" s="37">
        <v>1</v>
      </c>
      <c r="U7" s="7">
        <v>9</v>
      </c>
      <c r="V7" s="8">
        <v>197.5</v>
      </c>
    </row>
    <row r="8" spans="1:24">
      <c r="A8" s="65" t="s">
        <v>26</v>
      </c>
      <c r="B8" s="2" t="s">
        <v>53</v>
      </c>
      <c r="C8" s="3">
        <v>45920</v>
      </c>
      <c r="D8" s="64" t="s">
        <v>55</v>
      </c>
      <c r="E8" s="35">
        <v>185</v>
      </c>
      <c r="F8" s="36">
        <v>1</v>
      </c>
      <c r="G8" s="35">
        <v>183</v>
      </c>
      <c r="H8" s="36"/>
      <c r="I8" s="35">
        <v>177</v>
      </c>
      <c r="J8" s="36"/>
      <c r="K8" s="35"/>
      <c r="L8" s="36"/>
      <c r="M8" s="35"/>
      <c r="N8" s="36"/>
      <c r="O8" s="35"/>
      <c r="P8" s="36"/>
      <c r="Q8" s="7">
        <v>3</v>
      </c>
      <c r="R8" s="7">
        <v>545</v>
      </c>
      <c r="S8" s="6">
        <v>181.66666666666666</v>
      </c>
      <c r="T8" s="37">
        <v>1</v>
      </c>
      <c r="U8" s="7">
        <v>11</v>
      </c>
      <c r="V8" s="6">
        <v>192.66666666666666</v>
      </c>
    </row>
    <row r="9" spans="1:24">
      <c r="A9" s="65" t="s">
        <v>26</v>
      </c>
      <c r="B9" s="2" t="s">
        <v>53</v>
      </c>
      <c r="C9" s="3">
        <v>45948</v>
      </c>
      <c r="D9" s="64" t="s">
        <v>55</v>
      </c>
      <c r="E9" s="35">
        <v>186</v>
      </c>
      <c r="F9" s="36"/>
      <c r="G9" s="35">
        <v>179</v>
      </c>
      <c r="H9" s="36"/>
      <c r="I9" s="35">
        <v>180</v>
      </c>
      <c r="J9" s="36"/>
      <c r="K9" s="35">
        <v>185</v>
      </c>
      <c r="L9" s="36"/>
      <c r="M9" s="35">
        <v>181</v>
      </c>
      <c r="N9" s="36"/>
      <c r="O9" s="35">
        <v>180</v>
      </c>
      <c r="P9" s="36"/>
      <c r="Q9" s="7">
        <v>6</v>
      </c>
      <c r="R9" s="7">
        <v>1091</v>
      </c>
      <c r="S9" s="6">
        <v>181.83333333333334</v>
      </c>
      <c r="T9" s="37">
        <v>0</v>
      </c>
      <c r="U9" s="7">
        <v>10</v>
      </c>
      <c r="V9" s="6">
        <v>191.83333333333334</v>
      </c>
    </row>
    <row r="11" spans="1:24">
      <c r="Q11" s="30">
        <f>SUM(Q2:Q10)</f>
        <v>21</v>
      </c>
      <c r="R11" s="30">
        <f>SUM(R2:R10)</f>
        <v>3833</v>
      </c>
      <c r="S11" s="31">
        <f>SUM(R11/Q11)</f>
        <v>182.52380952380952</v>
      </c>
      <c r="T11" s="30">
        <f>SUM(T2:T10)</f>
        <v>6</v>
      </c>
      <c r="U11" s="30">
        <f>SUM(U2:U10)</f>
        <v>71</v>
      </c>
      <c r="V11" s="32">
        <f>SUM(S11+U11)</f>
        <v>253.52380952380952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6"/>
    <protectedRange algorithmName="SHA-512" hashValue="ON39YdpmFHfN9f47KpiRvqrKx0V9+erV1CNkpWzYhW/Qyc6aT8rEyCrvauWSYGZK2ia3o7vd3akF07acHAFpOA==" saltValue="yVW9XmDwTqEnmpSGai0KYg==" spinCount="100000" sqref="T3" name="Range1_3_5_16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14"/>
    <protectedRange sqref="B8:C8" name="Range1_13_3"/>
    <protectedRange sqref="D8" name="Range1_1_4_4"/>
    <protectedRange sqref="E8 G8:O8" name="Range1_33_1_2"/>
    <protectedRange sqref="T8" name="Range1_3_5_4_4"/>
    <protectedRange sqref="E9:P9 B9:C9" name="Range1_14_6"/>
    <protectedRange sqref="D9" name="Range1_1_4_6"/>
    <protectedRange sqref="T9" name="Range1_3_5_4_6"/>
  </protectedRanges>
  <conditionalFormatting sqref="E8">
    <cfRule type="top10" dxfId="173" priority="14" rank="1"/>
  </conditionalFormatting>
  <conditionalFormatting sqref="G8">
    <cfRule type="top10" dxfId="172" priority="13" rank="1"/>
  </conditionalFormatting>
  <conditionalFormatting sqref="I8">
    <cfRule type="top10" dxfId="171" priority="12" rank="1"/>
  </conditionalFormatting>
  <conditionalFormatting sqref="K8">
    <cfRule type="top10" dxfId="170" priority="11" rank="1"/>
  </conditionalFormatting>
  <conditionalFormatting sqref="M8">
    <cfRule type="top10" dxfId="169" priority="10" rank="1"/>
  </conditionalFormatting>
  <conditionalFormatting sqref="O8">
    <cfRule type="top10" dxfId="168" priority="9" rank="1"/>
  </conditionalFormatting>
  <conditionalFormatting sqref="E8:P8">
    <cfRule type="cellIs" dxfId="167" priority="8" operator="greaterThanOrEqual">
      <formula>200</formula>
    </cfRule>
  </conditionalFormatting>
  <conditionalFormatting sqref="E9">
    <cfRule type="top10" dxfId="166" priority="7" rank="1"/>
  </conditionalFormatting>
  <conditionalFormatting sqref="G9">
    <cfRule type="top10" dxfId="165" priority="6" rank="1"/>
  </conditionalFormatting>
  <conditionalFormatting sqref="I9">
    <cfRule type="top10" dxfId="164" priority="5" rank="1"/>
  </conditionalFormatting>
  <conditionalFormatting sqref="K9">
    <cfRule type="top10" dxfId="163" priority="4" rank="1"/>
  </conditionalFormatting>
  <conditionalFormatting sqref="M9">
    <cfRule type="top10" dxfId="162" priority="3" rank="1"/>
  </conditionalFormatting>
  <conditionalFormatting sqref="O9">
    <cfRule type="top10" dxfId="161" priority="2" rank="1"/>
  </conditionalFormatting>
  <conditionalFormatting sqref="E9:P9">
    <cfRule type="cellIs" dxfId="160" priority="1" operator="greaterThanOrEqual">
      <formula>200</formula>
    </cfRule>
  </conditionalFormatting>
  <hyperlinks>
    <hyperlink ref="X1" location="'UNL 2025'!A1" display="Return to Rankings" xr:uid="{20645FB9-F5D4-4267-88FA-1B940CEDBD6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D9 B9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98CE-7766-43E3-AEDB-A3C156B9F9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122</v>
      </c>
      <c r="C2" s="3">
        <v>45920</v>
      </c>
      <c r="D2" s="64" t="s">
        <v>55</v>
      </c>
      <c r="E2" s="35">
        <v>172</v>
      </c>
      <c r="F2" s="36"/>
      <c r="G2" s="35">
        <v>175</v>
      </c>
      <c r="H2" s="36">
        <v>1</v>
      </c>
      <c r="I2" s="35">
        <v>173</v>
      </c>
      <c r="J2" s="36"/>
      <c r="K2" s="35"/>
      <c r="L2" s="36"/>
      <c r="M2" s="35"/>
      <c r="N2" s="36"/>
      <c r="O2" s="35"/>
      <c r="P2" s="36"/>
      <c r="Q2" s="7">
        <v>3</v>
      </c>
      <c r="R2" s="7">
        <v>520</v>
      </c>
      <c r="S2" s="6">
        <v>173.33333333333334</v>
      </c>
      <c r="T2" s="37">
        <v>1</v>
      </c>
      <c r="U2" s="7">
        <v>4</v>
      </c>
      <c r="V2" s="6">
        <v>177.33333333333334</v>
      </c>
    </row>
    <row r="4" spans="1:24">
      <c r="Q4" s="30">
        <f>SUM(Q2:Q3)</f>
        <v>3</v>
      </c>
      <c r="R4" s="30">
        <f>SUM(R2:R3)</f>
        <v>520</v>
      </c>
      <c r="S4" s="31">
        <f>SUM(R4/Q4)</f>
        <v>173.33333333333334</v>
      </c>
      <c r="T4" s="30">
        <f>SUM(T2:T3)</f>
        <v>1</v>
      </c>
      <c r="U4" s="30">
        <f>SUM(U2:U3)</f>
        <v>4</v>
      </c>
      <c r="V4" s="32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3"/>
    <protectedRange sqref="D2" name="Range1_1_4_4"/>
    <protectedRange sqref="E2 H2:L2 N2" name="Range1_1_2_19_1_2"/>
    <protectedRange sqref="T2" name="Range1_3_5_4_4"/>
  </protectedRanges>
  <conditionalFormatting sqref="E2">
    <cfRule type="top10" dxfId="159" priority="7" rank="1"/>
  </conditionalFormatting>
  <conditionalFormatting sqref="G2">
    <cfRule type="top10" dxfId="158" priority="6" rank="1"/>
  </conditionalFormatting>
  <conditionalFormatting sqref="I2">
    <cfRule type="top10" dxfId="157" priority="5" rank="1"/>
  </conditionalFormatting>
  <conditionalFormatting sqref="K2">
    <cfRule type="top10" dxfId="156" priority="4" rank="1"/>
  </conditionalFormatting>
  <conditionalFormatting sqref="M2">
    <cfRule type="top10" dxfId="155" priority="3" rank="1"/>
  </conditionalFormatting>
  <conditionalFormatting sqref="O2">
    <cfRule type="top10" dxfId="154" priority="2" rank="1"/>
  </conditionalFormatting>
  <conditionalFormatting sqref="E2:P2">
    <cfRule type="cellIs" dxfId="153" priority="1" operator="greaterThanOrEqual">
      <formula>200</formula>
    </cfRule>
  </conditionalFormatting>
  <hyperlinks>
    <hyperlink ref="X1" location="'UNL 2025'!A1" display="Return to Rankings" xr:uid="{7F07BD5E-97DE-44CF-B949-91D8C4719529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DFB4-1A33-46CD-B348-266A913827F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109</v>
      </c>
      <c r="C2" s="3">
        <v>45879</v>
      </c>
      <c r="D2" s="4" t="s">
        <v>76</v>
      </c>
      <c r="E2" s="35">
        <v>193</v>
      </c>
      <c r="F2" s="36">
        <v>1</v>
      </c>
      <c r="G2" s="35">
        <v>194</v>
      </c>
      <c r="H2" s="36">
        <v>3</v>
      </c>
      <c r="I2" s="35">
        <v>194</v>
      </c>
      <c r="J2" s="36">
        <v>0</v>
      </c>
      <c r="K2" s="35">
        <v>192</v>
      </c>
      <c r="L2" s="36">
        <v>3</v>
      </c>
      <c r="M2" s="35"/>
      <c r="N2" s="36"/>
      <c r="O2" s="35"/>
      <c r="P2" s="36"/>
      <c r="Q2" s="5">
        <v>4</v>
      </c>
      <c r="R2" s="5">
        <v>773</v>
      </c>
      <c r="S2" s="6">
        <v>193.25</v>
      </c>
      <c r="T2" s="37">
        <v>7</v>
      </c>
      <c r="U2" s="7">
        <v>6</v>
      </c>
      <c r="V2" s="8">
        <v>199.25</v>
      </c>
    </row>
    <row r="4" spans="1:24">
      <c r="Q4" s="30">
        <f>SUM(Q2:Q3)</f>
        <v>4</v>
      </c>
      <c r="R4" s="30">
        <f>SUM(R2:R3)</f>
        <v>773</v>
      </c>
      <c r="S4" s="31">
        <f>SUM(R4/Q4)</f>
        <v>193.25</v>
      </c>
      <c r="T4" s="30">
        <f>SUM(T2:T3)</f>
        <v>7</v>
      </c>
      <c r="U4" s="30">
        <f>SUM(U2:U3)</f>
        <v>6</v>
      </c>
      <c r="V4" s="32">
        <f>SUM(S4+U4)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EA899F81-84A1-441D-8B35-6AA1D9201C55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A7D9-B019-4EFB-AF3A-53828CDCF58A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72</v>
      </c>
      <c r="C2" s="3">
        <v>45776</v>
      </c>
      <c r="D2" s="4" t="s">
        <v>40</v>
      </c>
      <c r="E2" s="29">
        <v>180</v>
      </c>
      <c r="F2" s="28">
        <v>0</v>
      </c>
      <c r="G2" s="29">
        <v>176</v>
      </c>
      <c r="H2" s="28">
        <v>0</v>
      </c>
      <c r="I2" s="29">
        <v>175</v>
      </c>
      <c r="J2" s="28">
        <v>1</v>
      </c>
      <c r="K2" s="29">
        <v>178</v>
      </c>
      <c r="L2" s="28">
        <v>1</v>
      </c>
      <c r="M2" s="29"/>
      <c r="N2" s="28"/>
      <c r="O2" s="29"/>
      <c r="P2" s="28"/>
      <c r="Q2" s="5">
        <v>4</v>
      </c>
      <c r="R2" s="5">
        <v>709</v>
      </c>
      <c r="S2" s="6">
        <v>177.25</v>
      </c>
      <c r="T2" s="17">
        <v>2</v>
      </c>
      <c r="U2" s="7">
        <v>4</v>
      </c>
      <c r="V2" s="8">
        <v>181.25</v>
      </c>
    </row>
    <row r="3" spans="1:24">
      <c r="A3" s="1" t="s">
        <v>26</v>
      </c>
      <c r="B3" s="2" t="s">
        <v>72</v>
      </c>
      <c r="C3" s="3">
        <v>45802</v>
      </c>
      <c r="D3" s="4" t="s">
        <v>40</v>
      </c>
      <c r="E3" s="29">
        <v>175</v>
      </c>
      <c r="F3" s="28">
        <v>0</v>
      </c>
      <c r="G3" s="29">
        <v>179</v>
      </c>
      <c r="H3" s="28">
        <v>1</v>
      </c>
      <c r="I3" s="29">
        <v>177</v>
      </c>
      <c r="J3" s="28">
        <v>1</v>
      </c>
      <c r="K3" s="29">
        <v>149</v>
      </c>
      <c r="L3" s="28">
        <v>1</v>
      </c>
      <c r="M3" s="29">
        <v>157</v>
      </c>
      <c r="N3" s="28">
        <v>0</v>
      </c>
      <c r="O3" s="29">
        <v>175</v>
      </c>
      <c r="P3" s="28">
        <v>1</v>
      </c>
      <c r="Q3" s="5">
        <v>6</v>
      </c>
      <c r="R3" s="5">
        <v>1012</v>
      </c>
      <c r="S3" s="6">
        <v>168.66666666666666</v>
      </c>
      <c r="T3" s="17">
        <v>4</v>
      </c>
      <c r="U3" s="7">
        <v>4</v>
      </c>
      <c r="V3" s="8">
        <v>172.66666666666666</v>
      </c>
    </row>
    <row r="4" spans="1:24">
      <c r="A4" s="1" t="s">
        <v>26</v>
      </c>
      <c r="B4" s="2" t="s">
        <v>72</v>
      </c>
      <c r="C4" s="3">
        <v>45816</v>
      </c>
      <c r="D4" s="4" t="s">
        <v>40</v>
      </c>
      <c r="E4" s="29">
        <v>184</v>
      </c>
      <c r="F4" s="28">
        <v>1</v>
      </c>
      <c r="G4" s="29">
        <v>175</v>
      </c>
      <c r="H4" s="28">
        <v>0</v>
      </c>
      <c r="I4" s="29">
        <v>182</v>
      </c>
      <c r="J4" s="28">
        <v>0</v>
      </c>
      <c r="K4" s="29">
        <v>174</v>
      </c>
      <c r="L4" s="28">
        <v>1</v>
      </c>
      <c r="M4" s="29"/>
      <c r="N4" s="28"/>
      <c r="O4" s="29"/>
      <c r="P4" s="28"/>
      <c r="Q4" s="5">
        <v>4</v>
      </c>
      <c r="R4" s="5">
        <v>715</v>
      </c>
      <c r="S4" s="6">
        <v>178.75</v>
      </c>
      <c r="T4" s="17">
        <v>2</v>
      </c>
      <c r="U4" s="7">
        <v>3</v>
      </c>
      <c r="V4" s="8">
        <v>181.75</v>
      </c>
    </row>
    <row r="5" spans="1:24">
      <c r="A5" s="1" t="s">
        <v>26</v>
      </c>
      <c r="B5" s="2" t="s">
        <v>72</v>
      </c>
      <c r="C5" s="3">
        <v>45832</v>
      </c>
      <c r="D5" s="4" t="s">
        <v>40</v>
      </c>
      <c r="E5" s="29">
        <v>173</v>
      </c>
      <c r="F5" s="28">
        <v>1</v>
      </c>
      <c r="G5" s="29">
        <v>175</v>
      </c>
      <c r="H5" s="28">
        <v>0</v>
      </c>
      <c r="I5" s="29">
        <v>174</v>
      </c>
      <c r="J5" s="28">
        <v>0</v>
      </c>
      <c r="K5" s="29">
        <v>168</v>
      </c>
      <c r="L5" s="28">
        <v>0</v>
      </c>
      <c r="M5" s="29"/>
      <c r="N5" s="28"/>
      <c r="O5" s="29"/>
      <c r="P5" s="28"/>
      <c r="Q5" s="5">
        <v>4</v>
      </c>
      <c r="R5" s="5">
        <v>690</v>
      </c>
      <c r="S5" s="6">
        <v>172.5</v>
      </c>
      <c r="T5" s="17">
        <v>1</v>
      </c>
      <c r="U5" s="7">
        <v>2</v>
      </c>
      <c r="V5" s="8">
        <v>174.5</v>
      </c>
    </row>
    <row r="6" spans="1:24">
      <c r="A6" s="1" t="s">
        <v>26</v>
      </c>
      <c r="B6" s="2" t="s">
        <v>72</v>
      </c>
      <c r="C6" s="3">
        <v>45851</v>
      </c>
      <c r="D6" s="4" t="s">
        <v>40</v>
      </c>
      <c r="E6" s="29">
        <v>174</v>
      </c>
      <c r="F6" s="28">
        <v>0</v>
      </c>
      <c r="G6" s="29">
        <v>176</v>
      </c>
      <c r="H6" s="28">
        <v>0</v>
      </c>
      <c r="I6" s="29">
        <v>176</v>
      </c>
      <c r="J6" s="28">
        <v>1</v>
      </c>
      <c r="K6" s="29">
        <v>159</v>
      </c>
      <c r="L6" s="28">
        <v>0</v>
      </c>
      <c r="M6" s="29"/>
      <c r="N6" s="28"/>
      <c r="O6" s="29"/>
      <c r="P6" s="28"/>
      <c r="Q6" s="5">
        <v>4</v>
      </c>
      <c r="R6" s="5">
        <v>685</v>
      </c>
      <c r="S6" s="6">
        <v>171.25</v>
      </c>
      <c r="T6" s="17">
        <v>1</v>
      </c>
      <c r="U6" s="7">
        <v>2</v>
      </c>
      <c r="V6" s="8">
        <v>173.25</v>
      </c>
    </row>
    <row r="7" spans="1:24">
      <c r="A7" s="1" t="s">
        <v>26</v>
      </c>
      <c r="B7" s="2" t="s">
        <v>72</v>
      </c>
      <c r="C7" s="3">
        <v>45867</v>
      </c>
      <c r="D7" s="4" t="s">
        <v>40</v>
      </c>
      <c r="E7" s="29">
        <v>179</v>
      </c>
      <c r="F7" s="28">
        <v>1</v>
      </c>
      <c r="G7" s="29">
        <v>175</v>
      </c>
      <c r="H7" s="28">
        <v>0</v>
      </c>
      <c r="I7" s="29">
        <v>185</v>
      </c>
      <c r="J7" s="28">
        <v>1</v>
      </c>
      <c r="K7" s="29">
        <v>183</v>
      </c>
      <c r="L7" s="28">
        <v>3</v>
      </c>
      <c r="M7" s="29"/>
      <c r="N7" s="28"/>
      <c r="O7" s="29"/>
      <c r="P7" s="28"/>
      <c r="Q7" s="5">
        <v>4</v>
      </c>
      <c r="R7" s="5">
        <v>722</v>
      </c>
      <c r="S7" s="6">
        <v>180.5</v>
      </c>
      <c r="T7" s="17">
        <v>5</v>
      </c>
      <c r="U7" s="7">
        <v>4</v>
      </c>
      <c r="V7" s="8">
        <v>184.5</v>
      </c>
    </row>
    <row r="8" spans="1:24">
      <c r="A8" s="1" t="s">
        <v>26</v>
      </c>
      <c r="B8" s="2" t="s">
        <v>72</v>
      </c>
      <c r="C8" s="3">
        <v>45879</v>
      </c>
      <c r="D8" s="4" t="s">
        <v>40</v>
      </c>
      <c r="E8" s="29">
        <v>167</v>
      </c>
      <c r="F8" s="28">
        <v>0</v>
      </c>
      <c r="G8" s="29">
        <v>172</v>
      </c>
      <c r="H8" s="28">
        <v>1</v>
      </c>
      <c r="I8" s="29">
        <v>178</v>
      </c>
      <c r="J8" s="28">
        <v>1</v>
      </c>
      <c r="K8" s="29">
        <v>173</v>
      </c>
      <c r="L8" s="28">
        <v>0</v>
      </c>
      <c r="M8" s="29"/>
      <c r="N8" s="28"/>
      <c r="O8" s="29"/>
      <c r="P8" s="28"/>
      <c r="Q8" s="5">
        <v>4</v>
      </c>
      <c r="R8" s="5">
        <v>690</v>
      </c>
      <c r="S8" s="6">
        <v>172.5</v>
      </c>
      <c r="T8" s="17">
        <v>2</v>
      </c>
      <c r="U8" s="7">
        <v>2</v>
      </c>
      <c r="V8" s="8">
        <v>174.5</v>
      </c>
    </row>
    <row r="9" spans="1:24">
      <c r="A9" s="1" t="s">
        <v>26</v>
      </c>
      <c r="B9" s="2" t="s">
        <v>72</v>
      </c>
      <c r="C9" s="3">
        <v>45930</v>
      </c>
      <c r="D9" s="4" t="s">
        <v>40</v>
      </c>
      <c r="E9" s="35">
        <v>190</v>
      </c>
      <c r="F9" s="36">
        <v>0</v>
      </c>
      <c r="G9" s="35">
        <v>191</v>
      </c>
      <c r="H9" s="36">
        <v>1</v>
      </c>
      <c r="I9" s="35">
        <v>184</v>
      </c>
      <c r="J9" s="36">
        <v>1</v>
      </c>
      <c r="K9" s="35">
        <v>186</v>
      </c>
      <c r="L9" s="36">
        <v>2</v>
      </c>
      <c r="M9" s="35"/>
      <c r="N9" s="36"/>
      <c r="O9" s="35"/>
      <c r="P9" s="36"/>
      <c r="Q9" s="5">
        <v>4</v>
      </c>
      <c r="R9" s="5">
        <v>751</v>
      </c>
      <c r="S9" s="6">
        <v>187.75</v>
      </c>
      <c r="T9" s="37">
        <v>4</v>
      </c>
      <c r="U9" s="7">
        <v>4</v>
      </c>
      <c r="V9" s="8">
        <v>191.75</v>
      </c>
    </row>
    <row r="10" spans="1:24">
      <c r="A10" s="65" t="s">
        <v>26</v>
      </c>
      <c r="B10" s="2" t="s">
        <v>72</v>
      </c>
      <c r="C10" s="3">
        <v>45958</v>
      </c>
      <c r="D10" s="64" t="s">
        <v>40</v>
      </c>
      <c r="E10" s="35">
        <v>165</v>
      </c>
      <c r="F10" s="36">
        <v>0</v>
      </c>
      <c r="G10" s="35">
        <v>170</v>
      </c>
      <c r="H10" s="36">
        <v>0</v>
      </c>
      <c r="I10" s="35">
        <v>162</v>
      </c>
      <c r="J10" s="36">
        <v>1</v>
      </c>
      <c r="K10" s="35">
        <v>160</v>
      </c>
      <c r="L10" s="36">
        <v>0</v>
      </c>
      <c r="M10" s="35"/>
      <c r="N10" s="36"/>
      <c r="O10" s="35"/>
      <c r="P10" s="36"/>
      <c r="Q10" s="7">
        <v>4</v>
      </c>
      <c r="R10" s="7">
        <v>657</v>
      </c>
      <c r="S10" s="6">
        <v>164.25</v>
      </c>
      <c r="T10" s="37">
        <v>1</v>
      </c>
      <c r="U10" s="7">
        <v>3</v>
      </c>
      <c r="V10" s="6">
        <v>167.25</v>
      </c>
    </row>
    <row r="12" spans="1:24">
      <c r="Q12" s="30">
        <f>SUM(Q2:Q11)</f>
        <v>38</v>
      </c>
      <c r="R12" s="30">
        <f>SUM(R2:R11)</f>
        <v>6631</v>
      </c>
      <c r="S12" s="31">
        <f>SUM(R12/Q12)</f>
        <v>174.5</v>
      </c>
      <c r="T12" s="30">
        <f>SUM(T2:T11)</f>
        <v>22</v>
      </c>
      <c r="U12" s="30">
        <f>SUM(U2:U11)</f>
        <v>28</v>
      </c>
      <c r="V12" s="32">
        <f>SUM(S12+U12)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4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3_1"/>
    <protectedRange sqref="E9 N9 H9:L9 B9:C9" name="Range1_13_3"/>
    <protectedRange sqref="D9" name="Range1_1_4_4"/>
    <protectedRange sqref="G9 M9 O9" name="Range1_33_1_2"/>
    <protectedRange sqref="T9" name="Range1_3_5_4_4"/>
    <protectedRange sqref="H10:P10 E10:F10 B10:C10" name="Range1_17_3"/>
    <protectedRange sqref="D10" name="Range1_1_7_4"/>
    <protectedRange sqref="T10" name="Range1_3_5_7_4"/>
  </protectedRanges>
  <conditionalFormatting sqref="E9">
    <cfRule type="top10" dxfId="152" priority="14" rank="1"/>
  </conditionalFormatting>
  <conditionalFormatting sqref="G9">
    <cfRule type="top10" dxfId="151" priority="13" rank="1"/>
  </conditionalFormatting>
  <conditionalFormatting sqref="I9">
    <cfRule type="top10" dxfId="150" priority="12" rank="1"/>
  </conditionalFormatting>
  <conditionalFormatting sqref="K9">
    <cfRule type="top10" dxfId="149" priority="11" rank="1"/>
  </conditionalFormatting>
  <conditionalFormatting sqref="M9">
    <cfRule type="top10" dxfId="148" priority="10" rank="1"/>
  </conditionalFormatting>
  <conditionalFormatting sqref="O9">
    <cfRule type="top10" dxfId="147" priority="9" rank="1"/>
  </conditionalFormatting>
  <conditionalFormatting sqref="E9:P9">
    <cfRule type="cellIs" dxfId="146" priority="8" operator="greaterThanOrEqual">
      <formula>200</formula>
    </cfRule>
  </conditionalFormatting>
  <conditionalFormatting sqref="E10">
    <cfRule type="top10" dxfId="145" priority="7" rank="1"/>
  </conditionalFormatting>
  <conditionalFormatting sqref="G10">
    <cfRule type="top10" dxfId="144" priority="6" rank="1"/>
  </conditionalFormatting>
  <conditionalFormatting sqref="I10">
    <cfRule type="top10" dxfId="143" priority="5" rank="1"/>
  </conditionalFormatting>
  <conditionalFormatting sqref="K10">
    <cfRule type="top10" dxfId="142" priority="4" rank="1"/>
  </conditionalFormatting>
  <conditionalFormatting sqref="M10">
    <cfRule type="top10" dxfId="141" priority="3" rank="1"/>
  </conditionalFormatting>
  <conditionalFormatting sqref="O10">
    <cfRule type="top10" dxfId="140" priority="2" rank="1"/>
  </conditionalFormatting>
  <conditionalFormatting sqref="E10:O10">
    <cfRule type="cellIs" dxfId="139" priority="1" operator="greaterThanOrEqual">
      <formula>193</formula>
    </cfRule>
  </conditionalFormatting>
  <hyperlinks>
    <hyperlink ref="X1" location="'UNL 2025'!A1" display="Return to Rankings" xr:uid="{6BEF6C56-AF18-45FB-A391-8761CB2FBB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D10 B10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B05D-5713-4ED5-A3E8-A2D29D28B437}">
  <dimension ref="A1:X11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84</v>
      </c>
      <c r="C2" s="3">
        <v>45801</v>
      </c>
      <c r="D2" s="4" t="s">
        <v>85</v>
      </c>
      <c r="E2" s="35">
        <v>193</v>
      </c>
      <c r="F2" s="36">
        <v>3</v>
      </c>
      <c r="G2" s="35">
        <v>192</v>
      </c>
      <c r="H2" s="36">
        <v>1</v>
      </c>
      <c r="I2" s="35">
        <v>191</v>
      </c>
      <c r="J2" s="36">
        <v>2</v>
      </c>
      <c r="K2" s="35">
        <v>193</v>
      </c>
      <c r="L2" s="36">
        <v>2</v>
      </c>
      <c r="M2" s="35"/>
      <c r="N2" s="36"/>
      <c r="O2" s="35"/>
      <c r="P2" s="36"/>
      <c r="Q2" s="5">
        <v>4</v>
      </c>
      <c r="R2" s="5">
        <v>769</v>
      </c>
      <c r="S2" s="6">
        <v>192.25</v>
      </c>
      <c r="T2" s="37">
        <v>8</v>
      </c>
      <c r="U2" s="7">
        <v>5</v>
      </c>
      <c r="V2" s="8">
        <v>197.25</v>
      </c>
    </row>
    <row r="3" spans="1:24" ht="15" customHeight="1">
      <c r="A3" s="1" t="s">
        <v>26</v>
      </c>
      <c r="B3" s="2" t="s">
        <v>84</v>
      </c>
      <c r="C3" s="3">
        <v>45808</v>
      </c>
      <c r="D3" s="4" t="s">
        <v>86</v>
      </c>
      <c r="E3" s="35">
        <v>190</v>
      </c>
      <c r="F3" s="36">
        <v>1</v>
      </c>
      <c r="G3" s="35">
        <v>193</v>
      </c>
      <c r="H3" s="36">
        <v>0</v>
      </c>
      <c r="I3" s="35">
        <v>193</v>
      </c>
      <c r="J3" s="36">
        <v>2</v>
      </c>
      <c r="K3" s="35">
        <v>196</v>
      </c>
      <c r="L3" s="36">
        <v>2</v>
      </c>
      <c r="M3" s="35"/>
      <c r="N3" s="36"/>
      <c r="O3" s="35"/>
      <c r="P3" s="36"/>
      <c r="Q3" s="5">
        <v>4</v>
      </c>
      <c r="R3" s="5">
        <v>772</v>
      </c>
      <c r="S3" s="6">
        <v>193</v>
      </c>
      <c r="T3" s="37">
        <v>5</v>
      </c>
      <c r="U3" s="7">
        <v>5</v>
      </c>
      <c r="V3" s="8">
        <v>198</v>
      </c>
    </row>
    <row r="4" spans="1:24">
      <c r="A4" s="1" t="s">
        <v>26</v>
      </c>
      <c r="B4" s="2" t="s">
        <v>84</v>
      </c>
      <c r="C4" s="3">
        <v>45857</v>
      </c>
      <c r="D4" s="4" t="s">
        <v>85</v>
      </c>
      <c r="E4" s="35">
        <v>191</v>
      </c>
      <c r="F4" s="36">
        <v>1</v>
      </c>
      <c r="G4" s="35">
        <v>190</v>
      </c>
      <c r="H4" s="36">
        <v>5</v>
      </c>
      <c r="I4" s="35">
        <v>194</v>
      </c>
      <c r="J4" s="36">
        <v>2</v>
      </c>
      <c r="K4" s="35">
        <v>195</v>
      </c>
      <c r="L4" s="36">
        <v>2</v>
      </c>
      <c r="M4" s="35"/>
      <c r="N4" s="36"/>
      <c r="O4" s="35"/>
      <c r="P4" s="36"/>
      <c r="Q4" s="5">
        <v>4</v>
      </c>
      <c r="R4" s="5">
        <v>770</v>
      </c>
      <c r="S4" s="6">
        <v>192.5</v>
      </c>
      <c r="T4" s="37">
        <v>10</v>
      </c>
      <c r="U4" s="7">
        <v>5</v>
      </c>
      <c r="V4" s="8">
        <v>197.5</v>
      </c>
    </row>
    <row r="5" spans="1:24">
      <c r="A5" s="1" t="s">
        <v>26</v>
      </c>
      <c r="B5" s="2" t="s">
        <v>84</v>
      </c>
      <c r="C5" s="3">
        <v>45864</v>
      </c>
      <c r="D5" s="4" t="s">
        <v>101</v>
      </c>
      <c r="E5" s="35">
        <v>189</v>
      </c>
      <c r="F5" s="36">
        <v>0</v>
      </c>
      <c r="G5" s="35">
        <v>193</v>
      </c>
      <c r="H5" s="36">
        <v>3</v>
      </c>
      <c r="I5" s="35">
        <v>188</v>
      </c>
      <c r="J5" s="36">
        <v>2</v>
      </c>
      <c r="K5" s="35">
        <v>193</v>
      </c>
      <c r="L5" s="36">
        <v>1</v>
      </c>
      <c r="M5" s="35"/>
      <c r="N5" s="36"/>
      <c r="O5" s="35"/>
      <c r="P5" s="36"/>
      <c r="Q5" s="5">
        <v>4</v>
      </c>
      <c r="R5" s="5">
        <v>763</v>
      </c>
      <c r="S5" s="6">
        <v>190.75</v>
      </c>
      <c r="T5" s="37">
        <v>6</v>
      </c>
      <c r="U5" s="7">
        <v>5</v>
      </c>
      <c r="V5" s="8">
        <v>195.75</v>
      </c>
    </row>
    <row r="6" spans="1:24">
      <c r="A6" s="1" t="s">
        <v>26</v>
      </c>
      <c r="B6" s="2" t="s">
        <v>84</v>
      </c>
      <c r="C6" s="3">
        <v>45885</v>
      </c>
      <c r="D6" s="4" t="s">
        <v>85</v>
      </c>
      <c r="E6" s="35">
        <v>193</v>
      </c>
      <c r="F6" s="36">
        <v>2</v>
      </c>
      <c r="G6" s="35">
        <v>190</v>
      </c>
      <c r="H6" s="36">
        <v>1</v>
      </c>
      <c r="I6" s="35">
        <v>194</v>
      </c>
      <c r="J6" s="36">
        <v>0</v>
      </c>
      <c r="K6" s="35">
        <v>191</v>
      </c>
      <c r="L6" s="36">
        <v>0</v>
      </c>
      <c r="M6" s="35">
        <v>196</v>
      </c>
      <c r="N6" s="36">
        <v>5</v>
      </c>
      <c r="O6" s="35">
        <v>190</v>
      </c>
      <c r="P6" s="36">
        <v>1</v>
      </c>
      <c r="Q6" s="5">
        <v>6</v>
      </c>
      <c r="R6" s="5">
        <v>1154</v>
      </c>
      <c r="S6" s="6">
        <v>192.33333333333334</v>
      </c>
      <c r="T6" s="37">
        <v>9</v>
      </c>
      <c r="U6" s="7">
        <v>10</v>
      </c>
      <c r="V6" s="8">
        <v>202.33333333333334</v>
      </c>
    </row>
    <row r="7" spans="1:24">
      <c r="A7" s="1" t="s">
        <v>26</v>
      </c>
      <c r="B7" s="2" t="s">
        <v>84</v>
      </c>
      <c r="C7" s="3">
        <v>45899</v>
      </c>
      <c r="D7" s="4" t="s">
        <v>115</v>
      </c>
      <c r="E7" s="35">
        <v>190</v>
      </c>
      <c r="F7" s="36">
        <v>0</v>
      </c>
      <c r="G7" s="35">
        <v>194</v>
      </c>
      <c r="H7" s="36">
        <v>2</v>
      </c>
      <c r="I7" s="35">
        <v>193</v>
      </c>
      <c r="J7" s="36">
        <v>2</v>
      </c>
      <c r="K7" s="35">
        <v>186</v>
      </c>
      <c r="L7" s="36">
        <v>2</v>
      </c>
      <c r="M7" s="35">
        <v>194</v>
      </c>
      <c r="N7" s="36">
        <v>5</v>
      </c>
      <c r="O7" s="35">
        <v>190</v>
      </c>
      <c r="P7" s="36">
        <v>0</v>
      </c>
      <c r="Q7" s="5">
        <v>6</v>
      </c>
      <c r="R7" s="5">
        <v>1147</v>
      </c>
      <c r="S7" s="6">
        <v>191.16666666666666</v>
      </c>
      <c r="T7" s="37">
        <v>11</v>
      </c>
      <c r="U7" s="7">
        <v>4</v>
      </c>
      <c r="V7" s="8">
        <v>195.16666666666666</v>
      </c>
    </row>
    <row r="8" spans="1:24">
      <c r="A8" s="65" t="s">
        <v>26</v>
      </c>
      <c r="B8" s="2" t="s">
        <v>84</v>
      </c>
      <c r="C8" s="3">
        <v>45920</v>
      </c>
      <c r="D8" s="64" t="s">
        <v>85</v>
      </c>
      <c r="E8" s="35">
        <v>198</v>
      </c>
      <c r="F8" s="36">
        <v>3</v>
      </c>
      <c r="G8" s="35">
        <v>192</v>
      </c>
      <c r="H8" s="36">
        <v>1</v>
      </c>
      <c r="I8" s="35">
        <v>196</v>
      </c>
      <c r="J8" s="36">
        <v>3</v>
      </c>
      <c r="K8" s="35">
        <v>194</v>
      </c>
      <c r="L8" s="36">
        <v>2</v>
      </c>
      <c r="M8" s="35">
        <v>198</v>
      </c>
      <c r="N8" s="36">
        <v>0</v>
      </c>
      <c r="O8" s="35">
        <v>198</v>
      </c>
      <c r="P8" s="36">
        <v>1</v>
      </c>
      <c r="Q8" s="7">
        <v>6</v>
      </c>
      <c r="R8" s="7">
        <v>1176</v>
      </c>
      <c r="S8" s="6">
        <v>196</v>
      </c>
      <c r="T8" s="37">
        <v>10</v>
      </c>
      <c r="U8" s="7">
        <v>10</v>
      </c>
      <c r="V8" s="6">
        <v>206</v>
      </c>
    </row>
    <row r="9" spans="1:24">
      <c r="A9" s="65" t="s">
        <v>26</v>
      </c>
      <c r="B9" s="2" t="s">
        <v>125</v>
      </c>
      <c r="C9" s="3">
        <v>45935</v>
      </c>
      <c r="D9" s="64" t="s">
        <v>123</v>
      </c>
      <c r="E9" s="35">
        <v>191</v>
      </c>
      <c r="F9" s="36">
        <v>4</v>
      </c>
      <c r="G9" s="35">
        <v>192</v>
      </c>
      <c r="H9" s="36">
        <v>1</v>
      </c>
      <c r="I9" s="35">
        <v>188</v>
      </c>
      <c r="J9" s="36">
        <v>0</v>
      </c>
      <c r="K9" s="35">
        <v>184</v>
      </c>
      <c r="L9" s="36">
        <v>2</v>
      </c>
      <c r="M9" s="35"/>
      <c r="N9" s="36"/>
      <c r="O9" s="35"/>
      <c r="P9" s="36"/>
      <c r="Q9" s="7">
        <v>4</v>
      </c>
      <c r="R9" s="7">
        <v>755</v>
      </c>
      <c r="S9" s="6">
        <v>188.75</v>
      </c>
      <c r="T9" s="37">
        <v>7</v>
      </c>
      <c r="U9" s="7">
        <v>8</v>
      </c>
      <c r="V9" s="6">
        <f>+S9+U9</f>
        <v>196.75</v>
      </c>
    </row>
    <row r="11" spans="1:24">
      <c r="Q11" s="30">
        <f>SUM(Q2:Q10)</f>
        <v>38</v>
      </c>
      <c r="R11" s="30">
        <f>SUM(R2:R10)</f>
        <v>7306</v>
      </c>
      <c r="S11" s="31">
        <f>SUM(R11/Q11)</f>
        <v>192.26315789473685</v>
      </c>
      <c r="T11" s="30">
        <f>SUM(T2:T10)</f>
        <v>66</v>
      </c>
      <c r="U11" s="30">
        <f>SUM(U2:U10)</f>
        <v>52</v>
      </c>
      <c r="V11" s="32">
        <f>SUM(S11+U11)</f>
        <v>244.26315789473685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1_1"/>
    <protectedRange algorithmName="SHA-512" hashValue="ON39YdpmFHfN9f47KpiRvqrKx0V9+erV1CNkpWzYhW/Qyc6aT8rEyCrvauWSYGZK2ia3o7vd3akF07acHAFpOA==" saltValue="yVW9XmDwTqEnmpSGai0KYg==" spinCount="100000" sqref="B3:C3 B5" name="Range1_13_2"/>
    <protectedRange algorithmName="SHA-512" hashValue="ON39YdpmFHfN9f47KpiRvqrKx0V9+erV1CNkpWzYhW/Qyc6aT8rEyCrvauWSYGZK2ia3o7vd3akF07acHAFpOA==" saltValue="yVW9XmDwTqEnmpSGai0KYg==" spinCount="100000" sqref="D3" name="Range1_1_11_2"/>
    <protectedRange algorithmName="SHA-512" hashValue="ON39YdpmFHfN9f47KpiRvqrKx0V9+erV1CNkpWzYhW/Qyc6aT8rEyCrvauWSYGZK2ia3o7vd3akF07acHAFpOA==" saltValue="yVW9XmDwTqEnmpSGai0KYg==" spinCount="100000" sqref="T3" name="Range1_3_5_11_2"/>
    <protectedRange algorithmName="SHA-512" hashValue="ON39YdpmFHfN9f47KpiRvqrKx0V9+erV1CNkpWzYhW/Qyc6aT8rEyCrvauWSYGZK2ia3o7vd3akF07acHAFpOA==" saltValue="yVW9XmDwTqEnmpSGai0KYg==" spinCount="100000" sqref="E7 N7 H7:L7 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sqref="B8:C8" name="Range1_12"/>
    <protectedRange sqref="D8" name="Range1_1_3"/>
    <protectedRange sqref="E8:P8 T8" name="Range1_3_5_3"/>
    <protectedRange sqref="H9:P9 E9:F9 B9:C9" name="Range1_18_2"/>
    <protectedRange sqref="D9" name="Range1_1_7_4"/>
    <protectedRange sqref="T9" name="Range1_3_5_7_3"/>
  </protectedRanges>
  <conditionalFormatting sqref="E7">
    <cfRule type="top10" dxfId="138" priority="21" rank="1"/>
  </conditionalFormatting>
  <conditionalFormatting sqref="E7:P7">
    <cfRule type="cellIs" dxfId="137" priority="15" operator="greaterThanOrEqual">
      <formula>200</formula>
    </cfRule>
  </conditionalFormatting>
  <conditionalFormatting sqref="G7">
    <cfRule type="top10" dxfId="136" priority="20" rank="1"/>
  </conditionalFormatting>
  <conditionalFormatting sqref="I7">
    <cfRule type="top10" dxfId="135" priority="19" rank="1"/>
  </conditionalFormatting>
  <conditionalFormatting sqref="K7">
    <cfRule type="top10" dxfId="134" priority="18" rank="1"/>
  </conditionalFormatting>
  <conditionalFormatting sqref="M7">
    <cfRule type="top10" dxfId="133" priority="17" rank="1"/>
  </conditionalFormatting>
  <conditionalFormatting sqref="O7">
    <cfRule type="top10" dxfId="132" priority="16" rank="1"/>
  </conditionalFormatting>
  <conditionalFormatting sqref="E8">
    <cfRule type="top10" dxfId="131" priority="14" rank="1"/>
  </conditionalFormatting>
  <conditionalFormatting sqref="G8">
    <cfRule type="top10" dxfId="130" priority="13" rank="1"/>
  </conditionalFormatting>
  <conditionalFormatting sqref="E8:P8">
    <cfRule type="cellIs" dxfId="129" priority="12" operator="greaterThanOrEqual">
      <formula>200</formula>
    </cfRule>
  </conditionalFormatting>
  <conditionalFormatting sqref="I8">
    <cfRule type="top10" dxfId="128" priority="11" rank="1"/>
  </conditionalFormatting>
  <conditionalFormatting sqref="K8">
    <cfRule type="top10" dxfId="127" priority="10" rank="1"/>
  </conditionalFormatting>
  <conditionalFormatting sqref="M8">
    <cfRule type="top10" dxfId="126" priority="9" rank="1"/>
  </conditionalFormatting>
  <conditionalFormatting sqref="O8">
    <cfRule type="top10" dxfId="125" priority="8" rank="1"/>
  </conditionalFormatting>
  <conditionalFormatting sqref="E9">
    <cfRule type="top10" dxfId="124" priority="7" rank="1"/>
  </conditionalFormatting>
  <conditionalFormatting sqref="G9">
    <cfRule type="top10" dxfId="123" priority="6" rank="1"/>
  </conditionalFormatting>
  <conditionalFormatting sqref="I9">
    <cfRule type="top10" dxfId="122" priority="5" rank="1"/>
  </conditionalFormatting>
  <conditionalFormatting sqref="K9">
    <cfRule type="top10" dxfId="121" priority="4" rank="1"/>
  </conditionalFormatting>
  <conditionalFormatting sqref="M9">
    <cfRule type="top10" dxfId="120" priority="3" rank="1"/>
  </conditionalFormatting>
  <conditionalFormatting sqref="O9">
    <cfRule type="top10" dxfId="119" priority="2" rank="1"/>
  </conditionalFormatting>
  <conditionalFormatting sqref="E9:O9">
    <cfRule type="cellIs" dxfId="118" priority="1" operator="greaterThanOrEqual">
      <formula>193</formula>
    </cfRule>
  </conditionalFormatting>
  <hyperlinks>
    <hyperlink ref="X1" location="'UNL 2025'!A1" display="Return to Rankings" xr:uid="{F3B3F433-1D64-4E0F-ABC5-0DE06C156AB0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E063-A1D9-4F76-BD87-2E6F85F7568F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35</v>
      </c>
      <c r="C2" s="3">
        <v>45696</v>
      </c>
      <c r="D2" s="4" t="s">
        <v>39</v>
      </c>
      <c r="E2" s="27">
        <v>184</v>
      </c>
      <c r="F2" s="28">
        <v>1</v>
      </c>
      <c r="G2" s="27">
        <v>183</v>
      </c>
      <c r="H2" s="28">
        <v>1</v>
      </c>
      <c r="I2" s="27">
        <v>191</v>
      </c>
      <c r="J2" s="28">
        <v>2</v>
      </c>
      <c r="K2" s="27">
        <v>192</v>
      </c>
      <c r="L2" s="28">
        <v>1</v>
      </c>
      <c r="M2" s="29"/>
      <c r="N2" s="28"/>
      <c r="O2" s="29"/>
      <c r="P2" s="28"/>
      <c r="Q2" s="5">
        <v>4</v>
      </c>
      <c r="R2" s="5">
        <v>750.00099999999998</v>
      </c>
      <c r="S2" s="6">
        <v>187.50024999999999</v>
      </c>
      <c r="T2" s="17">
        <v>5</v>
      </c>
      <c r="U2" s="7">
        <v>11</v>
      </c>
      <c r="V2" s="8">
        <v>198.50024999999999</v>
      </c>
    </row>
    <row r="3" spans="1:24" ht="15" customHeight="1">
      <c r="A3" s="1" t="s">
        <v>26</v>
      </c>
      <c r="B3" s="2" t="s">
        <v>35</v>
      </c>
      <c r="C3" s="3">
        <v>45710</v>
      </c>
      <c r="D3" s="4" t="s">
        <v>39</v>
      </c>
      <c r="E3" s="35">
        <v>185</v>
      </c>
      <c r="F3" s="36">
        <v>1</v>
      </c>
      <c r="G3" s="35">
        <v>192</v>
      </c>
      <c r="H3" s="36">
        <v>1</v>
      </c>
      <c r="I3" s="35">
        <v>183</v>
      </c>
      <c r="J3" s="36">
        <v>1</v>
      </c>
      <c r="K3" s="35">
        <v>190</v>
      </c>
      <c r="L3" s="36">
        <v>2</v>
      </c>
      <c r="M3" s="35"/>
      <c r="N3" s="36"/>
      <c r="O3" s="35"/>
      <c r="P3" s="36"/>
      <c r="Q3" s="5">
        <v>4</v>
      </c>
      <c r="R3" s="5">
        <v>750</v>
      </c>
      <c r="S3" s="6">
        <v>187.5</v>
      </c>
      <c r="T3" s="37">
        <v>5</v>
      </c>
      <c r="U3" s="7">
        <v>6</v>
      </c>
      <c r="V3" s="8">
        <v>193.5</v>
      </c>
    </row>
    <row r="4" spans="1:24" ht="15" customHeight="1">
      <c r="A4" s="1" t="s">
        <v>26</v>
      </c>
      <c r="B4" s="2" t="s">
        <v>35</v>
      </c>
      <c r="C4" s="3">
        <v>45738</v>
      </c>
      <c r="D4" s="4" t="s">
        <v>39</v>
      </c>
      <c r="E4" s="35">
        <v>191</v>
      </c>
      <c r="F4" s="36">
        <v>4</v>
      </c>
      <c r="G4" s="35">
        <v>187</v>
      </c>
      <c r="H4" s="36">
        <v>5</v>
      </c>
      <c r="I4" s="35">
        <v>184</v>
      </c>
      <c r="J4" s="36">
        <v>0</v>
      </c>
      <c r="K4" s="35">
        <v>184</v>
      </c>
      <c r="L4" s="36">
        <v>1</v>
      </c>
      <c r="M4" s="35"/>
      <c r="N4" s="36"/>
      <c r="O4" s="35"/>
      <c r="P4" s="36"/>
      <c r="Q4" s="5">
        <v>4</v>
      </c>
      <c r="R4" s="5">
        <v>746</v>
      </c>
      <c r="S4" s="6">
        <v>186.5</v>
      </c>
      <c r="T4" s="37">
        <v>10</v>
      </c>
      <c r="U4" s="7">
        <v>4</v>
      </c>
      <c r="V4" s="8">
        <v>190.5</v>
      </c>
    </row>
    <row r="5" spans="1:24" ht="15" customHeight="1">
      <c r="A5" s="1" t="s">
        <v>26</v>
      </c>
      <c r="B5" s="2" t="s">
        <v>35</v>
      </c>
      <c r="C5" s="3">
        <v>45745</v>
      </c>
      <c r="D5" s="4" t="s">
        <v>39</v>
      </c>
      <c r="E5" s="35">
        <v>190</v>
      </c>
      <c r="F5" s="36">
        <v>5</v>
      </c>
      <c r="G5" s="35">
        <v>189</v>
      </c>
      <c r="H5" s="36">
        <v>1</v>
      </c>
      <c r="I5" s="35">
        <v>188</v>
      </c>
      <c r="J5" s="36">
        <v>2</v>
      </c>
      <c r="K5" s="35">
        <v>183.00200000000001</v>
      </c>
      <c r="L5" s="36">
        <v>2</v>
      </c>
      <c r="M5" s="35">
        <v>185</v>
      </c>
      <c r="N5" s="36">
        <v>1</v>
      </c>
      <c r="O5" s="35">
        <v>189.001</v>
      </c>
      <c r="P5" s="36">
        <v>1</v>
      </c>
      <c r="Q5" s="5">
        <v>6</v>
      </c>
      <c r="R5" s="5">
        <v>1124.0029999999999</v>
      </c>
      <c r="S5" s="6">
        <v>187.33383333333333</v>
      </c>
      <c r="T5" s="37">
        <v>12</v>
      </c>
      <c r="U5" s="7">
        <v>8</v>
      </c>
      <c r="V5" s="8">
        <v>195.33383333333333</v>
      </c>
    </row>
    <row r="6" spans="1:24" ht="15" customHeight="1">
      <c r="A6" s="1" t="s">
        <v>26</v>
      </c>
      <c r="B6" s="2" t="s">
        <v>35</v>
      </c>
      <c r="C6" s="3">
        <v>45801</v>
      </c>
      <c r="D6" s="4" t="s">
        <v>39</v>
      </c>
      <c r="E6" s="35">
        <v>181</v>
      </c>
      <c r="F6" s="36">
        <v>1</v>
      </c>
      <c r="G6" s="35">
        <v>182</v>
      </c>
      <c r="H6" s="36">
        <v>0</v>
      </c>
      <c r="I6" s="35">
        <v>187</v>
      </c>
      <c r="J6" s="36">
        <v>3</v>
      </c>
      <c r="K6" s="35">
        <v>185</v>
      </c>
      <c r="L6" s="36">
        <v>4</v>
      </c>
      <c r="M6" s="35"/>
      <c r="N6" s="36"/>
      <c r="O6" s="35"/>
      <c r="P6" s="36"/>
      <c r="Q6" s="5">
        <v>4</v>
      </c>
      <c r="R6" s="5">
        <v>735</v>
      </c>
      <c r="S6" s="6">
        <v>183.75</v>
      </c>
      <c r="T6" s="37">
        <v>8</v>
      </c>
      <c r="U6" s="7">
        <v>7</v>
      </c>
      <c r="V6" s="8">
        <v>190.75</v>
      </c>
    </row>
    <row r="8" spans="1:24">
      <c r="Q8" s="30">
        <f>SUM(Q2:Q7)</f>
        <v>22</v>
      </c>
      <c r="R8" s="30">
        <f>SUM(R2:R7)</f>
        <v>4105.0039999999999</v>
      </c>
      <c r="S8" s="31">
        <f>SUM(R8/Q8)</f>
        <v>186.59109090909089</v>
      </c>
      <c r="T8" s="30">
        <f>SUM(T2:T7)</f>
        <v>40</v>
      </c>
      <c r="U8" s="30">
        <f>SUM(U2:U7)</f>
        <v>36</v>
      </c>
      <c r="V8" s="32">
        <f>SUM(S8+U8)</f>
        <v>222.59109090909089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D040677-3498-4637-9977-620725B6745B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AAB0-E923-470A-996E-F197D531EA5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118</v>
      </c>
      <c r="C2" s="3">
        <v>45899</v>
      </c>
      <c r="D2" s="4" t="s">
        <v>115</v>
      </c>
      <c r="E2" s="35">
        <v>196.001</v>
      </c>
      <c r="F2" s="36">
        <v>2</v>
      </c>
      <c r="G2" s="35">
        <v>187</v>
      </c>
      <c r="H2" s="36">
        <v>0</v>
      </c>
      <c r="I2" s="35">
        <v>192</v>
      </c>
      <c r="J2" s="36">
        <v>2</v>
      </c>
      <c r="K2" s="35">
        <v>196</v>
      </c>
      <c r="L2" s="36">
        <v>1</v>
      </c>
      <c r="M2" s="35">
        <v>198.001</v>
      </c>
      <c r="N2" s="36">
        <v>3</v>
      </c>
      <c r="O2" s="35">
        <v>197</v>
      </c>
      <c r="P2" s="36">
        <v>2</v>
      </c>
      <c r="Q2" s="5">
        <v>6</v>
      </c>
      <c r="R2" s="5">
        <v>1166.002</v>
      </c>
      <c r="S2" s="6">
        <v>194.33366666666666</v>
      </c>
      <c r="T2" s="37">
        <v>10</v>
      </c>
      <c r="U2" s="7">
        <v>20</v>
      </c>
      <c r="V2" s="8">
        <v>214.33366666666666</v>
      </c>
    </row>
    <row r="4" spans="1:24">
      <c r="Q4" s="30">
        <f>SUM(Q2:Q3)</f>
        <v>6</v>
      </c>
      <c r="R4" s="30">
        <f>SUM(R2:R3)</f>
        <v>1166.002</v>
      </c>
      <c r="S4" s="31">
        <f>SUM(R4/Q4)</f>
        <v>194.33366666666666</v>
      </c>
      <c r="T4" s="30">
        <f>SUM(T2:T3)</f>
        <v>10</v>
      </c>
      <c r="U4" s="30">
        <f>SUM(U2:U3)</f>
        <v>20</v>
      </c>
      <c r="V4" s="32">
        <f>SUM(S4+U4)</f>
        <v>214.33366666666666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6_2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10_1_1"/>
  </protectedRanges>
  <conditionalFormatting sqref="E2">
    <cfRule type="top10" dxfId="117" priority="7" rank="1"/>
  </conditionalFormatting>
  <conditionalFormatting sqref="E2:P2">
    <cfRule type="cellIs" dxfId="116" priority="1" operator="greaterThanOrEqual">
      <formula>200</formula>
    </cfRule>
  </conditionalFormatting>
  <conditionalFormatting sqref="G2">
    <cfRule type="top10" dxfId="115" priority="6" rank="1"/>
  </conditionalFormatting>
  <conditionalFormatting sqref="I2">
    <cfRule type="top10" dxfId="114" priority="5" rank="1"/>
  </conditionalFormatting>
  <conditionalFormatting sqref="K2">
    <cfRule type="top10" dxfId="113" priority="4" rank="1"/>
  </conditionalFormatting>
  <conditionalFormatting sqref="M2">
    <cfRule type="top10" dxfId="112" priority="3" rank="1"/>
  </conditionalFormatting>
  <conditionalFormatting sqref="O2">
    <cfRule type="top10" dxfId="111" priority="2" rank="1"/>
  </conditionalFormatting>
  <hyperlinks>
    <hyperlink ref="X1" location="'UNL 2025'!A1" display="Return to Rankings" xr:uid="{6E24092C-84D4-4C3E-86A2-E83661047E71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60B2-4D64-4E4B-91DD-57EE80795DC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104</v>
      </c>
      <c r="C2" s="3">
        <v>45864</v>
      </c>
      <c r="D2" s="4" t="s">
        <v>82</v>
      </c>
      <c r="E2" s="35">
        <v>168</v>
      </c>
      <c r="F2" s="36">
        <v>0</v>
      </c>
      <c r="G2" s="35">
        <v>147</v>
      </c>
      <c r="H2" s="36">
        <v>1</v>
      </c>
      <c r="I2" s="35">
        <v>172</v>
      </c>
      <c r="J2" s="36">
        <v>1</v>
      </c>
      <c r="K2" s="35">
        <v>167</v>
      </c>
      <c r="L2" s="36">
        <v>0</v>
      </c>
      <c r="M2" s="35">
        <v>170</v>
      </c>
      <c r="N2" s="36">
        <v>0</v>
      </c>
      <c r="O2" s="35">
        <v>175</v>
      </c>
      <c r="P2" s="36">
        <v>1</v>
      </c>
      <c r="Q2" s="5">
        <v>6</v>
      </c>
      <c r="R2" s="5">
        <v>999</v>
      </c>
      <c r="S2" s="6">
        <v>166.5</v>
      </c>
      <c r="T2" s="37">
        <v>3</v>
      </c>
      <c r="U2" s="7">
        <v>10</v>
      </c>
      <c r="V2" s="8">
        <v>176.5</v>
      </c>
    </row>
    <row r="4" spans="1:24">
      <c r="Q4" s="30">
        <f>SUM(Q2:Q3)</f>
        <v>6</v>
      </c>
      <c r="R4" s="30">
        <f>SUM(R2:R3)</f>
        <v>999</v>
      </c>
      <c r="S4" s="31">
        <f>SUM(R4/Q4)</f>
        <v>166.5</v>
      </c>
      <c r="T4" s="30">
        <f>SUM(T2:T3)</f>
        <v>3</v>
      </c>
      <c r="U4" s="30">
        <f>SUM(U2:U3)</f>
        <v>10</v>
      </c>
      <c r="V4" s="32">
        <f>SUM(S4+U4)</f>
        <v>176.5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UNL 2025'!A1" display="Return to Rankings" xr:uid="{8D3E07F5-A32A-42B3-BCCF-45814D38CB28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A098-C92E-4154-80B4-055C214222B8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77</v>
      </c>
      <c r="C2" s="3">
        <v>45781</v>
      </c>
      <c r="D2" s="4" t="s">
        <v>46</v>
      </c>
      <c r="E2" s="35">
        <v>176</v>
      </c>
      <c r="F2" s="36">
        <v>0</v>
      </c>
      <c r="G2" s="35">
        <v>166</v>
      </c>
      <c r="H2" s="36">
        <v>0</v>
      </c>
      <c r="I2" s="35">
        <v>178</v>
      </c>
      <c r="J2" s="36">
        <v>4</v>
      </c>
      <c r="K2" s="35">
        <v>181</v>
      </c>
      <c r="L2" s="36">
        <v>1</v>
      </c>
      <c r="M2" s="35"/>
      <c r="N2" s="36"/>
      <c r="O2" s="35"/>
      <c r="P2" s="36"/>
      <c r="Q2" s="5">
        <v>4</v>
      </c>
      <c r="R2" s="5">
        <v>701</v>
      </c>
      <c r="S2" s="6">
        <v>175.25</v>
      </c>
      <c r="T2" s="37">
        <v>5</v>
      </c>
      <c r="U2" s="7">
        <v>11</v>
      </c>
      <c r="V2" s="8">
        <v>186.25</v>
      </c>
    </row>
    <row r="3" spans="1:24">
      <c r="A3" s="1" t="s">
        <v>26</v>
      </c>
      <c r="B3" s="2" t="s">
        <v>77</v>
      </c>
      <c r="C3" s="3">
        <v>45815</v>
      </c>
      <c r="D3" s="4" t="s">
        <v>46</v>
      </c>
      <c r="E3" s="35">
        <v>171</v>
      </c>
      <c r="F3" s="36">
        <v>0</v>
      </c>
      <c r="G3" s="35">
        <v>183</v>
      </c>
      <c r="H3" s="36">
        <v>0</v>
      </c>
      <c r="I3" s="35">
        <v>175</v>
      </c>
      <c r="J3" s="36">
        <v>3</v>
      </c>
      <c r="K3" s="35">
        <v>177</v>
      </c>
      <c r="L3" s="36">
        <v>0</v>
      </c>
      <c r="M3" s="35">
        <v>180</v>
      </c>
      <c r="N3" s="36">
        <v>0</v>
      </c>
      <c r="O3" s="35">
        <v>187</v>
      </c>
      <c r="P3" s="36">
        <v>0</v>
      </c>
      <c r="Q3" s="5">
        <v>6</v>
      </c>
      <c r="R3" s="5">
        <v>1073</v>
      </c>
      <c r="S3" s="6">
        <v>178.83333333333334</v>
      </c>
      <c r="T3" s="37">
        <v>3</v>
      </c>
      <c r="U3" s="7">
        <v>12</v>
      </c>
      <c r="V3" s="8">
        <v>190.83333333333334</v>
      </c>
    </row>
    <row r="4" spans="1:24">
      <c r="A4" s="1" t="s">
        <v>26</v>
      </c>
      <c r="B4" s="2" t="s">
        <v>77</v>
      </c>
      <c r="C4" s="3">
        <v>45843</v>
      </c>
      <c r="D4" s="4" t="s">
        <v>46</v>
      </c>
      <c r="E4" s="35">
        <v>185</v>
      </c>
      <c r="F4" s="36">
        <v>0</v>
      </c>
      <c r="G4" s="35">
        <v>181</v>
      </c>
      <c r="H4" s="36">
        <v>0</v>
      </c>
      <c r="I4" s="35">
        <v>177</v>
      </c>
      <c r="J4" s="36">
        <v>0</v>
      </c>
      <c r="K4" s="35">
        <v>179</v>
      </c>
      <c r="L4" s="36">
        <v>0</v>
      </c>
      <c r="M4" s="35"/>
      <c r="N4" s="36"/>
      <c r="O4" s="35"/>
      <c r="P4" s="36"/>
      <c r="Q4" s="5">
        <v>4</v>
      </c>
      <c r="R4" s="5">
        <v>722</v>
      </c>
      <c r="S4" s="6">
        <v>180.5</v>
      </c>
      <c r="T4" s="37">
        <v>0</v>
      </c>
      <c r="U4" s="7">
        <v>8</v>
      </c>
      <c r="V4" s="8">
        <v>188.5</v>
      </c>
    </row>
    <row r="6" spans="1:24">
      <c r="Q6" s="30">
        <f>SUM(Q2:Q5)</f>
        <v>14</v>
      </c>
      <c r="R6" s="30">
        <f>SUM(R2:R5)</f>
        <v>2496</v>
      </c>
      <c r="S6" s="31">
        <f>SUM(R6/Q6)</f>
        <v>178.28571428571428</v>
      </c>
      <c r="T6" s="30">
        <f>SUM(T2:T5)</f>
        <v>8</v>
      </c>
      <c r="U6" s="30">
        <f>SUM(U2:U5)</f>
        <v>31</v>
      </c>
      <c r="V6" s="32">
        <f>SUM(S6+U6)</f>
        <v>209.28571428571428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B2" name="Range1_2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8"/>
  </protectedRanges>
  <hyperlinks>
    <hyperlink ref="X1" location="'UNL 2025'!A1" display="Return to Rankings" xr:uid="{3EC09816-A3C3-4BEC-A49C-CD5BBB1F12BD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677D-55FD-4274-AF43-FCE607E1A1E5}">
  <dimension ref="A1:X14"/>
  <sheetViews>
    <sheetView topLeftCell="D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3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41</v>
      </c>
      <c r="C2" s="3">
        <v>45710</v>
      </c>
      <c r="D2" s="4" t="s">
        <v>39</v>
      </c>
      <c r="E2" s="35">
        <v>195</v>
      </c>
      <c r="F2" s="36">
        <v>5</v>
      </c>
      <c r="G2" s="35">
        <v>194</v>
      </c>
      <c r="H2" s="36">
        <v>2</v>
      </c>
      <c r="I2" s="35">
        <v>195</v>
      </c>
      <c r="J2" s="36">
        <v>4</v>
      </c>
      <c r="K2" s="35">
        <v>189</v>
      </c>
      <c r="L2" s="36">
        <v>5</v>
      </c>
      <c r="M2" s="35"/>
      <c r="N2" s="36"/>
      <c r="O2" s="35"/>
      <c r="P2" s="36"/>
      <c r="Q2" s="5">
        <v>4</v>
      </c>
      <c r="R2" s="5">
        <v>773</v>
      </c>
      <c r="S2" s="6">
        <v>193.25</v>
      </c>
      <c r="T2" s="37">
        <v>16</v>
      </c>
      <c r="U2" s="7">
        <v>11</v>
      </c>
      <c r="V2" s="8">
        <v>204.25</v>
      </c>
    </row>
    <row r="3" spans="1:24" ht="15" customHeight="1">
      <c r="A3" s="1" t="s">
        <v>26</v>
      </c>
      <c r="B3" s="2" t="s">
        <v>41</v>
      </c>
      <c r="C3" s="3">
        <v>45745</v>
      </c>
      <c r="D3" s="4" t="s">
        <v>39</v>
      </c>
      <c r="E3" s="35">
        <v>193</v>
      </c>
      <c r="F3" s="36">
        <v>1</v>
      </c>
      <c r="G3" s="35">
        <v>191</v>
      </c>
      <c r="H3" s="36">
        <v>3</v>
      </c>
      <c r="I3" s="35">
        <v>191</v>
      </c>
      <c r="J3" s="36">
        <v>2</v>
      </c>
      <c r="K3" s="35">
        <v>193</v>
      </c>
      <c r="L3" s="36">
        <v>3</v>
      </c>
      <c r="M3" s="35">
        <v>188</v>
      </c>
      <c r="N3" s="36">
        <v>3</v>
      </c>
      <c r="O3" s="35">
        <v>189</v>
      </c>
      <c r="P3" s="36">
        <v>1</v>
      </c>
      <c r="Q3" s="5">
        <v>6</v>
      </c>
      <c r="R3" s="5">
        <v>1145</v>
      </c>
      <c r="S3" s="6">
        <v>190.83333333333334</v>
      </c>
      <c r="T3" s="37">
        <v>13</v>
      </c>
      <c r="U3" s="7">
        <v>30</v>
      </c>
      <c r="V3" s="8">
        <v>220.83333333333334</v>
      </c>
    </row>
    <row r="4" spans="1:24" ht="15" customHeight="1">
      <c r="A4" s="1" t="s">
        <v>26</v>
      </c>
      <c r="B4" s="2" t="s">
        <v>41</v>
      </c>
      <c r="C4" s="3">
        <v>45783</v>
      </c>
      <c r="D4" s="4" t="s">
        <v>39</v>
      </c>
      <c r="E4" s="35">
        <v>193</v>
      </c>
      <c r="F4" s="36">
        <v>5</v>
      </c>
      <c r="G4" s="35">
        <v>194</v>
      </c>
      <c r="H4" s="36">
        <v>2</v>
      </c>
      <c r="I4" s="35">
        <v>194</v>
      </c>
      <c r="J4" s="36">
        <v>5</v>
      </c>
      <c r="K4" s="35">
        <v>195</v>
      </c>
      <c r="L4" s="36">
        <v>3</v>
      </c>
      <c r="M4" s="35"/>
      <c r="N4" s="36"/>
      <c r="O4" s="35"/>
      <c r="P4" s="36"/>
      <c r="Q4" s="5">
        <v>4</v>
      </c>
      <c r="R4" s="5">
        <v>776</v>
      </c>
      <c r="S4" s="6">
        <v>194</v>
      </c>
      <c r="T4" s="37">
        <v>15</v>
      </c>
      <c r="U4" s="7">
        <v>13</v>
      </c>
      <c r="V4" s="8">
        <v>207</v>
      </c>
    </row>
    <row r="5" spans="1:24" ht="15" customHeight="1">
      <c r="A5" s="1" t="s">
        <v>26</v>
      </c>
      <c r="B5" s="2" t="s">
        <v>41</v>
      </c>
      <c r="C5" s="3">
        <v>45787</v>
      </c>
      <c r="D5" s="4" t="s">
        <v>39</v>
      </c>
      <c r="E5" s="35">
        <v>185</v>
      </c>
      <c r="F5" s="36">
        <v>4</v>
      </c>
      <c r="G5" s="35">
        <v>196</v>
      </c>
      <c r="H5" s="36">
        <v>4</v>
      </c>
      <c r="I5" s="35">
        <v>197</v>
      </c>
      <c r="J5" s="36">
        <v>2</v>
      </c>
      <c r="K5" s="35">
        <v>187</v>
      </c>
      <c r="L5" s="36">
        <v>1</v>
      </c>
      <c r="M5" s="35"/>
      <c r="N5" s="36"/>
      <c r="O5" s="35"/>
      <c r="P5" s="36"/>
      <c r="Q5" s="5">
        <v>4</v>
      </c>
      <c r="R5" s="5">
        <v>765</v>
      </c>
      <c r="S5" s="6">
        <v>191.25</v>
      </c>
      <c r="T5" s="37">
        <v>11</v>
      </c>
      <c r="U5" s="7">
        <v>13</v>
      </c>
      <c r="V5" s="8">
        <v>204.25</v>
      </c>
    </row>
    <row r="6" spans="1:24">
      <c r="A6" s="1" t="s">
        <v>26</v>
      </c>
      <c r="B6" s="2" t="s">
        <v>41</v>
      </c>
      <c r="C6" s="3">
        <v>45802</v>
      </c>
      <c r="D6" s="4" t="s">
        <v>40</v>
      </c>
      <c r="E6" s="29">
        <v>186</v>
      </c>
      <c r="F6" s="28">
        <v>1</v>
      </c>
      <c r="G6" s="29">
        <v>189</v>
      </c>
      <c r="H6" s="28">
        <v>2</v>
      </c>
      <c r="I6" s="29">
        <v>192</v>
      </c>
      <c r="J6" s="28">
        <v>3</v>
      </c>
      <c r="K6" s="29">
        <v>190</v>
      </c>
      <c r="L6" s="28">
        <v>4</v>
      </c>
      <c r="M6" s="29">
        <v>190.001</v>
      </c>
      <c r="N6" s="28">
        <v>4</v>
      </c>
      <c r="O6" s="29">
        <v>194</v>
      </c>
      <c r="P6" s="28">
        <v>2</v>
      </c>
      <c r="Q6" s="5">
        <v>6</v>
      </c>
      <c r="R6" s="5">
        <v>1141.001</v>
      </c>
      <c r="S6" s="6">
        <v>190.16683333333333</v>
      </c>
      <c r="T6" s="17">
        <v>16</v>
      </c>
      <c r="U6" s="7">
        <v>24</v>
      </c>
      <c r="V6" s="8">
        <v>214.16683333333333</v>
      </c>
    </row>
    <row r="7" spans="1:24" ht="15" customHeight="1">
      <c r="A7" s="1" t="s">
        <v>26</v>
      </c>
      <c r="B7" s="2" t="s">
        <v>41</v>
      </c>
      <c r="C7" s="3">
        <v>45850</v>
      </c>
      <c r="D7" s="4" t="s">
        <v>39</v>
      </c>
      <c r="E7" s="35">
        <v>190</v>
      </c>
      <c r="F7" s="36">
        <v>0</v>
      </c>
      <c r="G7" s="35">
        <v>192</v>
      </c>
      <c r="H7" s="36">
        <v>2</v>
      </c>
      <c r="I7" s="35">
        <v>191</v>
      </c>
      <c r="J7" s="36">
        <v>2</v>
      </c>
      <c r="K7" s="35">
        <v>196</v>
      </c>
      <c r="L7" s="36">
        <v>6</v>
      </c>
      <c r="M7" s="35"/>
      <c r="N7" s="36"/>
      <c r="O7" s="35"/>
      <c r="P7" s="36"/>
      <c r="Q7" s="5">
        <v>4</v>
      </c>
      <c r="R7" s="5">
        <v>769</v>
      </c>
      <c r="S7" s="6">
        <v>192.25</v>
      </c>
      <c r="T7" s="37">
        <v>10</v>
      </c>
      <c r="U7" s="7">
        <v>13</v>
      </c>
      <c r="V7" s="8">
        <v>205.25</v>
      </c>
    </row>
    <row r="8" spans="1:24">
      <c r="A8" s="1" t="s">
        <v>26</v>
      </c>
      <c r="B8" s="2" t="s">
        <v>41</v>
      </c>
      <c r="C8" s="3">
        <v>45851</v>
      </c>
      <c r="D8" s="4" t="s">
        <v>40</v>
      </c>
      <c r="E8" s="29">
        <v>191</v>
      </c>
      <c r="F8" s="28">
        <v>1</v>
      </c>
      <c r="G8" s="29">
        <v>192</v>
      </c>
      <c r="H8" s="28">
        <v>2</v>
      </c>
      <c r="I8" s="29">
        <v>190</v>
      </c>
      <c r="J8" s="28">
        <v>1</v>
      </c>
      <c r="K8" s="29">
        <v>193</v>
      </c>
      <c r="L8" s="28">
        <v>2</v>
      </c>
      <c r="M8" s="29"/>
      <c r="N8" s="28"/>
      <c r="O8" s="29"/>
      <c r="P8" s="28"/>
      <c r="Q8" s="5">
        <v>4</v>
      </c>
      <c r="R8" s="5">
        <v>766</v>
      </c>
      <c r="S8" s="6">
        <v>191.5</v>
      </c>
      <c r="T8" s="17">
        <v>6</v>
      </c>
      <c r="U8" s="7">
        <v>6</v>
      </c>
      <c r="V8" s="8">
        <v>197.5</v>
      </c>
    </row>
    <row r="9" spans="1:24" ht="15" customHeight="1">
      <c r="A9" s="1" t="s">
        <v>26</v>
      </c>
      <c r="B9" s="2" t="s">
        <v>41</v>
      </c>
      <c r="C9" s="3">
        <v>45892</v>
      </c>
      <c r="D9" s="4" t="s">
        <v>39</v>
      </c>
      <c r="E9" s="35">
        <v>188</v>
      </c>
      <c r="F9" s="36">
        <v>1</v>
      </c>
      <c r="G9" s="35">
        <v>193</v>
      </c>
      <c r="H9" s="36">
        <v>2</v>
      </c>
      <c r="I9" s="35">
        <v>193</v>
      </c>
      <c r="J9" s="36">
        <v>1</v>
      </c>
      <c r="K9" s="35">
        <v>192</v>
      </c>
      <c r="L9" s="36">
        <v>2</v>
      </c>
      <c r="M9" s="35"/>
      <c r="N9" s="36"/>
      <c r="O9" s="35"/>
      <c r="P9" s="36"/>
      <c r="Q9" s="5">
        <v>4</v>
      </c>
      <c r="R9" s="5">
        <v>766</v>
      </c>
      <c r="S9" s="6">
        <v>191.5</v>
      </c>
      <c r="T9" s="37">
        <v>6</v>
      </c>
      <c r="U9" s="7">
        <v>11</v>
      </c>
      <c r="V9" s="8">
        <v>202.5</v>
      </c>
    </row>
    <row r="10" spans="1:24">
      <c r="A10" s="1" t="s">
        <v>26</v>
      </c>
      <c r="B10" s="2" t="s">
        <v>41</v>
      </c>
      <c r="C10" s="3">
        <v>45897</v>
      </c>
      <c r="D10" s="4" t="s">
        <v>39</v>
      </c>
      <c r="E10" s="35">
        <v>185</v>
      </c>
      <c r="F10" s="36">
        <v>2</v>
      </c>
      <c r="G10" s="35">
        <v>183</v>
      </c>
      <c r="H10" s="36">
        <v>3</v>
      </c>
      <c r="I10" s="35">
        <v>186</v>
      </c>
      <c r="J10" s="36">
        <v>2</v>
      </c>
      <c r="K10" s="35">
        <v>187</v>
      </c>
      <c r="L10" s="36">
        <v>4</v>
      </c>
      <c r="M10" s="35"/>
      <c r="N10" s="36"/>
      <c r="O10" s="35"/>
      <c r="P10" s="36"/>
      <c r="Q10" s="5">
        <v>4</v>
      </c>
      <c r="R10" s="5">
        <v>741</v>
      </c>
      <c r="S10" s="6">
        <v>185.25</v>
      </c>
      <c r="T10" s="37">
        <v>11</v>
      </c>
      <c r="U10" s="7">
        <v>9</v>
      </c>
      <c r="V10" s="8">
        <v>194.25</v>
      </c>
    </row>
    <row r="11" spans="1:24">
      <c r="A11" s="1" t="s">
        <v>26</v>
      </c>
      <c r="B11" s="2" t="s">
        <v>41</v>
      </c>
      <c r="C11" s="3">
        <v>45902</v>
      </c>
      <c r="D11" s="4" t="s">
        <v>39</v>
      </c>
      <c r="E11" s="35">
        <v>191</v>
      </c>
      <c r="F11" s="36">
        <v>3</v>
      </c>
      <c r="G11" s="35">
        <v>190</v>
      </c>
      <c r="H11" s="36">
        <v>2</v>
      </c>
      <c r="I11" s="35">
        <v>191</v>
      </c>
      <c r="J11" s="36">
        <v>1</v>
      </c>
      <c r="K11" s="35">
        <v>192</v>
      </c>
      <c r="L11" s="36">
        <v>2</v>
      </c>
      <c r="M11" s="35"/>
      <c r="N11" s="36"/>
      <c r="O11" s="35"/>
      <c r="P11" s="36"/>
      <c r="Q11" s="5">
        <v>4</v>
      </c>
      <c r="R11" s="5">
        <v>764</v>
      </c>
      <c r="S11" s="6">
        <v>191</v>
      </c>
      <c r="T11" s="37">
        <v>8</v>
      </c>
      <c r="U11" s="7">
        <v>11</v>
      </c>
      <c r="V11" s="8">
        <v>202</v>
      </c>
    </row>
    <row r="12" spans="1:24">
      <c r="A12" s="65" t="s">
        <v>26</v>
      </c>
      <c r="B12" s="2" t="s">
        <v>41</v>
      </c>
      <c r="C12" s="3">
        <v>45949</v>
      </c>
      <c r="D12" s="64" t="s">
        <v>39</v>
      </c>
      <c r="E12" s="35">
        <v>190</v>
      </c>
      <c r="F12" s="36">
        <v>3</v>
      </c>
      <c r="G12" s="35">
        <v>188</v>
      </c>
      <c r="H12" s="36">
        <v>2</v>
      </c>
      <c r="I12" s="35">
        <v>189</v>
      </c>
      <c r="J12" s="36">
        <v>1</v>
      </c>
      <c r="K12" s="35">
        <v>188</v>
      </c>
      <c r="L12" s="36">
        <v>2</v>
      </c>
      <c r="M12" s="35">
        <v>194</v>
      </c>
      <c r="N12" s="36">
        <v>5</v>
      </c>
      <c r="O12" s="35">
        <v>196</v>
      </c>
      <c r="P12" s="36">
        <v>4</v>
      </c>
      <c r="Q12" s="7">
        <v>6</v>
      </c>
      <c r="R12" s="7">
        <v>1145</v>
      </c>
      <c r="S12" s="6">
        <v>190.83333333333334</v>
      </c>
      <c r="T12" s="37">
        <v>17</v>
      </c>
      <c r="U12" s="7">
        <v>16</v>
      </c>
      <c r="V12" s="6">
        <v>206.83333333333334</v>
      </c>
    </row>
    <row r="14" spans="1:24">
      <c r="Q14" s="30">
        <f>SUM(Q2:Q13)</f>
        <v>50</v>
      </c>
      <c r="R14" s="30">
        <f>SUM(R2:R13)</f>
        <v>9551.0010000000002</v>
      </c>
      <c r="S14" s="31">
        <f>SUM(R14/Q14)</f>
        <v>191.02002000000002</v>
      </c>
      <c r="T14" s="30">
        <f>SUM(T2:T13)</f>
        <v>129</v>
      </c>
      <c r="U14" s="30">
        <f>SUM(U2:U13)</f>
        <v>157</v>
      </c>
      <c r="V14" s="32">
        <f>SUM(S14+U14)</f>
        <v>348.02002000000005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10:C10" name="Range1_14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T10" name="Range1_3_5_14"/>
    <protectedRange algorithmName="SHA-512" hashValue="ON39YdpmFHfN9f47KpiRvqrKx0V9+erV1CNkpWzYhW/Qyc6aT8rEyCrvauWSYGZK2ia3o7vd3akF07acHAFpOA==" saltValue="yVW9XmDwTqEnmpSGai0KYg==" spinCount="100000" sqref="B11:C11 E11:P11" name="Range1_16_2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10_1"/>
    <protectedRange algorithmName="SHA-512" hashValue="ON39YdpmFHfN9f47KpiRvqrKx0V9+erV1CNkpWzYhW/Qyc6aT8rEyCrvauWSYGZK2ia3o7vd3akF07acHAFpOA==" saltValue="yVW9XmDwTqEnmpSGai0KYg==" spinCount="100000" sqref="E12:P12" name="Range1_17_3"/>
    <protectedRange algorithmName="SHA-512" hashValue="ON39YdpmFHfN9f47KpiRvqrKx0V9+erV1CNkpWzYhW/Qyc6aT8rEyCrvauWSYGZK2ia3o7vd3akF07acHAFpOA==" saltValue="yVW9XmDwTqEnmpSGai0KYg==" spinCount="100000" sqref="B12:C12" name="Range1_1_2_2_1"/>
    <protectedRange algorithmName="SHA-512" hashValue="ON39YdpmFHfN9f47KpiRvqrKx0V9+erV1CNkpWzYhW/Qyc6aT8rEyCrvauWSYGZK2ia3o7vd3akF07acHAFpOA==" saltValue="yVW9XmDwTqEnmpSGai0KYg==" spinCount="100000" sqref="D12" name="Range1_1_1_2_1"/>
    <protectedRange algorithmName="SHA-512" hashValue="ON39YdpmFHfN9f47KpiRvqrKx0V9+erV1CNkpWzYhW/Qyc6aT8rEyCrvauWSYGZK2ia3o7vd3akF07acHAFpOA==" saltValue="yVW9XmDwTqEnmpSGai0KYg==" spinCount="100000" sqref="T12" name="Range1_3_5_10_4"/>
  </protectedRanges>
  <conditionalFormatting sqref="E11">
    <cfRule type="top10" dxfId="110" priority="19" rank="1"/>
  </conditionalFormatting>
  <conditionalFormatting sqref="E11:P11">
    <cfRule type="cellIs" dxfId="109" priority="13" operator="greaterThanOrEqual">
      <formula>200</formula>
    </cfRule>
  </conditionalFormatting>
  <conditionalFormatting sqref="G11">
    <cfRule type="top10" dxfId="108" priority="18" rank="1"/>
  </conditionalFormatting>
  <conditionalFormatting sqref="I11">
    <cfRule type="top10" dxfId="107" priority="17" rank="1"/>
  </conditionalFormatting>
  <conditionalFormatting sqref="K11">
    <cfRule type="top10" dxfId="106" priority="16" rank="1"/>
  </conditionalFormatting>
  <conditionalFormatting sqref="M11">
    <cfRule type="top10" dxfId="105" priority="15" rank="1"/>
  </conditionalFormatting>
  <conditionalFormatting sqref="O11">
    <cfRule type="top10" dxfId="104" priority="14" rank="1"/>
  </conditionalFormatting>
  <conditionalFormatting sqref="G12">
    <cfRule type="top10" dxfId="103" priority="9" rank="1"/>
    <cfRule type="cellIs" dxfId="102" priority="12" operator="greaterThanOrEqual">
      <formula>193</formula>
    </cfRule>
  </conditionalFormatting>
  <conditionalFormatting sqref="E12">
    <cfRule type="top10" dxfId="101" priority="10" rank="1"/>
    <cfRule type="cellIs" dxfId="100" priority="11" operator="greaterThanOrEqual">
      <formula>193</formula>
    </cfRule>
  </conditionalFormatting>
  <conditionalFormatting sqref="I12">
    <cfRule type="top10" dxfId="99" priority="7" rank="1"/>
    <cfRule type="cellIs" dxfId="98" priority="8" operator="greaterThanOrEqual">
      <formula>193</formula>
    </cfRule>
  </conditionalFormatting>
  <conditionalFormatting sqref="K12">
    <cfRule type="top10" dxfId="97" priority="5" rank="1"/>
    <cfRule type="cellIs" dxfId="96" priority="6" operator="greaterThanOrEqual">
      <formula>193</formula>
    </cfRule>
  </conditionalFormatting>
  <conditionalFormatting sqref="M12">
    <cfRule type="cellIs" dxfId="95" priority="3" operator="greaterThanOrEqual">
      <formula>193</formula>
    </cfRule>
    <cfRule type="top10" dxfId="94" priority="4" rank="1"/>
  </conditionalFormatting>
  <conditionalFormatting sqref="O12">
    <cfRule type="top10" dxfId="93" priority="1" rank="1"/>
    <cfRule type="cellIs" dxfId="92" priority="2" operator="greaterThanOrEqual">
      <formula>193</formula>
    </cfRule>
  </conditionalFormatting>
  <hyperlinks>
    <hyperlink ref="X1" location="'UNL 2025'!A1" display="Return to Rankings" xr:uid="{6094FE2C-BE9F-44D9-938B-82F631D154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D12 B12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0F46-9B14-4939-9D67-12671F6B331A}">
  <dimension ref="A1:X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45</v>
      </c>
      <c r="C2" s="3">
        <v>45717</v>
      </c>
      <c r="D2" s="4" t="s">
        <v>46</v>
      </c>
      <c r="E2" s="35">
        <v>158</v>
      </c>
      <c r="F2" s="36">
        <v>1</v>
      </c>
      <c r="G2" s="35">
        <v>160</v>
      </c>
      <c r="H2" s="36">
        <v>0</v>
      </c>
      <c r="I2" s="35">
        <v>168</v>
      </c>
      <c r="J2" s="36">
        <v>0</v>
      </c>
      <c r="K2" s="35">
        <v>170</v>
      </c>
      <c r="L2" s="36">
        <v>0</v>
      </c>
      <c r="M2" s="35"/>
      <c r="N2" s="36"/>
      <c r="O2" s="35"/>
      <c r="P2" s="36"/>
      <c r="Q2" s="5">
        <v>4</v>
      </c>
      <c r="R2" s="5">
        <v>656</v>
      </c>
      <c r="S2" s="6">
        <v>164</v>
      </c>
      <c r="T2" s="37">
        <v>1</v>
      </c>
      <c r="U2" s="7">
        <v>4</v>
      </c>
      <c r="V2" s="8">
        <v>168</v>
      </c>
    </row>
    <row r="3" spans="1:24">
      <c r="A3" s="1" t="s">
        <v>26</v>
      </c>
      <c r="B3" s="2" t="s">
        <v>62</v>
      </c>
      <c r="C3" s="3">
        <v>45752</v>
      </c>
      <c r="D3" s="4" t="s">
        <v>46</v>
      </c>
      <c r="E3" s="35">
        <v>172</v>
      </c>
      <c r="F3" s="36"/>
      <c r="G3" s="35">
        <v>167</v>
      </c>
      <c r="H3" s="36"/>
      <c r="I3" s="35">
        <v>163</v>
      </c>
      <c r="J3" s="36"/>
      <c r="K3" s="35">
        <v>170</v>
      </c>
      <c r="L3" s="36">
        <v>1</v>
      </c>
      <c r="M3" s="35"/>
      <c r="N3" s="36"/>
      <c r="O3" s="35"/>
      <c r="P3" s="36"/>
      <c r="Q3" s="5">
        <v>4</v>
      </c>
      <c r="R3" s="5">
        <v>672</v>
      </c>
      <c r="S3" s="6">
        <v>168</v>
      </c>
      <c r="T3" s="37">
        <v>1</v>
      </c>
      <c r="U3" s="7">
        <v>4</v>
      </c>
      <c r="V3" s="8">
        <v>172</v>
      </c>
    </row>
    <row r="4" spans="1:24">
      <c r="A4" s="1" t="s">
        <v>26</v>
      </c>
      <c r="B4" s="2" t="s">
        <v>62</v>
      </c>
      <c r="C4" s="3">
        <v>45781</v>
      </c>
      <c r="D4" s="4" t="s">
        <v>46</v>
      </c>
      <c r="E4" s="35">
        <v>173</v>
      </c>
      <c r="F4" s="36">
        <v>0</v>
      </c>
      <c r="G4" s="35">
        <v>174</v>
      </c>
      <c r="H4" s="36">
        <v>1</v>
      </c>
      <c r="I4" s="35">
        <v>167</v>
      </c>
      <c r="J4" s="36">
        <v>1</v>
      </c>
      <c r="K4" s="35">
        <v>171</v>
      </c>
      <c r="L4" s="36">
        <v>0</v>
      </c>
      <c r="M4" s="35"/>
      <c r="N4" s="36"/>
      <c r="O4" s="35"/>
      <c r="P4" s="36"/>
      <c r="Q4" s="5">
        <v>4</v>
      </c>
      <c r="R4" s="5">
        <v>685</v>
      </c>
      <c r="S4" s="6">
        <v>171.25</v>
      </c>
      <c r="T4" s="37">
        <v>2</v>
      </c>
      <c r="U4" s="7">
        <v>6</v>
      </c>
      <c r="V4" s="8">
        <v>177.25</v>
      </c>
    </row>
    <row r="5" spans="1:24">
      <c r="A5" s="1" t="s">
        <v>26</v>
      </c>
      <c r="B5" s="2" t="s">
        <v>62</v>
      </c>
      <c r="C5" s="3">
        <v>45815</v>
      </c>
      <c r="D5" s="4" t="s">
        <v>46</v>
      </c>
      <c r="E5" s="35">
        <v>172</v>
      </c>
      <c r="F5" s="36">
        <v>0</v>
      </c>
      <c r="G5" s="35">
        <v>186</v>
      </c>
      <c r="H5" s="36">
        <v>0</v>
      </c>
      <c r="I5" s="35">
        <v>183</v>
      </c>
      <c r="J5" s="36">
        <v>0</v>
      </c>
      <c r="K5" s="35">
        <v>176</v>
      </c>
      <c r="L5" s="36">
        <v>0</v>
      </c>
      <c r="M5" s="35">
        <v>175</v>
      </c>
      <c r="N5" s="36">
        <v>0</v>
      </c>
      <c r="O5" s="35">
        <v>173</v>
      </c>
      <c r="P5" s="36">
        <v>0</v>
      </c>
      <c r="Q5" s="5">
        <v>6</v>
      </c>
      <c r="R5" s="5">
        <v>1065</v>
      </c>
      <c r="S5" s="6">
        <v>177.5</v>
      </c>
      <c r="T5" s="37">
        <v>0</v>
      </c>
      <c r="U5" s="7">
        <v>10</v>
      </c>
      <c r="V5" s="8">
        <v>187.5</v>
      </c>
    </row>
    <row r="7" spans="1:24">
      <c r="Q7" s="30">
        <f>SUM(Q2:Q6)</f>
        <v>18</v>
      </c>
      <c r="R7" s="30">
        <f>SUM(R2:R6)</f>
        <v>3078</v>
      </c>
      <c r="S7" s="31">
        <f>SUM(R7/Q7)</f>
        <v>171</v>
      </c>
      <c r="T7" s="30">
        <f>SUM(T2:T6)</f>
        <v>4</v>
      </c>
      <c r="U7" s="30">
        <f>SUM(U2:U6)</f>
        <v>24</v>
      </c>
      <c r="V7" s="32">
        <f>SUM(S7+U7)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" name="Range1_3_5_8"/>
  </protectedRanges>
  <hyperlinks>
    <hyperlink ref="X1" location="'UNL 2025'!A1" display="Return to Rankings" xr:uid="{3AAEE1D0-A9E5-4654-ADBF-D2AE01AB3255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A139-5402-4E36-BB7B-82E1773BB99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105</v>
      </c>
      <c r="C2" s="3">
        <v>45867</v>
      </c>
      <c r="D2" s="4" t="s">
        <v>95</v>
      </c>
      <c r="E2" s="35">
        <v>186</v>
      </c>
      <c r="F2" s="36">
        <v>0</v>
      </c>
      <c r="G2" s="35">
        <v>190</v>
      </c>
      <c r="H2" s="36">
        <v>3</v>
      </c>
      <c r="I2" s="35">
        <v>192</v>
      </c>
      <c r="J2" s="36">
        <v>1</v>
      </c>
      <c r="K2" s="35"/>
      <c r="L2" s="36"/>
      <c r="M2" s="35"/>
      <c r="N2" s="36"/>
      <c r="O2" s="35"/>
      <c r="P2" s="36"/>
      <c r="Q2" s="5">
        <v>3</v>
      </c>
      <c r="R2" s="5">
        <v>568</v>
      </c>
      <c r="S2" s="6">
        <v>189.33333333333334</v>
      </c>
      <c r="T2" s="37">
        <v>4</v>
      </c>
      <c r="U2" s="7">
        <v>5</v>
      </c>
      <c r="V2" s="8">
        <v>194.33333333333334</v>
      </c>
    </row>
    <row r="4" spans="1:24">
      <c r="Q4" s="30">
        <f>SUM(Q2:Q3)</f>
        <v>3</v>
      </c>
      <c r="R4" s="30">
        <f>SUM(R2:R3)</f>
        <v>568</v>
      </c>
      <c r="S4" s="31">
        <f>SUM(R4/Q4)</f>
        <v>189.33333333333334</v>
      </c>
      <c r="T4" s="30">
        <f>SUM(T2:T3)</f>
        <v>4</v>
      </c>
      <c r="U4" s="30">
        <f>SUM(U2:U3)</f>
        <v>5</v>
      </c>
      <c r="V4" s="32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_2"/>
    <protectedRange algorithmName="SHA-512" hashValue="ON39YdpmFHfN9f47KpiRvqrKx0V9+erV1CNkpWzYhW/Qyc6aT8rEyCrvauWSYGZK2ia3o7vd3akF07acHAFpOA==" saltValue="yVW9XmDwTqEnmpSGai0KYg==" spinCount="100000" sqref="C2" name="Range1_16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5"/>
  </protectedRanges>
  <hyperlinks>
    <hyperlink ref="X1" location="'UNL 2025'!A1" display="Return to Rankings" xr:uid="{2DC2DA17-7AA2-4CE2-B4CE-5CCD55E6943F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5C27-50F3-4932-9286-50EB8A0441C8}">
  <dimension ref="A1:X1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48</v>
      </c>
      <c r="C2" s="3">
        <v>45735</v>
      </c>
      <c r="D2" s="4" t="s">
        <v>37</v>
      </c>
      <c r="E2" s="35">
        <v>180</v>
      </c>
      <c r="F2" s="36">
        <v>2</v>
      </c>
      <c r="G2" s="35">
        <v>180</v>
      </c>
      <c r="H2" s="36">
        <v>1</v>
      </c>
      <c r="I2" s="35">
        <v>179</v>
      </c>
      <c r="J2" s="36">
        <v>1</v>
      </c>
      <c r="K2" s="35">
        <v>190</v>
      </c>
      <c r="L2" s="36">
        <v>1</v>
      </c>
      <c r="M2" s="35"/>
      <c r="N2" s="36"/>
      <c r="O2" s="35"/>
      <c r="P2" s="36"/>
      <c r="Q2" s="5">
        <v>4</v>
      </c>
      <c r="R2" s="5">
        <v>729</v>
      </c>
      <c r="S2" s="6">
        <v>182.25</v>
      </c>
      <c r="T2" s="37">
        <v>5</v>
      </c>
      <c r="U2" s="7">
        <v>5</v>
      </c>
      <c r="V2" s="8">
        <v>187.25</v>
      </c>
    </row>
    <row r="3" spans="1:24">
      <c r="A3" s="1" t="s">
        <v>26</v>
      </c>
      <c r="B3" s="2" t="s">
        <v>48</v>
      </c>
      <c r="C3" s="3">
        <v>45749</v>
      </c>
      <c r="D3" s="4" t="s">
        <v>37</v>
      </c>
      <c r="E3" s="35">
        <v>180</v>
      </c>
      <c r="F3" s="36"/>
      <c r="G3" s="35">
        <v>179</v>
      </c>
      <c r="H3" s="36"/>
      <c r="I3" s="35">
        <v>185</v>
      </c>
      <c r="J3" s="36">
        <v>0</v>
      </c>
      <c r="K3" s="35">
        <v>185</v>
      </c>
      <c r="L3" s="36"/>
      <c r="M3" s="35"/>
      <c r="N3" s="36"/>
      <c r="O3" s="35"/>
      <c r="P3" s="36"/>
      <c r="Q3" s="5">
        <v>4</v>
      </c>
      <c r="R3" s="5">
        <v>729</v>
      </c>
      <c r="S3" s="6">
        <v>182.25</v>
      </c>
      <c r="T3" s="37">
        <v>0</v>
      </c>
      <c r="U3" s="7">
        <v>5</v>
      </c>
      <c r="V3" s="8">
        <v>187.25</v>
      </c>
    </row>
    <row r="4" spans="1:24">
      <c r="A4" s="1" t="s">
        <v>26</v>
      </c>
      <c r="B4" s="2" t="s">
        <v>48</v>
      </c>
      <c r="C4" s="3">
        <v>45756</v>
      </c>
      <c r="D4" s="4" t="s">
        <v>37</v>
      </c>
      <c r="E4" s="35">
        <v>184</v>
      </c>
      <c r="F4" s="36"/>
      <c r="G4" s="35">
        <v>175</v>
      </c>
      <c r="H4" s="36"/>
      <c r="I4" s="35">
        <v>198</v>
      </c>
      <c r="J4" s="36">
        <v>3</v>
      </c>
      <c r="K4" s="35">
        <v>188</v>
      </c>
      <c r="L4" s="36"/>
      <c r="M4" s="35"/>
      <c r="N4" s="36"/>
      <c r="O4" s="35"/>
      <c r="P4" s="36"/>
      <c r="Q4" s="5">
        <v>4</v>
      </c>
      <c r="R4" s="5">
        <v>745</v>
      </c>
      <c r="S4" s="6">
        <v>186.25</v>
      </c>
      <c r="T4" s="37">
        <v>3</v>
      </c>
      <c r="U4" s="7">
        <v>5</v>
      </c>
      <c r="V4" s="8">
        <v>191.25</v>
      </c>
    </row>
    <row r="5" spans="1:24">
      <c r="A5" s="1" t="s">
        <v>26</v>
      </c>
      <c r="B5" s="2" t="s">
        <v>48</v>
      </c>
      <c r="C5" s="3">
        <v>45763</v>
      </c>
      <c r="D5" s="4" t="s">
        <v>37</v>
      </c>
      <c r="E5" s="35">
        <v>182</v>
      </c>
      <c r="F5" s="36"/>
      <c r="G5" s="35">
        <v>177</v>
      </c>
      <c r="H5" s="36">
        <v>1</v>
      </c>
      <c r="I5" s="35">
        <v>183</v>
      </c>
      <c r="J5" s="36">
        <v>1</v>
      </c>
      <c r="K5" s="35">
        <v>182</v>
      </c>
      <c r="L5" s="36"/>
      <c r="M5" s="35"/>
      <c r="N5" s="36"/>
      <c r="O5" s="35"/>
      <c r="P5" s="36"/>
      <c r="Q5" s="5">
        <v>4</v>
      </c>
      <c r="R5" s="5">
        <v>724</v>
      </c>
      <c r="S5" s="6">
        <v>181</v>
      </c>
      <c r="T5" s="37">
        <v>2</v>
      </c>
      <c r="U5" s="7">
        <v>5</v>
      </c>
      <c r="V5" s="8">
        <v>186</v>
      </c>
    </row>
    <row r="6" spans="1:24">
      <c r="A6" s="1" t="s">
        <v>26</v>
      </c>
      <c r="B6" s="2" t="s">
        <v>48</v>
      </c>
      <c r="C6" s="3">
        <v>45777</v>
      </c>
      <c r="D6" s="4" t="s">
        <v>37</v>
      </c>
      <c r="E6" s="35">
        <v>184</v>
      </c>
      <c r="F6" s="36"/>
      <c r="G6" s="35">
        <v>181</v>
      </c>
      <c r="H6" s="36"/>
      <c r="I6" s="35">
        <v>183</v>
      </c>
      <c r="J6" s="36">
        <v>2</v>
      </c>
      <c r="K6" s="35">
        <v>184</v>
      </c>
      <c r="L6" s="36">
        <v>1</v>
      </c>
      <c r="M6" s="35"/>
      <c r="N6" s="36"/>
      <c r="O6" s="35"/>
      <c r="P6" s="36"/>
      <c r="Q6" s="5">
        <v>4</v>
      </c>
      <c r="R6" s="5">
        <v>732</v>
      </c>
      <c r="S6" s="6">
        <v>183</v>
      </c>
      <c r="T6" s="37">
        <v>3</v>
      </c>
      <c r="U6" s="7">
        <v>5</v>
      </c>
      <c r="V6" s="8">
        <v>188</v>
      </c>
    </row>
    <row r="7" spans="1:24">
      <c r="A7" s="1" t="s">
        <v>26</v>
      </c>
      <c r="B7" s="2" t="s">
        <v>48</v>
      </c>
      <c r="C7" s="3">
        <v>45784</v>
      </c>
      <c r="D7" s="4" t="s">
        <v>37</v>
      </c>
      <c r="E7" s="35">
        <v>179</v>
      </c>
      <c r="F7" s="36">
        <v>1</v>
      </c>
      <c r="G7" s="35">
        <v>191</v>
      </c>
      <c r="H7" s="36"/>
      <c r="I7" s="35">
        <v>195</v>
      </c>
      <c r="J7" s="36"/>
      <c r="K7" s="35">
        <v>188</v>
      </c>
      <c r="L7" s="36"/>
      <c r="M7" s="35"/>
      <c r="N7" s="36"/>
      <c r="O7" s="35"/>
      <c r="P7" s="36"/>
      <c r="Q7" s="5">
        <v>4</v>
      </c>
      <c r="R7" s="5">
        <v>753</v>
      </c>
      <c r="S7" s="6">
        <v>188.25</v>
      </c>
      <c r="T7" s="37">
        <v>1</v>
      </c>
      <c r="U7" s="7">
        <v>5</v>
      </c>
      <c r="V7" s="8">
        <v>193.25</v>
      </c>
    </row>
    <row r="8" spans="1:24">
      <c r="A8" s="1" t="s">
        <v>26</v>
      </c>
      <c r="B8" s="2" t="s">
        <v>48</v>
      </c>
      <c r="C8" s="3">
        <v>45787</v>
      </c>
      <c r="D8" s="4" t="s">
        <v>37</v>
      </c>
      <c r="E8" s="35">
        <v>188</v>
      </c>
      <c r="F8" s="36"/>
      <c r="G8" s="35">
        <v>186</v>
      </c>
      <c r="H8" s="36">
        <v>1</v>
      </c>
      <c r="I8" s="35">
        <v>194</v>
      </c>
      <c r="J8" s="36"/>
      <c r="K8" s="35">
        <v>191</v>
      </c>
      <c r="L8" s="36">
        <v>2</v>
      </c>
      <c r="M8" s="35"/>
      <c r="N8" s="36"/>
      <c r="O8" s="35"/>
      <c r="P8" s="36"/>
      <c r="Q8" s="5">
        <v>4</v>
      </c>
      <c r="R8" s="5">
        <v>759</v>
      </c>
      <c r="S8" s="6">
        <v>189.75</v>
      </c>
      <c r="T8" s="37">
        <v>3</v>
      </c>
      <c r="U8" s="7">
        <v>5</v>
      </c>
      <c r="V8" s="8">
        <v>194.75</v>
      </c>
    </row>
    <row r="9" spans="1:24">
      <c r="A9" s="1" t="s">
        <v>26</v>
      </c>
      <c r="B9" s="2" t="s">
        <v>48</v>
      </c>
      <c r="C9" s="3">
        <v>45791</v>
      </c>
      <c r="D9" s="4" t="s">
        <v>37</v>
      </c>
      <c r="E9" s="35">
        <v>184</v>
      </c>
      <c r="F9" s="36">
        <v>5</v>
      </c>
      <c r="G9" s="35">
        <v>188</v>
      </c>
      <c r="H9" s="36">
        <v>1</v>
      </c>
      <c r="I9" s="35">
        <v>182</v>
      </c>
      <c r="J9" s="36"/>
      <c r="K9" s="35">
        <v>182</v>
      </c>
      <c r="L9" s="36">
        <v>1</v>
      </c>
      <c r="M9" s="35"/>
      <c r="N9" s="36"/>
      <c r="O9" s="35"/>
      <c r="P9" s="36"/>
      <c r="Q9" s="5">
        <v>4</v>
      </c>
      <c r="R9" s="5">
        <v>736</v>
      </c>
      <c r="S9" s="6">
        <v>184</v>
      </c>
      <c r="T9" s="37">
        <v>7</v>
      </c>
      <c r="U9" s="7">
        <v>5</v>
      </c>
      <c r="V9" s="8">
        <v>189</v>
      </c>
    </row>
    <row r="10" spans="1:24">
      <c r="A10" s="1" t="s">
        <v>26</v>
      </c>
      <c r="B10" s="2" t="s">
        <v>48</v>
      </c>
      <c r="C10" s="3">
        <v>45812</v>
      </c>
      <c r="D10" s="4" t="s">
        <v>37</v>
      </c>
      <c r="E10" s="35">
        <v>178</v>
      </c>
      <c r="F10" s="36">
        <v>1</v>
      </c>
      <c r="G10" s="35">
        <v>178</v>
      </c>
      <c r="H10" s="36">
        <v>1</v>
      </c>
      <c r="I10" s="35">
        <v>174</v>
      </c>
      <c r="J10" s="36"/>
      <c r="K10" s="35">
        <v>184</v>
      </c>
      <c r="L10" s="36"/>
      <c r="M10" s="35"/>
      <c r="N10" s="36"/>
      <c r="O10" s="35"/>
      <c r="P10" s="36"/>
      <c r="Q10" s="5">
        <v>4</v>
      </c>
      <c r="R10" s="5">
        <v>714</v>
      </c>
      <c r="S10" s="6">
        <v>178.5</v>
      </c>
      <c r="T10" s="37">
        <v>2</v>
      </c>
      <c r="U10" s="7">
        <v>4</v>
      </c>
      <c r="V10" s="8">
        <v>182.5</v>
      </c>
    </row>
    <row r="11" spans="1:24">
      <c r="A11" s="1" t="s">
        <v>26</v>
      </c>
      <c r="B11" s="2" t="s">
        <v>48</v>
      </c>
      <c r="C11" s="3">
        <v>45815</v>
      </c>
      <c r="D11" s="4" t="s">
        <v>37</v>
      </c>
      <c r="E11" s="35">
        <v>175</v>
      </c>
      <c r="F11" s="36"/>
      <c r="G11" s="35">
        <v>184</v>
      </c>
      <c r="H11" s="36"/>
      <c r="I11" s="35">
        <v>183</v>
      </c>
      <c r="J11" s="36"/>
      <c r="K11" s="35">
        <v>184</v>
      </c>
      <c r="L11" s="36"/>
      <c r="M11" s="35"/>
      <c r="N11" s="36"/>
      <c r="O11" s="35"/>
      <c r="P11" s="36"/>
      <c r="Q11" s="5">
        <v>4</v>
      </c>
      <c r="R11" s="5">
        <v>726</v>
      </c>
      <c r="S11" s="6">
        <v>181.5</v>
      </c>
      <c r="T11" s="37">
        <v>0</v>
      </c>
      <c r="U11" s="7">
        <v>5</v>
      </c>
      <c r="V11" s="8">
        <v>186.5</v>
      </c>
    </row>
    <row r="12" spans="1:24">
      <c r="A12" s="1" t="s">
        <v>26</v>
      </c>
      <c r="B12" s="2" t="s">
        <v>48</v>
      </c>
      <c r="C12" s="3">
        <v>45819</v>
      </c>
      <c r="D12" s="4" t="s">
        <v>37</v>
      </c>
      <c r="E12" s="35">
        <v>183</v>
      </c>
      <c r="F12" s="36">
        <v>1</v>
      </c>
      <c r="G12" s="35">
        <v>184</v>
      </c>
      <c r="H12" s="36"/>
      <c r="I12" s="35">
        <v>180</v>
      </c>
      <c r="J12" s="36">
        <v>1</v>
      </c>
      <c r="K12" s="35">
        <v>185</v>
      </c>
      <c r="L12" s="36"/>
      <c r="M12" s="35"/>
      <c r="N12" s="36"/>
      <c r="O12" s="35"/>
      <c r="P12" s="36"/>
      <c r="Q12" s="5">
        <v>4</v>
      </c>
      <c r="R12" s="5">
        <v>732</v>
      </c>
      <c r="S12" s="6">
        <v>183</v>
      </c>
      <c r="T12" s="37">
        <v>2</v>
      </c>
      <c r="U12" s="7">
        <v>5</v>
      </c>
      <c r="V12" s="8">
        <v>188</v>
      </c>
    </row>
    <row r="13" spans="1:24">
      <c r="A13" s="1" t="s">
        <v>26</v>
      </c>
      <c r="B13" s="2" t="s">
        <v>48</v>
      </c>
      <c r="C13" s="3">
        <v>45826</v>
      </c>
      <c r="D13" s="4" t="s">
        <v>37</v>
      </c>
      <c r="E13" s="35">
        <v>184</v>
      </c>
      <c r="F13" s="36">
        <v>2</v>
      </c>
      <c r="G13" s="35">
        <v>165</v>
      </c>
      <c r="H13" s="36">
        <v>1</v>
      </c>
      <c r="I13" s="35">
        <v>181</v>
      </c>
      <c r="J13" s="36">
        <v>1</v>
      </c>
      <c r="K13" s="35">
        <v>161</v>
      </c>
      <c r="L13" s="36"/>
      <c r="M13" s="35"/>
      <c r="N13" s="36"/>
      <c r="O13" s="35"/>
      <c r="P13" s="36"/>
      <c r="Q13" s="5">
        <v>4</v>
      </c>
      <c r="R13" s="5">
        <v>691</v>
      </c>
      <c r="S13" s="6">
        <v>172.75</v>
      </c>
      <c r="T13" s="37">
        <v>4</v>
      </c>
      <c r="U13" s="7">
        <v>5</v>
      </c>
      <c r="V13" s="8">
        <v>177.75</v>
      </c>
    </row>
    <row r="14" spans="1:24">
      <c r="A14" s="1" t="s">
        <v>26</v>
      </c>
      <c r="B14" s="2" t="s">
        <v>48</v>
      </c>
      <c r="C14" s="3">
        <v>45840</v>
      </c>
      <c r="D14" s="4" t="s">
        <v>37</v>
      </c>
      <c r="E14" s="35">
        <v>187</v>
      </c>
      <c r="F14" s="36">
        <v>2</v>
      </c>
      <c r="G14" s="35">
        <v>184</v>
      </c>
      <c r="H14" s="36"/>
      <c r="I14" s="35">
        <v>184</v>
      </c>
      <c r="J14" s="36">
        <v>1</v>
      </c>
      <c r="K14" s="35">
        <v>187</v>
      </c>
      <c r="L14" s="36">
        <v>1</v>
      </c>
      <c r="M14" s="35"/>
      <c r="N14" s="36"/>
      <c r="O14" s="35"/>
      <c r="P14" s="36"/>
      <c r="Q14" s="5">
        <v>4</v>
      </c>
      <c r="R14" s="5">
        <v>742</v>
      </c>
      <c r="S14" s="6">
        <v>185.5</v>
      </c>
      <c r="T14" s="37">
        <v>4</v>
      </c>
      <c r="U14" s="7">
        <v>4</v>
      </c>
      <c r="V14" s="8">
        <v>189.5</v>
      </c>
    </row>
    <row r="15" spans="1:24">
      <c r="A15" s="1" t="s">
        <v>26</v>
      </c>
      <c r="B15" s="2" t="s">
        <v>48</v>
      </c>
      <c r="C15" s="3">
        <v>45847</v>
      </c>
      <c r="D15" s="4" t="s">
        <v>37</v>
      </c>
      <c r="E15" s="35">
        <v>175</v>
      </c>
      <c r="F15" s="36"/>
      <c r="G15" s="35">
        <v>189</v>
      </c>
      <c r="H15" s="36">
        <v>1</v>
      </c>
      <c r="I15" s="35">
        <v>171</v>
      </c>
      <c r="J15" s="36"/>
      <c r="K15" s="35">
        <v>188</v>
      </c>
      <c r="L15" s="36">
        <v>2</v>
      </c>
      <c r="M15" s="35"/>
      <c r="N15" s="36"/>
      <c r="O15" s="35"/>
      <c r="P15" s="36"/>
      <c r="Q15" s="5">
        <v>4</v>
      </c>
      <c r="R15" s="5">
        <v>723</v>
      </c>
      <c r="S15" s="6">
        <v>180.75</v>
      </c>
      <c r="T15" s="37">
        <v>3</v>
      </c>
      <c r="U15" s="7">
        <v>5</v>
      </c>
      <c r="V15" s="8">
        <v>185.75</v>
      </c>
    </row>
    <row r="17" spans="17:22">
      <c r="Q17" s="30">
        <f>SUM(Q2:Q16)</f>
        <v>56</v>
      </c>
      <c r="R17" s="30">
        <f>SUM(R2:R16)</f>
        <v>10235</v>
      </c>
      <c r="S17" s="31">
        <f>SUM(R17/Q17)</f>
        <v>182.76785714285714</v>
      </c>
      <c r="T17" s="30">
        <f>SUM(T2:T16)</f>
        <v>39</v>
      </c>
      <c r="U17" s="30">
        <f>SUM(U2:U16)</f>
        <v>68</v>
      </c>
      <c r="V17" s="32">
        <f>SUM(S17+U17)</f>
        <v>250.76785714285714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10:C11" name="Range1_8"/>
    <protectedRange algorithmName="SHA-512" hashValue="ON39YdpmFHfN9f47KpiRvqrKx0V9+erV1CNkpWzYhW/Qyc6aT8rEyCrvauWSYGZK2ia3o7vd3akF07acHAFpOA==" saltValue="yVW9XmDwTqEnmpSGai0KYg==" spinCount="100000" sqref="D10:D11" name="Range1_1_8"/>
    <protectedRange algorithmName="SHA-512" hashValue="ON39YdpmFHfN9f47KpiRvqrKx0V9+erV1CNkpWzYhW/Qyc6aT8rEyCrvauWSYGZK2ia3o7vd3akF07acHAFpOA==" saltValue="yVW9XmDwTqEnmpSGai0KYg==" spinCount="100000" sqref="T10:T11" name="Range1_3_5_8"/>
    <protectedRange algorithmName="SHA-512" hashValue="ON39YdpmFHfN9f47KpiRvqrKx0V9+erV1CNkpWzYhW/Qyc6aT8rEyCrvauWSYGZK2ia3o7vd3akF07acHAFpOA==" saltValue="yVW9XmDwTqEnmpSGai0KYg==" spinCount="100000" sqref="B12:C12" name="Range1_18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5_1"/>
    <protectedRange algorithmName="SHA-512" hashValue="ON39YdpmFHfN9f47KpiRvqrKx0V9+erV1CNkpWzYhW/Qyc6aT8rEyCrvauWSYGZK2ia3o7vd3akF07acHAFpOA==" saltValue="yVW9XmDwTqEnmpSGai0KYg==" spinCount="100000" sqref="B14:C14" name="Range1_11_1"/>
    <protectedRange algorithmName="SHA-512" hashValue="ON39YdpmFHfN9f47KpiRvqrKx0V9+erV1CNkpWzYhW/Qyc6aT8rEyCrvauWSYGZK2ia3o7vd3akF07acHAFpOA==" saltValue="yVW9XmDwTqEnmpSGai0KYg==" spinCount="100000" sqref="D14" name="Range1_1_9_3"/>
    <protectedRange algorithmName="SHA-512" hashValue="ON39YdpmFHfN9f47KpiRvqrKx0V9+erV1CNkpWzYhW/Qyc6aT8rEyCrvauWSYGZK2ia3o7vd3akF07acHAFpOA==" saltValue="yVW9XmDwTqEnmpSGai0KYg==" spinCount="100000" sqref="T14" name="Range1_3_5_8_3"/>
  </protectedRanges>
  <hyperlinks>
    <hyperlink ref="X1" location="'UNL 2025'!A1" display="Return to Rankings" xr:uid="{5A85DC85-A96A-427B-B738-8ED3F0D74CEE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1D5B-4AFD-4A79-89A0-7630C200B94F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49</v>
      </c>
      <c r="C2" s="3">
        <v>45738</v>
      </c>
      <c r="D2" s="4" t="s">
        <v>39</v>
      </c>
      <c r="E2" s="35">
        <v>161</v>
      </c>
      <c r="F2" s="36">
        <v>0</v>
      </c>
      <c r="G2" s="35">
        <v>162</v>
      </c>
      <c r="H2" s="36">
        <v>1</v>
      </c>
      <c r="I2" s="35">
        <v>171</v>
      </c>
      <c r="J2" s="36">
        <v>0</v>
      </c>
      <c r="K2" s="35">
        <v>160</v>
      </c>
      <c r="L2" s="36">
        <v>0</v>
      </c>
      <c r="M2" s="35"/>
      <c r="N2" s="36"/>
      <c r="O2" s="35"/>
      <c r="P2" s="36"/>
      <c r="Q2" s="5">
        <v>4</v>
      </c>
      <c r="R2" s="5">
        <v>654</v>
      </c>
      <c r="S2" s="6">
        <v>163.5</v>
      </c>
      <c r="T2" s="37">
        <v>1</v>
      </c>
      <c r="U2" s="7">
        <v>2</v>
      </c>
      <c r="V2" s="8">
        <v>165.5</v>
      </c>
    </row>
    <row r="4" spans="1:24">
      <c r="Q4" s="30">
        <f>SUM(Q2:Q3)</f>
        <v>4</v>
      </c>
      <c r="R4" s="30">
        <f>SUM(R2:R3)</f>
        <v>654</v>
      </c>
      <c r="S4" s="31">
        <f>SUM(R4/Q4)</f>
        <v>163.5</v>
      </c>
      <c r="T4" s="30">
        <f>SUM(T2:T3)</f>
        <v>1</v>
      </c>
      <c r="U4" s="30">
        <f>SUM(U2:U3)</f>
        <v>2</v>
      </c>
      <c r="V4" s="32">
        <f>SUM(S4+U4)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D58F9D-8B29-4704-B4EF-F935925EEE9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C1EB-2008-49E5-8C4C-EC9ECC4F77C6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98</v>
      </c>
      <c r="C2" s="3">
        <v>45851</v>
      </c>
      <c r="D2" s="4" t="s">
        <v>40</v>
      </c>
      <c r="E2" s="35">
        <v>189</v>
      </c>
      <c r="F2" s="28">
        <v>1</v>
      </c>
      <c r="G2" s="29">
        <v>188.001</v>
      </c>
      <c r="H2" s="36">
        <v>4</v>
      </c>
      <c r="I2" s="35">
        <v>194</v>
      </c>
      <c r="J2" s="36">
        <v>0</v>
      </c>
      <c r="K2" s="35">
        <v>173</v>
      </c>
      <c r="L2" s="28">
        <v>1</v>
      </c>
      <c r="M2" s="35"/>
      <c r="N2" s="36"/>
      <c r="O2" s="35"/>
      <c r="P2" s="28"/>
      <c r="Q2" s="5">
        <v>4</v>
      </c>
      <c r="R2" s="5">
        <v>744.00099999999998</v>
      </c>
      <c r="S2" s="6">
        <v>186.00024999999999</v>
      </c>
      <c r="T2" s="17">
        <v>6</v>
      </c>
      <c r="U2" s="7">
        <v>4</v>
      </c>
      <c r="V2" s="8">
        <v>190.00024999999999</v>
      </c>
    </row>
    <row r="3" spans="1:24">
      <c r="A3" s="1" t="s">
        <v>26</v>
      </c>
      <c r="B3" s="2" t="s">
        <v>98</v>
      </c>
      <c r="C3" s="3">
        <v>45879</v>
      </c>
      <c r="D3" s="4" t="s">
        <v>40</v>
      </c>
      <c r="E3" s="29">
        <v>181</v>
      </c>
      <c r="F3" s="28">
        <v>0</v>
      </c>
      <c r="G3" s="29">
        <v>183</v>
      </c>
      <c r="H3" s="28">
        <v>2</v>
      </c>
      <c r="I3" s="29">
        <v>177</v>
      </c>
      <c r="J3" s="28">
        <v>1</v>
      </c>
      <c r="K3" s="29">
        <v>176</v>
      </c>
      <c r="L3" s="28">
        <v>1</v>
      </c>
      <c r="M3" s="29"/>
      <c r="N3" s="28"/>
      <c r="O3" s="29"/>
      <c r="P3" s="28"/>
      <c r="Q3" s="5">
        <v>4</v>
      </c>
      <c r="R3" s="5">
        <v>717</v>
      </c>
      <c r="S3" s="6">
        <v>179.25</v>
      </c>
      <c r="T3" s="17">
        <v>4</v>
      </c>
      <c r="U3" s="7">
        <v>3</v>
      </c>
      <c r="V3" s="8">
        <v>182.25</v>
      </c>
    </row>
    <row r="4" spans="1:24">
      <c r="A4" s="1" t="s">
        <v>26</v>
      </c>
      <c r="B4" s="2" t="s">
        <v>98</v>
      </c>
      <c r="C4" s="3">
        <v>45895</v>
      </c>
      <c r="D4" s="4" t="s">
        <v>40</v>
      </c>
      <c r="E4" s="29">
        <v>183</v>
      </c>
      <c r="F4" s="28">
        <v>3</v>
      </c>
      <c r="G4" s="29">
        <v>182</v>
      </c>
      <c r="H4" s="28">
        <v>1</v>
      </c>
      <c r="I4" s="29">
        <v>189</v>
      </c>
      <c r="J4" s="28">
        <v>3</v>
      </c>
      <c r="K4" s="29">
        <v>183</v>
      </c>
      <c r="L4" s="28">
        <v>2</v>
      </c>
      <c r="M4" s="29"/>
      <c r="N4" s="28"/>
      <c r="O4" s="29"/>
      <c r="P4" s="28"/>
      <c r="Q4" s="5">
        <v>4</v>
      </c>
      <c r="R4" s="5">
        <v>737</v>
      </c>
      <c r="S4" s="6">
        <v>184.25</v>
      </c>
      <c r="T4" s="17">
        <v>9</v>
      </c>
      <c r="U4" s="7">
        <v>3</v>
      </c>
      <c r="V4" s="8">
        <v>187.25</v>
      </c>
    </row>
    <row r="5" spans="1:24">
      <c r="A5" s="1" t="s">
        <v>26</v>
      </c>
      <c r="B5" s="2" t="s">
        <v>98</v>
      </c>
      <c r="C5" s="3">
        <v>45930</v>
      </c>
      <c r="D5" s="4" t="s">
        <v>40</v>
      </c>
      <c r="E5" s="35">
        <v>187</v>
      </c>
      <c r="F5" s="36">
        <v>1</v>
      </c>
      <c r="G5" s="35">
        <v>187</v>
      </c>
      <c r="H5" s="36">
        <v>1</v>
      </c>
      <c r="I5" s="35">
        <v>185</v>
      </c>
      <c r="J5" s="36">
        <v>2</v>
      </c>
      <c r="K5" s="35">
        <v>191</v>
      </c>
      <c r="L5" s="36">
        <v>1</v>
      </c>
      <c r="M5" s="35"/>
      <c r="N5" s="36"/>
      <c r="O5" s="35"/>
      <c r="P5" s="36"/>
      <c r="Q5" s="5">
        <v>4</v>
      </c>
      <c r="R5" s="5">
        <v>750</v>
      </c>
      <c r="S5" s="6">
        <v>187.5</v>
      </c>
      <c r="T5" s="37">
        <v>5</v>
      </c>
      <c r="U5" s="7">
        <v>3</v>
      </c>
      <c r="V5" s="8">
        <v>190.5</v>
      </c>
    </row>
    <row r="6" spans="1:24">
      <c r="A6" s="65" t="s">
        <v>26</v>
      </c>
      <c r="B6" s="2" t="s">
        <v>98</v>
      </c>
      <c r="C6" s="3">
        <v>45942</v>
      </c>
      <c r="D6" s="64" t="s">
        <v>40</v>
      </c>
      <c r="E6" s="35">
        <v>182</v>
      </c>
      <c r="F6" s="36">
        <v>0</v>
      </c>
      <c r="G6" s="35">
        <v>188</v>
      </c>
      <c r="H6" s="36">
        <v>1</v>
      </c>
      <c r="I6" s="35">
        <v>185.001</v>
      </c>
      <c r="J6" s="36">
        <v>1</v>
      </c>
      <c r="K6" s="35">
        <v>174</v>
      </c>
      <c r="L6" s="36">
        <v>0</v>
      </c>
      <c r="M6" s="35"/>
      <c r="N6" s="36"/>
      <c r="O6" s="35"/>
      <c r="P6" s="36"/>
      <c r="Q6" s="7">
        <v>4</v>
      </c>
      <c r="R6" s="7">
        <v>729.00099999999998</v>
      </c>
      <c r="S6" s="6">
        <v>182.25024999999999</v>
      </c>
      <c r="T6" s="37">
        <v>2</v>
      </c>
      <c r="U6" s="7">
        <v>2</v>
      </c>
      <c r="V6" s="6">
        <v>184.25024999999999</v>
      </c>
    </row>
    <row r="8" spans="1:24">
      <c r="Q8" s="30">
        <f>SUM(Q2:Q7)</f>
        <v>20</v>
      </c>
      <c r="R8" s="30">
        <f>SUM(R2:R7)</f>
        <v>3677.0020000000004</v>
      </c>
      <c r="S8" s="31">
        <f>SUM(R8/Q8)</f>
        <v>183.85010000000003</v>
      </c>
      <c r="T8" s="30">
        <f>SUM(T2:T7)</f>
        <v>26</v>
      </c>
      <c r="U8" s="30">
        <f>SUM(U2:U7)</f>
        <v>15</v>
      </c>
      <c r="V8" s="32">
        <f>SUM(S8+U8)</f>
        <v>198.85010000000003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5:C5 E5:P5" name="Range1_14_3"/>
    <protectedRange sqref="D5" name="Range1_1_7_3"/>
    <protectedRange sqref="T5" name="Range1_3_5_7_4"/>
    <protectedRange algorithmName="SHA-512" hashValue="ON39YdpmFHfN9f47KpiRvqrKx0V9+erV1CNkpWzYhW/Qyc6aT8rEyCrvauWSYGZK2ia3o7vd3akF07acHAFpOA==" saltValue="yVW9XmDwTqEnmpSGai0KYg==" spinCount="100000" sqref="B6:C6" name="Range1_9_3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E5">
    <cfRule type="top10" dxfId="91" priority="14" rank="1"/>
  </conditionalFormatting>
  <conditionalFormatting sqref="G5">
    <cfRule type="top10" dxfId="90" priority="13" rank="1"/>
  </conditionalFormatting>
  <conditionalFormatting sqref="I5">
    <cfRule type="top10" dxfId="89" priority="12" rank="1"/>
  </conditionalFormatting>
  <conditionalFormatting sqref="K5">
    <cfRule type="top10" dxfId="88" priority="11" rank="1"/>
  </conditionalFormatting>
  <conditionalFormatting sqref="M5">
    <cfRule type="top10" dxfId="87" priority="10" rank="1"/>
  </conditionalFormatting>
  <conditionalFormatting sqref="O5">
    <cfRule type="top10" dxfId="86" priority="9" rank="1"/>
  </conditionalFormatting>
  <conditionalFormatting sqref="E5:P5">
    <cfRule type="cellIs" dxfId="85" priority="8" operator="greaterThanOrEqual">
      <formula>200</formula>
    </cfRule>
  </conditionalFormatting>
  <conditionalFormatting sqref="E6">
    <cfRule type="top10" dxfId="84" priority="7" rank="1"/>
  </conditionalFormatting>
  <conditionalFormatting sqref="G6">
    <cfRule type="top10" dxfId="83" priority="6" rank="1"/>
  </conditionalFormatting>
  <conditionalFormatting sqref="I6">
    <cfRule type="top10" dxfId="82" priority="5" rank="1"/>
  </conditionalFormatting>
  <conditionalFormatting sqref="K6">
    <cfRule type="top10" dxfId="81" priority="4" rank="1"/>
  </conditionalFormatting>
  <conditionalFormatting sqref="M6">
    <cfRule type="top10" dxfId="80" priority="3" rank="1"/>
  </conditionalFormatting>
  <conditionalFormatting sqref="O6">
    <cfRule type="top10" dxfId="79" priority="2" rank="1"/>
  </conditionalFormatting>
  <conditionalFormatting sqref="E6:P6">
    <cfRule type="cellIs" dxfId="78" priority="1" operator="greaterThanOrEqual">
      <formula>200</formula>
    </cfRule>
  </conditionalFormatting>
  <hyperlinks>
    <hyperlink ref="X1" location="'UNL 2025'!A1" display="Return to Rankings" xr:uid="{E52B459F-D522-4709-A951-812C25F5F1CB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D280-60C6-4D1C-87A6-F70FDA98FED4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126</v>
      </c>
      <c r="C2" s="3">
        <v>45927</v>
      </c>
      <c r="D2" s="64" t="s">
        <v>69</v>
      </c>
      <c r="E2" s="35">
        <v>177</v>
      </c>
      <c r="F2" s="36">
        <v>0</v>
      </c>
      <c r="G2" s="35">
        <v>182</v>
      </c>
      <c r="H2" s="36">
        <v>0</v>
      </c>
      <c r="I2" s="35">
        <v>177</v>
      </c>
      <c r="J2" s="36">
        <v>1</v>
      </c>
      <c r="K2" s="35">
        <v>187</v>
      </c>
      <c r="L2" s="36">
        <v>1</v>
      </c>
      <c r="M2" s="35"/>
      <c r="N2" s="36"/>
      <c r="O2" s="35"/>
      <c r="P2" s="36"/>
      <c r="Q2" s="7">
        <v>4</v>
      </c>
      <c r="R2" s="7">
        <v>723</v>
      </c>
      <c r="S2" s="6">
        <v>180.75</v>
      </c>
      <c r="T2" s="37">
        <v>2</v>
      </c>
      <c r="U2" s="7">
        <v>8</v>
      </c>
      <c r="V2" s="6">
        <f>+S2+U2</f>
        <v>188.75</v>
      </c>
    </row>
    <row r="3" spans="1:24">
      <c r="A3" s="65" t="s">
        <v>26</v>
      </c>
      <c r="B3" s="2" t="s">
        <v>126</v>
      </c>
      <c r="C3" s="3">
        <v>45955</v>
      </c>
      <c r="D3" s="64" t="s">
        <v>69</v>
      </c>
      <c r="E3" s="35">
        <v>176</v>
      </c>
      <c r="F3" s="36">
        <v>0</v>
      </c>
      <c r="G3" s="35">
        <v>179</v>
      </c>
      <c r="H3" s="36">
        <v>1</v>
      </c>
      <c r="I3" s="35">
        <v>171</v>
      </c>
      <c r="J3" s="36">
        <v>0</v>
      </c>
      <c r="K3" s="35">
        <v>180</v>
      </c>
      <c r="L3" s="36">
        <v>0</v>
      </c>
      <c r="M3" s="35">
        <v>179</v>
      </c>
      <c r="N3" s="36">
        <v>0</v>
      </c>
      <c r="O3" s="35">
        <v>180</v>
      </c>
      <c r="P3" s="36">
        <v>0</v>
      </c>
      <c r="Q3" s="7">
        <v>6</v>
      </c>
      <c r="R3" s="7">
        <v>1065</v>
      </c>
      <c r="S3" s="6">
        <v>177.5</v>
      </c>
      <c r="T3" s="37">
        <v>1</v>
      </c>
      <c r="U3" s="7">
        <v>8</v>
      </c>
      <c r="V3" s="6">
        <v>185.5</v>
      </c>
    </row>
    <row r="5" spans="1:24">
      <c r="Q5" s="30">
        <f>SUM(Q2:Q4)</f>
        <v>10</v>
      </c>
      <c r="R5" s="30">
        <f>SUM(R2:R4)</f>
        <v>1788</v>
      </c>
      <c r="S5" s="31">
        <f>SUM(R5/Q5)</f>
        <v>178.8</v>
      </c>
      <c r="T5" s="30">
        <f>SUM(T2:T4)</f>
        <v>3</v>
      </c>
      <c r="U5" s="30">
        <f>SUM(U2:U4)</f>
        <v>16</v>
      </c>
      <c r="V5" s="32">
        <f>SUM(S5+U5)</f>
        <v>194.8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F2 B2:C2 H2:P2" name="Range1_18_2"/>
    <protectedRange sqref="D2" name="Range1_1_7_4"/>
    <protectedRange sqref="T2" name="Range1_3_5_7_3"/>
    <protectedRange sqref="E3:F3 B3:C3 H3:P3" name="Range1_17_3"/>
    <protectedRange sqref="D3" name="Range1_1_7_4_1"/>
    <protectedRange sqref="T3" name="Range1_3_5_7_4"/>
  </protectedRanges>
  <conditionalFormatting sqref="E2">
    <cfRule type="top10" dxfId="77" priority="14" rank="1"/>
  </conditionalFormatting>
  <conditionalFormatting sqref="G2">
    <cfRule type="top10" dxfId="76" priority="13" rank="1"/>
  </conditionalFormatting>
  <conditionalFormatting sqref="I2">
    <cfRule type="top10" dxfId="75" priority="12" rank="1"/>
  </conditionalFormatting>
  <conditionalFormatting sqref="K2">
    <cfRule type="top10" dxfId="74" priority="11" rank="1"/>
  </conditionalFormatting>
  <conditionalFormatting sqref="M2">
    <cfRule type="top10" dxfId="73" priority="10" rank="1"/>
  </conditionalFormatting>
  <conditionalFormatting sqref="O2">
    <cfRule type="top10" dxfId="72" priority="9" rank="1"/>
  </conditionalFormatting>
  <conditionalFormatting sqref="E2:O2">
    <cfRule type="cellIs" dxfId="71" priority="8" operator="greaterThanOrEqual">
      <formula>193</formula>
    </cfRule>
  </conditionalFormatting>
  <conditionalFormatting sqref="E3">
    <cfRule type="top10" dxfId="70" priority="7" rank="1"/>
  </conditionalFormatting>
  <conditionalFormatting sqref="G3">
    <cfRule type="top10" dxfId="69" priority="6" rank="1"/>
  </conditionalFormatting>
  <conditionalFormatting sqref="I3">
    <cfRule type="top10" dxfId="68" priority="5" rank="1"/>
  </conditionalFormatting>
  <conditionalFormatting sqref="K3">
    <cfRule type="top10" dxfId="67" priority="4" rank="1"/>
  </conditionalFormatting>
  <conditionalFormatting sqref="M3">
    <cfRule type="top10" dxfId="66" priority="3" rank="1"/>
  </conditionalFormatting>
  <conditionalFormatting sqref="O3">
    <cfRule type="top10" dxfId="65" priority="2" rank="1"/>
  </conditionalFormatting>
  <conditionalFormatting sqref="E3:O3">
    <cfRule type="cellIs" dxfId="64" priority="1" operator="greaterThanOrEqual">
      <formula>193</formula>
    </cfRule>
  </conditionalFormatting>
  <hyperlinks>
    <hyperlink ref="X1" location="'UNL 2025'!A1" display="Return to Rankings" xr:uid="{12C470A4-9DB2-45C1-9EF1-C1A3D0B947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D3 B3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B585-B604-468C-81F2-CD36F2F0CA63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25</v>
      </c>
      <c r="C2" s="3">
        <v>45668</v>
      </c>
      <c r="D2" s="4" t="s">
        <v>21</v>
      </c>
      <c r="E2" s="27">
        <v>173</v>
      </c>
      <c r="F2" s="33">
        <v>0</v>
      </c>
      <c r="G2" s="27">
        <v>172</v>
      </c>
      <c r="H2" s="33">
        <v>0</v>
      </c>
      <c r="I2" s="27">
        <v>168</v>
      </c>
      <c r="J2" s="33">
        <v>0</v>
      </c>
      <c r="K2" s="27">
        <v>170</v>
      </c>
      <c r="L2" s="33">
        <v>1</v>
      </c>
      <c r="M2" s="29"/>
      <c r="N2" s="28"/>
      <c r="O2" s="29"/>
      <c r="P2" s="28"/>
      <c r="Q2" s="5">
        <v>4</v>
      </c>
      <c r="R2" s="5">
        <v>683</v>
      </c>
      <c r="S2" s="6">
        <v>170.75</v>
      </c>
      <c r="T2" s="17">
        <v>1</v>
      </c>
      <c r="U2" s="7">
        <v>4</v>
      </c>
      <c r="V2" s="8">
        <v>174.75</v>
      </c>
    </row>
    <row r="4" spans="1:24">
      <c r="Q4" s="30">
        <f>SUM(Q2:Q3)</f>
        <v>4</v>
      </c>
      <c r="R4" s="30">
        <f>SUM(R2:R3)</f>
        <v>683</v>
      </c>
      <c r="S4" s="31">
        <f>SUM(R4/Q4)</f>
        <v>170.75</v>
      </c>
      <c r="T4" s="30">
        <f>SUM(T2:T3)</f>
        <v>1</v>
      </c>
      <c r="U4" s="30">
        <f>SUM(U2:U3)</f>
        <v>4</v>
      </c>
      <c r="V4" s="32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3800583-F9DD-4D8A-985F-FA1C316A31B2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C680-048F-448F-8F15-D52DFA6D00D3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93</v>
      </c>
      <c r="C2" s="3">
        <v>42176</v>
      </c>
      <c r="D2" s="4" t="s">
        <v>95</v>
      </c>
      <c r="E2" s="35">
        <v>197</v>
      </c>
      <c r="F2" s="36">
        <v>0</v>
      </c>
      <c r="G2" s="35">
        <v>196</v>
      </c>
      <c r="H2" s="36">
        <v>5</v>
      </c>
      <c r="I2" s="35">
        <v>196</v>
      </c>
      <c r="J2" s="36">
        <v>3</v>
      </c>
      <c r="K2" s="35">
        <v>193</v>
      </c>
      <c r="L2" s="36">
        <v>1</v>
      </c>
      <c r="M2" s="35">
        <v>195</v>
      </c>
      <c r="N2" s="36">
        <v>0</v>
      </c>
      <c r="O2" s="35">
        <v>194</v>
      </c>
      <c r="P2" s="36">
        <v>4</v>
      </c>
      <c r="Q2" s="5">
        <v>6</v>
      </c>
      <c r="R2" s="5">
        <v>1171</v>
      </c>
      <c r="S2" s="6">
        <v>195.16666666666666</v>
      </c>
      <c r="T2" s="37">
        <v>13</v>
      </c>
      <c r="U2" s="7">
        <v>8</v>
      </c>
      <c r="V2" s="8">
        <v>203.16666666666666</v>
      </c>
    </row>
    <row r="3" spans="1:24">
      <c r="A3" s="1" t="s">
        <v>26</v>
      </c>
      <c r="B3" s="2" t="s">
        <v>93</v>
      </c>
      <c r="C3" s="3">
        <v>45899</v>
      </c>
      <c r="D3" s="4" t="s">
        <v>115</v>
      </c>
      <c r="E3" s="35">
        <v>185</v>
      </c>
      <c r="F3" s="36">
        <v>3</v>
      </c>
      <c r="G3" s="35">
        <v>196</v>
      </c>
      <c r="H3" s="36">
        <v>2</v>
      </c>
      <c r="I3" s="35">
        <v>194</v>
      </c>
      <c r="J3" s="36">
        <v>6</v>
      </c>
      <c r="K3" s="35">
        <v>196</v>
      </c>
      <c r="L3" s="36">
        <v>0</v>
      </c>
      <c r="M3" s="35">
        <v>198</v>
      </c>
      <c r="N3" s="36">
        <v>3</v>
      </c>
      <c r="O3" s="35">
        <v>196</v>
      </c>
      <c r="P3" s="36">
        <v>2</v>
      </c>
      <c r="Q3" s="5">
        <v>6</v>
      </c>
      <c r="R3" s="5">
        <v>1165</v>
      </c>
      <c r="S3" s="6">
        <v>194.16666666666666</v>
      </c>
      <c r="T3" s="37">
        <v>16</v>
      </c>
      <c r="U3" s="7">
        <v>10</v>
      </c>
      <c r="V3" s="8">
        <v>204.16666666666666</v>
      </c>
    </row>
    <row r="5" spans="1:24">
      <c r="Q5" s="30">
        <f>SUM(Q2:Q4)</f>
        <v>12</v>
      </c>
      <c r="R5" s="30">
        <f>SUM(R2:R4)</f>
        <v>2336</v>
      </c>
      <c r="S5" s="31">
        <f>SUM(R5/Q5)</f>
        <v>194.66666666666666</v>
      </c>
      <c r="T5" s="30">
        <f>SUM(T2:T4)</f>
        <v>29</v>
      </c>
      <c r="U5" s="30">
        <f>SUM(U2:U4)</f>
        <v>18</v>
      </c>
      <c r="V5" s="32">
        <f>SUM(S5+U5)</f>
        <v>212.66666666666666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3">
    <cfRule type="top10" dxfId="63" priority="7" rank="1"/>
  </conditionalFormatting>
  <conditionalFormatting sqref="E3:O3">
    <cfRule type="cellIs" dxfId="62" priority="1" operator="greaterThanOrEqual">
      <formula>193</formula>
    </cfRule>
  </conditionalFormatting>
  <conditionalFormatting sqref="G3">
    <cfRule type="top10" dxfId="61" priority="6" rank="1"/>
  </conditionalFormatting>
  <conditionalFormatting sqref="I3">
    <cfRule type="top10" dxfId="60" priority="5" rank="1"/>
  </conditionalFormatting>
  <conditionalFormatting sqref="K3">
    <cfRule type="top10" dxfId="59" priority="4" rank="1"/>
  </conditionalFormatting>
  <conditionalFormatting sqref="M3">
    <cfRule type="top10" dxfId="58" priority="3" rank="1"/>
  </conditionalFormatting>
  <conditionalFormatting sqref="O3">
    <cfRule type="top10" dxfId="57" priority="2" rank="1"/>
  </conditionalFormatting>
  <hyperlinks>
    <hyperlink ref="X1" location="'UNL 2025'!A1" display="Return to Rankings" xr:uid="{B2797A5F-D5C5-4388-9B6C-F3C7EB15C91A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DDB7-FA28-4568-BD5F-16A32251F561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75</v>
      </c>
      <c r="C2" s="3">
        <v>45783</v>
      </c>
      <c r="D2" s="4" t="s">
        <v>39</v>
      </c>
      <c r="E2" s="35">
        <v>184</v>
      </c>
      <c r="F2" s="36">
        <v>0</v>
      </c>
      <c r="G2" s="35">
        <v>182</v>
      </c>
      <c r="H2" s="36">
        <v>3</v>
      </c>
      <c r="I2" s="35">
        <v>172</v>
      </c>
      <c r="J2" s="36">
        <v>0</v>
      </c>
      <c r="K2" s="35">
        <v>181</v>
      </c>
      <c r="L2" s="36">
        <v>1</v>
      </c>
      <c r="M2" s="35"/>
      <c r="N2" s="36"/>
      <c r="O2" s="35"/>
      <c r="P2" s="36"/>
      <c r="Q2" s="5">
        <v>4</v>
      </c>
      <c r="R2" s="5">
        <v>719</v>
      </c>
      <c r="S2" s="6">
        <v>179.75</v>
      </c>
      <c r="T2" s="37">
        <v>4</v>
      </c>
      <c r="U2" s="7">
        <v>4</v>
      </c>
      <c r="V2" s="8">
        <v>183.75</v>
      </c>
    </row>
    <row r="3" spans="1:24" ht="15" customHeight="1">
      <c r="A3" s="1" t="s">
        <v>26</v>
      </c>
      <c r="B3" s="2" t="s">
        <v>75</v>
      </c>
      <c r="C3" s="3">
        <v>45787</v>
      </c>
      <c r="D3" s="4" t="s">
        <v>39</v>
      </c>
      <c r="E3" s="35">
        <v>179</v>
      </c>
      <c r="F3" s="36">
        <v>1</v>
      </c>
      <c r="G3" s="35">
        <v>176</v>
      </c>
      <c r="H3" s="36">
        <v>2</v>
      </c>
      <c r="I3" s="35">
        <v>181</v>
      </c>
      <c r="J3" s="36">
        <v>1</v>
      </c>
      <c r="K3" s="35">
        <v>185</v>
      </c>
      <c r="L3" s="36">
        <v>2</v>
      </c>
      <c r="M3" s="35"/>
      <c r="N3" s="36"/>
      <c r="O3" s="35"/>
      <c r="P3" s="36"/>
      <c r="Q3" s="5">
        <v>4</v>
      </c>
      <c r="R3" s="5">
        <v>721</v>
      </c>
      <c r="S3" s="6">
        <v>180.25</v>
      </c>
      <c r="T3" s="37">
        <v>6</v>
      </c>
      <c r="U3" s="7">
        <v>4</v>
      </c>
      <c r="V3" s="8">
        <v>184.25</v>
      </c>
    </row>
    <row r="4" spans="1:24" ht="15" customHeight="1">
      <c r="A4" s="1" t="s">
        <v>26</v>
      </c>
      <c r="B4" s="2" t="s">
        <v>75</v>
      </c>
      <c r="C4" s="3">
        <v>45801</v>
      </c>
      <c r="D4" s="4" t="s">
        <v>39</v>
      </c>
      <c r="E4" s="35">
        <v>181.001</v>
      </c>
      <c r="F4" s="36">
        <v>2</v>
      </c>
      <c r="G4" s="35">
        <v>180</v>
      </c>
      <c r="H4" s="36">
        <v>0</v>
      </c>
      <c r="I4" s="35">
        <v>178</v>
      </c>
      <c r="J4" s="36">
        <v>1</v>
      </c>
      <c r="K4" s="35">
        <v>167</v>
      </c>
      <c r="L4" s="36">
        <v>0</v>
      </c>
      <c r="M4" s="35"/>
      <c r="N4" s="36"/>
      <c r="O4" s="35"/>
      <c r="P4" s="36"/>
      <c r="Q4" s="5">
        <v>4</v>
      </c>
      <c r="R4" s="5">
        <v>706.00099999999998</v>
      </c>
      <c r="S4" s="6">
        <v>176.50024999999999</v>
      </c>
      <c r="T4" s="37">
        <v>3</v>
      </c>
      <c r="U4" s="7">
        <v>5</v>
      </c>
      <c r="V4" s="8">
        <v>181.50024999999999</v>
      </c>
    </row>
    <row r="5" spans="1:24" ht="15" customHeight="1">
      <c r="A5" s="1" t="s">
        <v>26</v>
      </c>
      <c r="B5" s="2" t="s">
        <v>75</v>
      </c>
      <c r="C5" s="3">
        <v>45836</v>
      </c>
      <c r="D5" s="4" t="s">
        <v>39</v>
      </c>
      <c r="E5" s="35">
        <v>177</v>
      </c>
      <c r="F5" s="36">
        <v>0</v>
      </c>
      <c r="G5" s="35">
        <v>179</v>
      </c>
      <c r="H5" s="36">
        <v>0</v>
      </c>
      <c r="I5" s="35">
        <v>182</v>
      </c>
      <c r="J5" s="36">
        <v>1</v>
      </c>
      <c r="K5" s="35">
        <v>172</v>
      </c>
      <c r="L5" s="36">
        <v>0</v>
      </c>
      <c r="M5" s="35"/>
      <c r="N5" s="36"/>
      <c r="O5" s="35"/>
      <c r="P5" s="36"/>
      <c r="Q5" s="5">
        <v>4</v>
      </c>
      <c r="R5" s="5">
        <v>710</v>
      </c>
      <c r="S5" s="6">
        <v>177.5</v>
      </c>
      <c r="T5" s="37">
        <v>1</v>
      </c>
      <c r="U5" s="7">
        <v>4</v>
      </c>
      <c r="V5" s="8">
        <v>181.5</v>
      </c>
    </row>
    <row r="6" spans="1:24">
      <c r="A6" s="1" t="s">
        <v>26</v>
      </c>
      <c r="B6" s="2" t="s">
        <v>75</v>
      </c>
      <c r="C6" s="3">
        <v>45892</v>
      </c>
      <c r="D6" s="4" t="s">
        <v>39</v>
      </c>
      <c r="E6" s="35">
        <v>178</v>
      </c>
      <c r="F6" s="36">
        <v>0</v>
      </c>
      <c r="G6" s="35">
        <v>182</v>
      </c>
      <c r="H6" s="36">
        <v>0</v>
      </c>
      <c r="I6" s="35">
        <v>185</v>
      </c>
      <c r="J6" s="36">
        <v>1</v>
      </c>
      <c r="K6" s="35">
        <v>182</v>
      </c>
      <c r="L6" s="36">
        <v>1</v>
      </c>
      <c r="M6" s="35"/>
      <c r="N6" s="36"/>
      <c r="O6" s="35"/>
      <c r="P6" s="36"/>
      <c r="Q6" s="5">
        <v>4</v>
      </c>
      <c r="R6" s="5">
        <v>727</v>
      </c>
      <c r="S6" s="6">
        <v>181.75</v>
      </c>
      <c r="T6" s="37">
        <v>2</v>
      </c>
      <c r="U6" s="7">
        <v>2</v>
      </c>
      <c r="V6" s="8">
        <v>183.75</v>
      </c>
    </row>
    <row r="8" spans="1:24">
      <c r="Q8" s="30">
        <f>SUM(Q2:Q7)</f>
        <v>20</v>
      </c>
      <c r="R8" s="30">
        <f>SUM(R2:R7)</f>
        <v>3583.0010000000002</v>
      </c>
      <c r="S8" s="31">
        <f>SUM(R8/Q8)</f>
        <v>179.15005000000002</v>
      </c>
      <c r="T8" s="30">
        <f>SUM(T2:T7)</f>
        <v>16</v>
      </c>
      <c r="U8" s="30">
        <f>SUM(U2:U7)</f>
        <v>19</v>
      </c>
      <c r="V8" s="32">
        <f>SUM(S8+U8)</f>
        <v>198.15005000000002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UNL 2025'!A1" display="Return to Rankings" xr:uid="{F65E045A-4BAD-4B51-837A-2DACA309254A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DA66-984B-4B3F-AA32-862A7FB2DDA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80</v>
      </c>
      <c r="C2" s="3">
        <v>45800</v>
      </c>
      <c r="D2" s="4" t="s">
        <v>21</v>
      </c>
      <c r="E2" s="35">
        <v>196</v>
      </c>
      <c r="F2" s="36">
        <v>1</v>
      </c>
      <c r="G2" s="35">
        <v>194</v>
      </c>
      <c r="H2" s="36">
        <v>4</v>
      </c>
      <c r="I2" s="35">
        <v>190</v>
      </c>
      <c r="J2" s="36">
        <v>3</v>
      </c>
      <c r="K2" s="35">
        <v>194</v>
      </c>
      <c r="L2" s="36">
        <v>1</v>
      </c>
      <c r="M2" s="35"/>
      <c r="N2" s="36"/>
      <c r="O2" s="35"/>
      <c r="P2" s="36"/>
      <c r="Q2" s="5">
        <v>4</v>
      </c>
      <c r="R2" s="5">
        <v>774</v>
      </c>
      <c r="S2" s="6">
        <v>193.5</v>
      </c>
      <c r="T2" s="37">
        <v>9</v>
      </c>
      <c r="U2" s="7">
        <v>8</v>
      </c>
      <c r="V2" s="8">
        <v>201.5</v>
      </c>
    </row>
    <row r="4" spans="1:24">
      <c r="Q4" s="30">
        <f>SUM(Q2:Q3)</f>
        <v>4</v>
      </c>
      <c r="R4" s="30">
        <f>SUM(R2:R3)</f>
        <v>774</v>
      </c>
      <c r="S4" s="31">
        <f>SUM(R4/Q4)</f>
        <v>193.5</v>
      </c>
      <c r="T4" s="30">
        <f>SUM(T2:T3)</f>
        <v>9</v>
      </c>
      <c r="U4" s="30">
        <f>SUM(U2:U3)</f>
        <v>8</v>
      </c>
      <c r="V4" s="32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AC7C6C-DE91-418A-A362-A47283BDFE2F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451B-B64D-4F5B-A692-1C2747524BA8}">
  <dimension ref="A1:X6"/>
  <sheetViews>
    <sheetView workbookViewId="0">
      <selection activeCell="A3" sqref="A3:V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110</v>
      </c>
      <c r="C2" s="3">
        <v>45879</v>
      </c>
      <c r="D2" s="4" t="s">
        <v>37</v>
      </c>
      <c r="E2" s="35">
        <v>194</v>
      </c>
      <c r="F2" s="36">
        <v>1</v>
      </c>
      <c r="G2" s="35">
        <v>196</v>
      </c>
      <c r="H2" s="36">
        <v>1</v>
      </c>
      <c r="I2" s="35">
        <v>191</v>
      </c>
      <c r="J2" s="36">
        <v>3</v>
      </c>
      <c r="K2" s="35">
        <v>193</v>
      </c>
      <c r="L2" s="36">
        <v>1</v>
      </c>
      <c r="M2" s="35">
        <v>193</v>
      </c>
      <c r="N2" s="36">
        <v>1</v>
      </c>
      <c r="O2" s="35">
        <v>196</v>
      </c>
      <c r="P2" s="36">
        <v>3</v>
      </c>
      <c r="Q2" s="5">
        <v>6</v>
      </c>
      <c r="R2" s="5">
        <v>1163</v>
      </c>
      <c r="S2" s="6">
        <v>193.83333333333334</v>
      </c>
      <c r="T2" s="37">
        <v>10</v>
      </c>
      <c r="U2" s="7">
        <v>16</v>
      </c>
      <c r="V2" s="8">
        <v>209.83333333333334</v>
      </c>
    </row>
    <row r="3" spans="1:24">
      <c r="A3" s="1" t="s">
        <v>26</v>
      </c>
      <c r="B3" s="2" t="s">
        <v>110</v>
      </c>
      <c r="C3" s="3">
        <v>45899</v>
      </c>
      <c r="D3" s="4" t="s">
        <v>115</v>
      </c>
      <c r="E3" s="35">
        <v>196</v>
      </c>
      <c r="F3" s="36">
        <v>2</v>
      </c>
      <c r="G3" s="35">
        <v>192</v>
      </c>
      <c r="H3" s="36">
        <v>1</v>
      </c>
      <c r="I3" s="35">
        <v>195</v>
      </c>
      <c r="J3" s="36">
        <v>3</v>
      </c>
      <c r="K3" s="35">
        <v>197</v>
      </c>
      <c r="L3" s="36">
        <v>4</v>
      </c>
      <c r="M3" s="35">
        <v>194</v>
      </c>
      <c r="N3" s="36">
        <v>1</v>
      </c>
      <c r="O3" s="35">
        <v>193</v>
      </c>
      <c r="P3" s="36">
        <v>3</v>
      </c>
      <c r="Q3" s="5">
        <v>6</v>
      </c>
      <c r="R3" s="5">
        <v>1167</v>
      </c>
      <c r="S3" s="6">
        <v>194.5</v>
      </c>
      <c r="T3" s="37">
        <v>14</v>
      </c>
      <c r="U3" s="7">
        <v>18</v>
      </c>
      <c r="V3" s="8">
        <v>212.5</v>
      </c>
    </row>
    <row r="4" spans="1:24">
      <c r="A4" s="1" t="s">
        <v>26</v>
      </c>
      <c r="B4" s="2" t="s">
        <v>110</v>
      </c>
      <c r="C4" s="3">
        <v>45907</v>
      </c>
      <c r="D4" s="4" t="s">
        <v>37</v>
      </c>
      <c r="E4" s="35">
        <v>192</v>
      </c>
      <c r="F4" s="36">
        <v>2</v>
      </c>
      <c r="G4" s="35">
        <v>196</v>
      </c>
      <c r="H4" s="36">
        <v>3</v>
      </c>
      <c r="I4" s="35">
        <v>196</v>
      </c>
      <c r="J4" s="36">
        <v>2</v>
      </c>
      <c r="K4" s="35">
        <v>193</v>
      </c>
      <c r="L4" s="36">
        <v>1</v>
      </c>
      <c r="M4" s="35">
        <v>188</v>
      </c>
      <c r="N4" s="36">
        <v>1</v>
      </c>
      <c r="O4" s="35">
        <v>198</v>
      </c>
      <c r="P4" s="36">
        <v>2</v>
      </c>
      <c r="Q4" s="5">
        <v>6</v>
      </c>
      <c r="R4" s="5">
        <v>1163</v>
      </c>
      <c r="S4" s="6">
        <v>193.83333333333334</v>
      </c>
      <c r="T4" s="37">
        <v>11</v>
      </c>
      <c r="U4" s="7">
        <v>10</v>
      </c>
      <c r="V4" s="8">
        <v>203.83333333333334</v>
      </c>
    </row>
    <row r="6" spans="1:24">
      <c r="Q6" s="30">
        <f>SUM(Q2:Q5)</f>
        <v>18</v>
      </c>
      <c r="R6" s="30">
        <f>SUM(R2:R5)</f>
        <v>3493</v>
      </c>
      <c r="S6" s="31">
        <f>SUM(R6/Q6)</f>
        <v>194.05555555555554</v>
      </c>
      <c r="T6" s="30">
        <f>SUM(T2:T5)</f>
        <v>35</v>
      </c>
      <c r="U6" s="30">
        <f>SUM(U2:U5)</f>
        <v>44</v>
      </c>
      <c r="V6" s="32">
        <f>SUM(S6+U6)</f>
        <v>238.05555555555554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F3 B3:C3 H3:P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  <protectedRange algorithmName="SHA-512" hashValue="ON39YdpmFHfN9f47KpiRvqrKx0V9+erV1CNkpWzYhW/Qyc6aT8rEyCrvauWSYGZK2ia3o7vd3akF07acHAFpOA==" saltValue="yVW9XmDwTqEnmpSGai0KYg==" spinCount="100000" sqref="E4:P4" name="Range1_19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3_1"/>
    <protectedRange algorithmName="SHA-512" hashValue="ON39YdpmFHfN9f47KpiRvqrKx0V9+erV1CNkpWzYhW/Qyc6aT8rEyCrvauWSYGZK2ia3o7vd3akF07acHAFpOA==" saltValue="yVW9XmDwTqEnmpSGai0KYg==" spinCount="100000" sqref="T4" name="Range1_3_5_16"/>
  </protectedRanges>
  <conditionalFormatting sqref="E3">
    <cfRule type="top10" dxfId="56" priority="19" rank="1"/>
  </conditionalFormatting>
  <conditionalFormatting sqref="E4">
    <cfRule type="top10" dxfId="55" priority="10" rank="1"/>
    <cfRule type="cellIs" dxfId="54" priority="11" operator="greaterThanOrEqual">
      <formula>193</formula>
    </cfRule>
  </conditionalFormatting>
  <conditionalFormatting sqref="E3:O3">
    <cfRule type="cellIs" dxfId="53" priority="13" operator="greaterThanOrEqual">
      <formula>193</formula>
    </cfRule>
  </conditionalFormatting>
  <conditionalFormatting sqref="G3">
    <cfRule type="top10" dxfId="52" priority="18" rank="1"/>
  </conditionalFormatting>
  <conditionalFormatting sqref="G4">
    <cfRule type="top10" dxfId="51" priority="9" rank="1"/>
    <cfRule type="cellIs" dxfId="50" priority="12" operator="greaterThanOrEqual">
      <formula>193</formula>
    </cfRule>
  </conditionalFormatting>
  <conditionalFormatting sqref="I3">
    <cfRule type="top10" dxfId="49" priority="17" rank="1"/>
  </conditionalFormatting>
  <conditionalFormatting sqref="I4">
    <cfRule type="top10" dxfId="48" priority="7" rank="1"/>
    <cfRule type="cellIs" dxfId="47" priority="8" operator="greaterThanOrEqual">
      <formula>193</formula>
    </cfRule>
  </conditionalFormatting>
  <conditionalFormatting sqref="K3">
    <cfRule type="top10" dxfId="46" priority="16" rank="1"/>
  </conditionalFormatting>
  <conditionalFormatting sqref="K4">
    <cfRule type="top10" dxfId="45" priority="5" rank="1"/>
    <cfRule type="cellIs" dxfId="44" priority="6" operator="greaterThanOrEqual">
      <formula>193</formula>
    </cfRule>
  </conditionalFormatting>
  <conditionalFormatting sqref="M3">
    <cfRule type="top10" dxfId="43" priority="15" rank="1"/>
  </conditionalFormatting>
  <conditionalFormatting sqref="M4">
    <cfRule type="cellIs" dxfId="42" priority="3" operator="greaterThanOrEqual">
      <formula>193</formula>
    </cfRule>
    <cfRule type="top10" dxfId="41" priority="4" rank="1"/>
  </conditionalFormatting>
  <conditionalFormatting sqref="O3">
    <cfRule type="top10" dxfId="40" priority="14" rank="1"/>
  </conditionalFormatting>
  <conditionalFormatting sqref="O4">
    <cfRule type="top10" dxfId="39" priority="1" rank="1"/>
    <cfRule type="cellIs" dxfId="38" priority="2" operator="greaterThanOrEqual">
      <formula>193</formula>
    </cfRule>
  </conditionalFormatting>
  <hyperlinks>
    <hyperlink ref="X1" location="'UNL 2025'!A1" display="Return to Rankings" xr:uid="{3A73436B-809C-4BD4-97BF-C61C9F3580AF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3CF0-2229-4F1D-A018-83A7EA56F69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67</v>
      </c>
      <c r="C2" s="3">
        <v>45766</v>
      </c>
      <c r="D2" s="4" t="s">
        <v>55</v>
      </c>
      <c r="E2" s="35">
        <v>171</v>
      </c>
      <c r="F2" s="36"/>
      <c r="G2" s="35">
        <v>162</v>
      </c>
      <c r="H2" s="36"/>
      <c r="I2" s="35"/>
      <c r="J2" s="36"/>
      <c r="K2" s="35"/>
      <c r="L2" s="36"/>
      <c r="M2" s="35"/>
      <c r="N2" s="36"/>
      <c r="O2" s="35"/>
      <c r="P2" s="36"/>
      <c r="Q2" s="5">
        <v>2</v>
      </c>
      <c r="R2" s="5">
        <v>333</v>
      </c>
      <c r="S2" s="6">
        <v>166.5</v>
      </c>
      <c r="T2" s="37">
        <v>0</v>
      </c>
      <c r="U2" s="7">
        <v>4</v>
      </c>
      <c r="V2" s="8">
        <v>170.5</v>
      </c>
    </row>
    <row r="3" spans="1:24">
      <c r="A3" s="1" t="s">
        <v>26</v>
      </c>
      <c r="B3" s="2" t="s">
        <v>67</v>
      </c>
      <c r="C3" s="3">
        <v>45808</v>
      </c>
      <c r="D3" s="4" t="s">
        <v>55</v>
      </c>
      <c r="E3" s="35">
        <v>161</v>
      </c>
      <c r="F3" s="36">
        <v>1</v>
      </c>
      <c r="G3" s="35">
        <v>157</v>
      </c>
      <c r="H3" s="36"/>
      <c r="I3" s="35"/>
      <c r="J3" s="36"/>
      <c r="K3" s="35"/>
      <c r="L3" s="36"/>
      <c r="M3" s="35"/>
      <c r="N3" s="36"/>
      <c r="O3" s="35"/>
      <c r="P3" s="36"/>
      <c r="Q3" s="5">
        <v>2</v>
      </c>
      <c r="R3" s="5">
        <v>318</v>
      </c>
      <c r="S3" s="6">
        <v>159</v>
      </c>
      <c r="T3" s="37">
        <v>1</v>
      </c>
      <c r="U3" s="7">
        <v>4</v>
      </c>
      <c r="V3" s="8">
        <v>163</v>
      </c>
    </row>
    <row r="4" spans="1:24">
      <c r="A4" s="1" t="s">
        <v>26</v>
      </c>
      <c r="B4" s="2" t="s">
        <v>96</v>
      </c>
      <c r="C4" s="3">
        <v>45836</v>
      </c>
      <c r="D4" s="4" t="s">
        <v>55</v>
      </c>
      <c r="E4" s="35">
        <v>149</v>
      </c>
      <c r="F4" s="36"/>
      <c r="G4" s="35">
        <v>169</v>
      </c>
      <c r="H4" s="36"/>
      <c r="I4" s="35"/>
      <c r="J4" s="36"/>
      <c r="K4" s="35"/>
      <c r="L4" s="36"/>
      <c r="M4" s="35"/>
      <c r="N4" s="36"/>
      <c r="O4" s="35"/>
      <c r="P4" s="36"/>
      <c r="Q4" s="5">
        <v>2</v>
      </c>
      <c r="R4" s="5">
        <v>318</v>
      </c>
      <c r="S4" s="6">
        <v>159</v>
      </c>
      <c r="T4" s="37">
        <v>0</v>
      </c>
      <c r="U4" s="7">
        <v>4</v>
      </c>
      <c r="V4" s="8">
        <v>163</v>
      </c>
    </row>
    <row r="5" spans="1:24">
      <c r="A5" s="1" t="s">
        <v>26</v>
      </c>
      <c r="B5" s="2" t="s">
        <v>96</v>
      </c>
      <c r="C5" s="3">
        <v>45857</v>
      </c>
      <c r="D5" s="4" t="s">
        <v>55</v>
      </c>
      <c r="E5" s="35">
        <v>154</v>
      </c>
      <c r="F5" s="36"/>
      <c r="G5" s="35">
        <v>171</v>
      </c>
      <c r="H5" s="36">
        <v>1</v>
      </c>
      <c r="I5" s="35"/>
      <c r="J5" s="36"/>
      <c r="K5" s="35"/>
      <c r="L5" s="36"/>
      <c r="M5" s="35"/>
      <c r="N5" s="36"/>
      <c r="O5" s="35"/>
      <c r="P5" s="36"/>
      <c r="Q5" s="5">
        <v>2</v>
      </c>
      <c r="R5" s="5">
        <v>325</v>
      </c>
      <c r="S5" s="6">
        <v>162.5</v>
      </c>
      <c r="T5" s="37">
        <v>1</v>
      </c>
      <c r="U5" s="7">
        <v>4</v>
      </c>
      <c r="V5" s="8">
        <v>166.5</v>
      </c>
    </row>
    <row r="6" spans="1:24">
      <c r="A6" s="1" t="s">
        <v>26</v>
      </c>
      <c r="B6" s="2" t="s">
        <v>96</v>
      </c>
      <c r="C6" s="3">
        <v>45885</v>
      </c>
      <c r="D6" s="4" t="s">
        <v>55</v>
      </c>
      <c r="E6" s="35">
        <v>164</v>
      </c>
      <c r="F6" s="36">
        <v>2</v>
      </c>
      <c r="G6" s="35">
        <v>159</v>
      </c>
      <c r="H6" s="36"/>
      <c r="I6" s="35"/>
      <c r="J6" s="36"/>
      <c r="K6" s="35"/>
      <c r="L6" s="36"/>
      <c r="M6" s="35"/>
      <c r="N6" s="36"/>
      <c r="O6" s="35"/>
      <c r="P6" s="36"/>
      <c r="Q6" s="5">
        <v>2</v>
      </c>
      <c r="R6" s="5">
        <v>323</v>
      </c>
      <c r="S6" s="6">
        <v>161.5</v>
      </c>
      <c r="T6" s="37">
        <v>2</v>
      </c>
      <c r="U6" s="7">
        <v>4</v>
      </c>
      <c r="V6" s="8">
        <v>165.5</v>
      </c>
    </row>
    <row r="7" spans="1:24">
      <c r="A7" s="65" t="s">
        <v>26</v>
      </c>
      <c r="B7" s="2" t="s">
        <v>96</v>
      </c>
      <c r="C7" s="3">
        <v>45920</v>
      </c>
      <c r="D7" s="64" t="s">
        <v>55</v>
      </c>
      <c r="E7" s="35">
        <v>159</v>
      </c>
      <c r="F7" s="36"/>
      <c r="G7" s="35">
        <v>164</v>
      </c>
      <c r="H7" s="36"/>
      <c r="I7" s="35">
        <v>171</v>
      </c>
      <c r="J7" s="36"/>
      <c r="K7" s="35"/>
      <c r="L7" s="36"/>
      <c r="M7" s="35"/>
      <c r="N7" s="36"/>
      <c r="O7" s="35"/>
      <c r="P7" s="36"/>
      <c r="Q7" s="7">
        <v>3</v>
      </c>
      <c r="R7" s="7">
        <v>494</v>
      </c>
      <c r="S7" s="6">
        <v>164.66666666666666</v>
      </c>
      <c r="T7" s="37">
        <v>0</v>
      </c>
      <c r="U7" s="7">
        <v>3</v>
      </c>
      <c r="V7" s="6">
        <v>167.66666666666666</v>
      </c>
    </row>
    <row r="9" spans="1:24">
      <c r="Q9" s="30">
        <f>SUM(Q2:Q8)</f>
        <v>13</v>
      </c>
      <c r="R9" s="30">
        <f>SUM(R2:R8)</f>
        <v>2111</v>
      </c>
      <c r="S9" s="31">
        <f>SUM(R9/Q9)</f>
        <v>162.38461538461539</v>
      </c>
      <c r="T9" s="30">
        <f>SUM(T2:T8)</f>
        <v>4</v>
      </c>
      <c r="U9" s="30">
        <f>SUM(U2:U8)</f>
        <v>23</v>
      </c>
      <c r="V9" s="32">
        <f>SUM(S9+U9)</f>
        <v>185.38461538461539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5_3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" name="Range1_3_5_3_2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9_3"/>
    <protectedRange algorithmName="SHA-512" hashValue="ON39YdpmFHfN9f47KpiRvqrKx0V9+erV1CNkpWzYhW/Qyc6aT8rEyCrvauWSYGZK2ia3o7vd3akF07acHAFpOA==" saltValue="yVW9XmDwTqEnmpSGai0KYg==" spinCount="100000" sqref="T4" name="Range1_3_5_8_3"/>
    <protectedRange sqref="E7:F7 B7:C7 H7:P7" name="Range1_17_1"/>
    <protectedRange sqref="D7" name="Range1_1_12"/>
    <protectedRange sqref="T7" name="Range1_3_5_8"/>
  </protectedRanges>
  <conditionalFormatting sqref="E7:O7">
    <cfRule type="cellIs" dxfId="37" priority="1" operator="greaterThanOrEqual">
      <formula>193</formula>
    </cfRule>
  </conditionalFormatting>
  <conditionalFormatting sqref="E7">
    <cfRule type="top10" dxfId="36" priority="2" rank="1"/>
  </conditionalFormatting>
  <conditionalFormatting sqref="G7">
    <cfRule type="top10" dxfId="35" priority="3" rank="1"/>
  </conditionalFormatting>
  <conditionalFormatting sqref="I7">
    <cfRule type="top10" dxfId="34" priority="4" rank="1"/>
  </conditionalFormatting>
  <conditionalFormatting sqref="K7">
    <cfRule type="top10" dxfId="33" priority="5" rank="1"/>
  </conditionalFormatting>
  <conditionalFormatting sqref="M7">
    <cfRule type="top10" dxfId="32" priority="6" rank="1"/>
  </conditionalFormatting>
  <conditionalFormatting sqref="O7">
    <cfRule type="top10" dxfId="31" priority="7" rank="1"/>
  </conditionalFormatting>
  <hyperlinks>
    <hyperlink ref="X1" location="'UNL 2025'!A1" display="Return to Rankings" xr:uid="{EEE5A1FF-C997-4D6E-9F7F-6BDABFF33CD4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12188-D3CE-482A-B5C4-F913B59D6479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65</v>
      </c>
      <c r="C2" s="3">
        <v>45766</v>
      </c>
      <c r="D2" s="4" t="s">
        <v>21</v>
      </c>
      <c r="E2" s="35">
        <v>196</v>
      </c>
      <c r="F2" s="36">
        <v>3</v>
      </c>
      <c r="G2" s="35">
        <v>194</v>
      </c>
      <c r="H2" s="36">
        <v>2</v>
      </c>
      <c r="I2" s="35">
        <v>194</v>
      </c>
      <c r="J2" s="36">
        <v>3</v>
      </c>
      <c r="K2" s="35">
        <v>192</v>
      </c>
      <c r="L2" s="36">
        <v>2</v>
      </c>
      <c r="M2" s="35"/>
      <c r="N2" s="36"/>
      <c r="O2" s="35"/>
      <c r="P2" s="36"/>
      <c r="Q2" s="5">
        <v>4</v>
      </c>
      <c r="R2" s="5">
        <v>776</v>
      </c>
      <c r="S2" s="6">
        <v>194</v>
      </c>
      <c r="T2" s="37">
        <v>10</v>
      </c>
      <c r="U2" s="7">
        <v>9</v>
      </c>
      <c r="V2" s="8">
        <v>203</v>
      </c>
    </row>
    <row r="3" spans="1:24">
      <c r="A3" s="1" t="s">
        <v>26</v>
      </c>
      <c r="B3" s="2" t="s">
        <v>65</v>
      </c>
      <c r="C3" s="3">
        <v>45780</v>
      </c>
      <c r="D3" s="4" t="s">
        <v>56</v>
      </c>
      <c r="E3" s="35">
        <v>190</v>
      </c>
      <c r="F3" s="36">
        <v>1</v>
      </c>
      <c r="G3" s="35">
        <v>187</v>
      </c>
      <c r="H3" s="36">
        <v>2</v>
      </c>
      <c r="I3" s="35">
        <v>186</v>
      </c>
      <c r="J3" s="36">
        <v>1</v>
      </c>
      <c r="K3" s="35">
        <v>188</v>
      </c>
      <c r="L3" s="36">
        <v>1</v>
      </c>
      <c r="M3" s="35"/>
      <c r="N3" s="36"/>
      <c r="O3" s="35"/>
      <c r="P3" s="36"/>
      <c r="Q3" s="5">
        <v>4</v>
      </c>
      <c r="R3" s="5">
        <v>751</v>
      </c>
      <c r="S3" s="6">
        <v>187.75</v>
      </c>
      <c r="T3" s="37">
        <v>5</v>
      </c>
      <c r="U3" s="7">
        <v>2</v>
      </c>
      <c r="V3" s="8">
        <v>189.75</v>
      </c>
    </row>
    <row r="4" spans="1:24">
      <c r="A4" s="1" t="s">
        <v>26</v>
      </c>
      <c r="B4" s="2" t="s">
        <v>65</v>
      </c>
      <c r="C4" s="3">
        <v>45808</v>
      </c>
      <c r="D4" s="4" t="s">
        <v>21</v>
      </c>
      <c r="E4" s="35">
        <v>194</v>
      </c>
      <c r="F4" s="36">
        <v>0</v>
      </c>
      <c r="G4" s="35">
        <v>190</v>
      </c>
      <c r="H4" s="36">
        <v>1</v>
      </c>
      <c r="I4" s="35">
        <v>191</v>
      </c>
      <c r="J4" s="36">
        <v>2</v>
      </c>
      <c r="K4" s="35">
        <v>184</v>
      </c>
      <c r="L4" s="36">
        <v>2</v>
      </c>
      <c r="M4" s="35">
        <v>187</v>
      </c>
      <c r="N4" s="36">
        <v>2</v>
      </c>
      <c r="O4" s="35">
        <v>192</v>
      </c>
      <c r="P4" s="36">
        <v>2</v>
      </c>
      <c r="Q4" s="5">
        <v>6</v>
      </c>
      <c r="R4" s="5">
        <v>1138</v>
      </c>
      <c r="S4" s="6">
        <v>189.66666666666666</v>
      </c>
      <c r="T4" s="37">
        <v>9</v>
      </c>
      <c r="U4" s="7">
        <v>5</v>
      </c>
      <c r="V4" s="8">
        <v>194.66666666666666</v>
      </c>
    </row>
    <row r="5" spans="1:24">
      <c r="A5" s="1" t="s">
        <v>26</v>
      </c>
      <c r="B5" s="2" t="s">
        <v>65</v>
      </c>
      <c r="C5" s="3">
        <v>45857</v>
      </c>
      <c r="D5" s="4" t="s">
        <v>21</v>
      </c>
      <c r="E5" s="35">
        <v>190</v>
      </c>
      <c r="F5" s="36">
        <v>2</v>
      </c>
      <c r="G5" s="35">
        <v>196</v>
      </c>
      <c r="H5" s="36">
        <v>4</v>
      </c>
      <c r="I5" s="35">
        <v>190</v>
      </c>
      <c r="J5" s="36">
        <v>2</v>
      </c>
      <c r="K5" s="35">
        <v>194</v>
      </c>
      <c r="L5" s="36">
        <v>2</v>
      </c>
      <c r="M5" s="35"/>
      <c r="N5" s="36"/>
      <c r="O5" s="35"/>
      <c r="P5" s="36"/>
      <c r="Q5" s="5">
        <v>4</v>
      </c>
      <c r="R5" s="5">
        <v>770</v>
      </c>
      <c r="S5" s="6">
        <v>192.5</v>
      </c>
      <c r="T5" s="37">
        <v>10</v>
      </c>
      <c r="U5" s="7">
        <v>6</v>
      </c>
      <c r="V5" s="8">
        <v>198.5</v>
      </c>
    </row>
    <row r="7" spans="1:24">
      <c r="Q7" s="30">
        <f>SUM(Q2:Q6)</f>
        <v>18</v>
      </c>
      <c r="R7" s="30">
        <f>SUM(R2:R6)</f>
        <v>3435</v>
      </c>
      <c r="S7" s="31">
        <f>SUM(R7/Q7)</f>
        <v>190.83333333333334</v>
      </c>
      <c r="T7" s="30">
        <f>SUM(T2:T6)</f>
        <v>34</v>
      </c>
      <c r="U7" s="30">
        <f>SUM(U2:U6)</f>
        <v>22</v>
      </c>
      <c r="V7" s="32">
        <f>SUM(S7+U7)</f>
        <v>212.83333333333334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</protectedRanges>
  <hyperlinks>
    <hyperlink ref="X1" location="'UNL 2025'!A1" display="Return to Rankings" xr:uid="{CF565285-6499-4A0A-8DE2-7EA9A42CFAF0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4FD3-D061-4841-893A-A9253C3A72E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94</v>
      </c>
      <c r="C2" s="3">
        <v>45829</v>
      </c>
      <c r="D2" s="4" t="s">
        <v>54</v>
      </c>
      <c r="E2" s="35">
        <v>179</v>
      </c>
      <c r="F2" s="36">
        <v>1</v>
      </c>
      <c r="G2" s="35">
        <v>173</v>
      </c>
      <c r="H2" s="36">
        <v>0</v>
      </c>
      <c r="I2" s="35">
        <v>185</v>
      </c>
      <c r="J2" s="36">
        <v>2</v>
      </c>
      <c r="K2" s="35">
        <v>186</v>
      </c>
      <c r="L2" s="36">
        <v>1</v>
      </c>
      <c r="M2" s="35"/>
      <c r="N2" s="36"/>
      <c r="O2" s="35"/>
      <c r="P2" s="36"/>
      <c r="Q2" s="5">
        <v>4</v>
      </c>
      <c r="R2" s="5">
        <v>723</v>
      </c>
      <c r="S2" s="6">
        <v>180.75</v>
      </c>
      <c r="T2" s="37">
        <v>4</v>
      </c>
      <c r="U2" s="7">
        <v>9</v>
      </c>
      <c r="V2" s="8">
        <v>189.75</v>
      </c>
    </row>
    <row r="4" spans="1:24">
      <c r="Q4" s="30">
        <f>SUM(Q2:Q3)</f>
        <v>4</v>
      </c>
      <c r="R4" s="30">
        <f>SUM(R2:R3)</f>
        <v>723</v>
      </c>
      <c r="S4" s="31">
        <f>SUM(R4/Q4)</f>
        <v>180.75</v>
      </c>
      <c r="T4" s="30">
        <f>SUM(T2:T3)</f>
        <v>4</v>
      </c>
      <c r="U4" s="30">
        <f>SUM(U2:U3)</f>
        <v>9</v>
      </c>
      <c r="V4" s="32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B4D557F6-C9FE-42D9-8006-6B00CB73560A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DDC-22F4-44ED-8BC7-DD1A78FE4EE9}">
  <dimension ref="A1:X40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59</v>
      </c>
      <c r="C2" s="3">
        <v>45668</v>
      </c>
      <c r="D2" s="4" t="s">
        <v>21</v>
      </c>
      <c r="E2" s="27">
        <v>195</v>
      </c>
      <c r="F2" s="33">
        <v>2</v>
      </c>
      <c r="G2" s="27">
        <v>189</v>
      </c>
      <c r="H2" s="33">
        <v>1</v>
      </c>
      <c r="I2" s="27">
        <v>188</v>
      </c>
      <c r="J2" s="33">
        <v>1</v>
      </c>
      <c r="K2" s="27">
        <v>188</v>
      </c>
      <c r="L2" s="33">
        <v>1</v>
      </c>
      <c r="M2" s="29"/>
      <c r="N2" s="28"/>
      <c r="O2" s="29"/>
      <c r="P2" s="28"/>
      <c r="Q2" s="5">
        <v>4</v>
      </c>
      <c r="R2" s="5">
        <v>760</v>
      </c>
      <c r="S2" s="6">
        <v>190</v>
      </c>
      <c r="T2" s="17">
        <v>5</v>
      </c>
      <c r="U2" s="7">
        <v>13</v>
      </c>
      <c r="V2" s="8">
        <v>203</v>
      </c>
    </row>
    <row r="3" spans="1:24">
      <c r="A3" s="1" t="s">
        <v>26</v>
      </c>
      <c r="B3" s="2" t="s">
        <v>59</v>
      </c>
      <c r="C3" s="3">
        <v>45689</v>
      </c>
      <c r="D3" s="4" t="s">
        <v>21</v>
      </c>
      <c r="E3" s="35">
        <v>190</v>
      </c>
      <c r="F3" s="36">
        <v>1</v>
      </c>
      <c r="G3" s="35">
        <v>188</v>
      </c>
      <c r="H3" s="36">
        <v>2</v>
      </c>
      <c r="I3" s="35">
        <v>185</v>
      </c>
      <c r="J3" s="36"/>
      <c r="K3" s="35">
        <v>195</v>
      </c>
      <c r="L3" s="36">
        <v>1</v>
      </c>
      <c r="M3" s="35"/>
      <c r="N3" s="36"/>
      <c r="O3" s="35"/>
      <c r="P3" s="36"/>
      <c r="Q3" s="5">
        <v>4</v>
      </c>
      <c r="R3" s="5">
        <v>758</v>
      </c>
      <c r="S3" s="6">
        <v>189.5</v>
      </c>
      <c r="T3" s="37">
        <v>4</v>
      </c>
      <c r="U3" s="7">
        <v>11</v>
      </c>
      <c r="V3" s="8">
        <v>200.5</v>
      </c>
    </row>
    <row r="4" spans="1:24">
      <c r="A4" s="1" t="s">
        <v>26</v>
      </c>
      <c r="B4" s="2" t="s">
        <v>59</v>
      </c>
      <c r="C4" s="3">
        <v>45695</v>
      </c>
      <c r="D4" s="4" t="s">
        <v>21</v>
      </c>
      <c r="E4" s="35">
        <v>196</v>
      </c>
      <c r="F4" s="36">
        <v>2</v>
      </c>
      <c r="G4" s="35">
        <v>187</v>
      </c>
      <c r="H4" s="36">
        <v>0</v>
      </c>
      <c r="I4" s="35">
        <v>188</v>
      </c>
      <c r="J4" s="36">
        <v>0</v>
      </c>
      <c r="K4" s="35">
        <v>191</v>
      </c>
      <c r="L4" s="36">
        <v>2</v>
      </c>
      <c r="M4" s="35"/>
      <c r="N4" s="36"/>
      <c r="O4" s="35"/>
      <c r="P4" s="36"/>
      <c r="Q4" s="5">
        <v>4</v>
      </c>
      <c r="R4" s="5">
        <v>762</v>
      </c>
      <c r="S4" s="6">
        <v>190.5</v>
      </c>
      <c r="T4" s="37">
        <v>4</v>
      </c>
      <c r="U4" s="7">
        <v>5</v>
      </c>
      <c r="V4" s="8">
        <v>195.5</v>
      </c>
    </row>
    <row r="5" spans="1:24">
      <c r="A5" s="1" t="s">
        <v>26</v>
      </c>
      <c r="B5" s="2" t="s">
        <v>59</v>
      </c>
      <c r="C5" s="3">
        <v>45703</v>
      </c>
      <c r="D5" s="4" t="s">
        <v>21</v>
      </c>
      <c r="E5" s="35">
        <v>189</v>
      </c>
      <c r="F5" s="36">
        <v>2</v>
      </c>
      <c r="G5" s="35">
        <v>186</v>
      </c>
      <c r="H5" s="36">
        <v>0</v>
      </c>
      <c r="I5" s="35">
        <v>189</v>
      </c>
      <c r="J5" s="36">
        <v>0</v>
      </c>
      <c r="K5" s="35">
        <v>183</v>
      </c>
      <c r="L5" s="36">
        <v>1</v>
      </c>
      <c r="M5" s="35"/>
      <c r="N5" s="36"/>
      <c r="O5" s="35"/>
      <c r="P5" s="36"/>
      <c r="Q5" s="5">
        <v>4</v>
      </c>
      <c r="R5" s="5">
        <v>747</v>
      </c>
      <c r="S5" s="6">
        <v>186.75</v>
      </c>
      <c r="T5" s="37">
        <v>3</v>
      </c>
      <c r="U5" s="7">
        <v>6</v>
      </c>
      <c r="V5" s="8">
        <v>192.75</v>
      </c>
    </row>
    <row r="6" spans="1:24">
      <c r="A6" s="1" t="s">
        <v>26</v>
      </c>
      <c r="B6" s="2" t="s">
        <v>59</v>
      </c>
      <c r="C6" s="3">
        <v>45716</v>
      </c>
      <c r="D6" s="4" t="s">
        <v>21</v>
      </c>
      <c r="E6" s="35">
        <v>195</v>
      </c>
      <c r="F6" s="36">
        <v>3</v>
      </c>
      <c r="G6" s="35">
        <v>192</v>
      </c>
      <c r="H6" s="36">
        <v>2</v>
      </c>
      <c r="I6" s="35">
        <v>193</v>
      </c>
      <c r="J6" s="36">
        <v>0</v>
      </c>
      <c r="K6" s="35">
        <v>194</v>
      </c>
      <c r="L6" s="36">
        <v>2</v>
      </c>
      <c r="M6" s="35"/>
      <c r="N6" s="36"/>
      <c r="O6" s="35"/>
      <c r="P6" s="36"/>
      <c r="Q6" s="5">
        <v>4</v>
      </c>
      <c r="R6" s="5">
        <v>774</v>
      </c>
      <c r="S6" s="6">
        <v>193.5</v>
      </c>
      <c r="T6" s="37">
        <v>7</v>
      </c>
      <c r="U6" s="7">
        <v>11</v>
      </c>
      <c r="V6" s="8">
        <v>204.5</v>
      </c>
    </row>
    <row r="7" spans="1:24">
      <c r="A7" s="1" t="s">
        <v>26</v>
      </c>
      <c r="B7" s="2" t="s">
        <v>59</v>
      </c>
      <c r="C7" s="3">
        <v>45730</v>
      </c>
      <c r="D7" s="4" t="s">
        <v>21</v>
      </c>
      <c r="E7" s="35">
        <v>189</v>
      </c>
      <c r="F7" s="36">
        <v>3</v>
      </c>
      <c r="G7" s="35">
        <v>195</v>
      </c>
      <c r="H7" s="36">
        <v>4</v>
      </c>
      <c r="I7" s="35">
        <v>191</v>
      </c>
      <c r="J7" s="36">
        <v>2</v>
      </c>
      <c r="K7" s="35">
        <v>193</v>
      </c>
      <c r="L7" s="36">
        <v>1</v>
      </c>
      <c r="M7" s="35"/>
      <c r="N7" s="36"/>
      <c r="O7" s="35"/>
      <c r="P7" s="36"/>
      <c r="Q7" s="5">
        <v>4</v>
      </c>
      <c r="R7" s="5">
        <v>768</v>
      </c>
      <c r="S7" s="6">
        <v>192</v>
      </c>
      <c r="T7" s="37">
        <v>10</v>
      </c>
      <c r="U7" s="7">
        <v>5</v>
      </c>
      <c r="V7" s="8">
        <v>197</v>
      </c>
    </row>
    <row r="8" spans="1:24">
      <c r="A8" s="1" t="s">
        <v>26</v>
      </c>
      <c r="B8" s="2" t="s">
        <v>59</v>
      </c>
      <c r="C8" s="3">
        <v>45737</v>
      </c>
      <c r="D8" s="4" t="s">
        <v>21</v>
      </c>
      <c r="E8" s="35">
        <v>192</v>
      </c>
      <c r="F8" s="36">
        <v>1</v>
      </c>
      <c r="G8" s="35">
        <v>187</v>
      </c>
      <c r="H8" s="36">
        <v>2</v>
      </c>
      <c r="I8" s="35">
        <v>195</v>
      </c>
      <c r="J8" s="36">
        <v>4</v>
      </c>
      <c r="K8" s="35">
        <v>194</v>
      </c>
      <c r="L8" s="36">
        <v>3</v>
      </c>
      <c r="M8" s="35"/>
      <c r="N8" s="36"/>
      <c r="O8" s="35"/>
      <c r="P8" s="36"/>
      <c r="Q8" s="5">
        <v>4</v>
      </c>
      <c r="R8" s="5">
        <v>768</v>
      </c>
      <c r="S8" s="6">
        <v>192</v>
      </c>
      <c r="T8" s="37">
        <v>10</v>
      </c>
      <c r="U8" s="7">
        <v>5</v>
      </c>
      <c r="V8" s="8">
        <v>197</v>
      </c>
    </row>
    <row r="9" spans="1:24">
      <c r="A9" s="1" t="s">
        <v>26</v>
      </c>
      <c r="B9" s="2" t="s">
        <v>59</v>
      </c>
      <c r="C9" s="3">
        <v>45738</v>
      </c>
      <c r="D9" s="4" t="s">
        <v>21</v>
      </c>
      <c r="E9" s="35">
        <v>187</v>
      </c>
      <c r="F9" s="36">
        <v>2</v>
      </c>
      <c r="G9" s="35">
        <v>193</v>
      </c>
      <c r="H9" s="36">
        <v>1</v>
      </c>
      <c r="I9" s="35">
        <v>199</v>
      </c>
      <c r="J9" s="36">
        <v>5</v>
      </c>
      <c r="K9" s="35">
        <v>188</v>
      </c>
      <c r="L9" s="36">
        <v>2</v>
      </c>
      <c r="M9" s="35"/>
      <c r="N9" s="36"/>
      <c r="O9" s="35"/>
      <c r="P9" s="36"/>
      <c r="Q9" s="5">
        <v>4</v>
      </c>
      <c r="R9" s="5">
        <v>767</v>
      </c>
      <c r="S9" s="6">
        <v>191.75</v>
      </c>
      <c r="T9" s="37">
        <v>10</v>
      </c>
      <c r="U9" s="7">
        <v>5</v>
      </c>
      <c r="V9" s="8">
        <v>196.75</v>
      </c>
    </row>
    <row r="10" spans="1:24">
      <c r="A10" s="1" t="s">
        <v>26</v>
      </c>
      <c r="B10" s="2" t="s">
        <v>59</v>
      </c>
      <c r="C10" s="3">
        <v>45744</v>
      </c>
      <c r="D10" s="4" t="s">
        <v>21</v>
      </c>
      <c r="E10" s="35">
        <v>189</v>
      </c>
      <c r="F10" s="36">
        <v>1</v>
      </c>
      <c r="G10" s="35">
        <v>192</v>
      </c>
      <c r="H10" s="36">
        <v>3</v>
      </c>
      <c r="I10" s="35">
        <v>193</v>
      </c>
      <c r="J10" s="36">
        <v>2</v>
      </c>
      <c r="K10" s="35">
        <v>191</v>
      </c>
      <c r="L10" s="36">
        <v>2</v>
      </c>
      <c r="M10" s="35"/>
      <c r="N10" s="36"/>
      <c r="O10" s="35"/>
      <c r="P10" s="36"/>
      <c r="Q10" s="5">
        <v>4</v>
      </c>
      <c r="R10" s="5">
        <v>765</v>
      </c>
      <c r="S10" s="6">
        <v>191.25</v>
      </c>
      <c r="T10" s="37">
        <v>8</v>
      </c>
      <c r="U10" s="7">
        <v>5</v>
      </c>
      <c r="V10" s="8">
        <v>196.25</v>
      </c>
    </row>
    <row r="11" spans="1:24">
      <c r="A11" s="1" t="s">
        <v>26</v>
      </c>
      <c r="B11" s="2" t="s">
        <v>59</v>
      </c>
      <c r="C11" s="3">
        <v>45752</v>
      </c>
      <c r="D11" s="4" t="s">
        <v>56</v>
      </c>
      <c r="E11" s="35">
        <v>193</v>
      </c>
      <c r="F11" s="36">
        <v>2</v>
      </c>
      <c r="G11" s="35">
        <v>194.001</v>
      </c>
      <c r="H11" s="36">
        <v>3</v>
      </c>
      <c r="I11" s="35">
        <v>196.001</v>
      </c>
      <c r="J11" s="36">
        <v>1</v>
      </c>
      <c r="K11" s="35">
        <v>193</v>
      </c>
      <c r="L11" s="36">
        <v>0</v>
      </c>
      <c r="M11" s="35"/>
      <c r="N11" s="36"/>
      <c r="O11" s="35"/>
      <c r="P11" s="36"/>
      <c r="Q11" s="5">
        <v>4</v>
      </c>
      <c r="R11" s="5">
        <v>776.00199999999995</v>
      </c>
      <c r="S11" s="6">
        <v>194.00049999999999</v>
      </c>
      <c r="T11" s="37">
        <v>6</v>
      </c>
      <c r="U11" s="7">
        <v>9</v>
      </c>
      <c r="V11" s="8">
        <v>203.00049999999999</v>
      </c>
    </row>
    <row r="12" spans="1:24">
      <c r="A12" s="1" t="s">
        <v>26</v>
      </c>
      <c r="B12" s="2" t="s">
        <v>59</v>
      </c>
      <c r="C12" s="3">
        <v>45751</v>
      </c>
      <c r="D12" s="4" t="s">
        <v>21</v>
      </c>
      <c r="E12" s="35">
        <v>196.001</v>
      </c>
      <c r="F12" s="36">
        <v>2</v>
      </c>
      <c r="G12" s="35">
        <v>198</v>
      </c>
      <c r="H12" s="36">
        <v>2</v>
      </c>
      <c r="I12" s="35">
        <v>189.001</v>
      </c>
      <c r="J12" s="36">
        <v>1</v>
      </c>
      <c r="K12" s="35">
        <v>196</v>
      </c>
      <c r="L12" s="36">
        <v>2</v>
      </c>
      <c r="M12" s="35"/>
      <c r="N12" s="36"/>
      <c r="O12" s="35"/>
      <c r="P12" s="36"/>
      <c r="Q12" s="5">
        <v>4</v>
      </c>
      <c r="R12" s="5">
        <v>779.00199999999995</v>
      </c>
      <c r="S12" s="6">
        <v>194.75049999999999</v>
      </c>
      <c r="T12" s="37">
        <v>7</v>
      </c>
      <c r="U12" s="7">
        <v>13</v>
      </c>
      <c r="V12" s="8">
        <v>207.75049999999999</v>
      </c>
    </row>
    <row r="13" spans="1:24">
      <c r="A13" s="1" t="s">
        <v>26</v>
      </c>
      <c r="B13" s="2" t="s">
        <v>59</v>
      </c>
      <c r="C13" s="3">
        <v>45758</v>
      </c>
      <c r="D13" s="4" t="s">
        <v>21</v>
      </c>
      <c r="E13" s="35">
        <v>187</v>
      </c>
      <c r="F13" s="36">
        <v>1</v>
      </c>
      <c r="G13" s="35">
        <v>194</v>
      </c>
      <c r="H13" s="36">
        <v>3</v>
      </c>
      <c r="I13" s="35">
        <v>196</v>
      </c>
      <c r="J13" s="36">
        <v>0</v>
      </c>
      <c r="K13" s="35">
        <v>193</v>
      </c>
      <c r="L13" s="36">
        <v>3</v>
      </c>
      <c r="M13" s="35"/>
      <c r="N13" s="36"/>
      <c r="O13" s="35"/>
      <c r="P13" s="36"/>
      <c r="Q13" s="5">
        <v>4</v>
      </c>
      <c r="R13" s="5">
        <v>770</v>
      </c>
      <c r="S13" s="6">
        <v>192.5</v>
      </c>
      <c r="T13" s="37">
        <v>7</v>
      </c>
      <c r="U13" s="7">
        <v>5</v>
      </c>
      <c r="V13" s="8">
        <v>197.5</v>
      </c>
    </row>
    <row r="14" spans="1:24">
      <c r="A14" s="1" t="s">
        <v>26</v>
      </c>
      <c r="B14" s="2" t="s">
        <v>59</v>
      </c>
      <c r="C14" s="3">
        <v>45759</v>
      </c>
      <c r="D14" s="4" t="s">
        <v>38</v>
      </c>
      <c r="E14" s="29">
        <v>196</v>
      </c>
      <c r="F14" s="28">
        <v>4</v>
      </c>
      <c r="G14" s="29">
        <v>188</v>
      </c>
      <c r="H14" s="28">
        <v>0</v>
      </c>
      <c r="I14" s="29">
        <v>191</v>
      </c>
      <c r="J14" s="28">
        <v>0</v>
      </c>
      <c r="K14" s="29">
        <v>188</v>
      </c>
      <c r="L14" s="28">
        <v>0</v>
      </c>
      <c r="M14" s="29"/>
      <c r="N14" s="28"/>
      <c r="O14" s="29"/>
      <c r="P14" s="28"/>
      <c r="Q14" s="5">
        <v>4</v>
      </c>
      <c r="R14" s="5">
        <v>763</v>
      </c>
      <c r="S14" s="6">
        <v>190.75</v>
      </c>
      <c r="T14" s="17">
        <v>4</v>
      </c>
      <c r="U14" s="7">
        <v>11</v>
      </c>
      <c r="V14" s="8">
        <v>201.75</v>
      </c>
    </row>
    <row r="15" spans="1:24">
      <c r="A15" s="1" t="s">
        <v>26</v>
      </c>
      <c r="B15" s="2" t="s">
        <v>59</v>
      </c>
      <c r="C15" s="3">
        <v>45765</v>
      </c>
      <c r="D15" s="4" t="s">
        <v>21</v>
      </c>
      <c r="E15" s="35">
        <v>187</v>
      </c>
      <c r="F15" s="36">
        <v>0</v>
      </c>
      <c r="G15" s="35">
        <v>193</v>
      </c>
      <c r="H15" s="36">
        <v>4</v>
      </c>
      <c r="I15" s="35">
        <v>197</v>
      </c>
      <c r="J15" s="36">
        <v>5</v>
      </c>
      <c r="K15" s="35">
        <v>192</v>
      </c>
      <c r="L15" s="36">
        <v>2</v>
      </c>
      <c r="M15" s="35"/>
      <c r="N15" s="36"/>
      <c r="O15" s="35"/>
      <c r="P15" s="36"/>
      <c r="Q15" s="5">
        <v>4</v>
      </c>
      <c r="R15" s="5">
        <v>769</v>
      </c>
      <c r="S15" s="6">
        <v>192.25</v>
      </c>
      <c r="T15" s="37">
        <v>11</v>
      </c>
      <c r="U15" s="7">
        <v>5</v>
      </c>
      <c r="V15" s="8">
        <v>197.25</v>
      </c>
    </row>
    <row r="16" spans="1:24">
      <c r="A16" s="1" t="s">
        <v>26</v>
      </c>
      <c r="B16" s="2" t="s">
        <v>59</v>
      </c>
      <c r="C16" s="3">
        <v>45766</v>
      </c>
      <c r="D16" s="4" t="s">
        <v>21</v>
      </c>
      <c r="E16" s="35">
        <v>190</v>
      </c>
      <c r="F16" s="36">
        <v>2</v>
      </c>
      <c r="G16" s="35">
        <v>195</v>
      </c>
      <c r="H16" s="36">
        <v>2</v>
      </c>
      <c r="I16" s="35">
        <v>195</v>
      </c>
      <c r="J16" s="36">
        <v>2</v>
      </c>
      <c r="K16" s="35">
        <v>182</v>
      </c>
      <c r="L16" s="36">
        <v>2</v>
      </c>
      <c r="M16" s="35"/>
      <c r="N16" s="36"/>
      <c r="O16" s="35"/>
      <c r="P16" s="36"/>
      <c r="Q16" s="5">
        <v>4</v>
      </c>
      <c r="R16" s="5">
        <v>762</v>
      </c>
      <c r="S16" s="6">
        <v>190.5</v>
      </c>
      <c r="T16" s="37">
        <v>8</v>
      </c>
      <c r="U16" s="7">
        <v>5</v>
      </c>
      <c r="V16" s="8">
        <v>195.5</v>
      </c>
    </row>
    <row r="17" spans="1:22">
      <c r="A17" s="1" t="s">
        <v>26</v>
      </c>
      <c r="B17" s="2" t="s">
        <v>59</v>
      </c>
      <c r="C17" s="3">
        <v>45772</v>
      </c>
      <c r="D17" s="4" t="s">
        <v>21</v>
      </c>
      <c r="E17" s="35">
        <v>193</v>
      </c>
      <c r="F17" s="36">
        <v>0</v>
      </c>
      <c r="G17" s="35">
        <v>195</v>
      </c>
      <c r="H17" s="36">
        <v>2</v>
      </c>
      <c r="I17" s="35">
        <v>193</v>
      </c>
      <c r="J17" s="36">
        <v>3</v>
      </c>
      <c r="K17" s="35">
        <v>199</v>
      </c>
      <c r="L17" s="36">
        <v>3</v>
      </c>
      <c r="M17" s="35"/>
      <c r="N17" s="36"/>
      <c r="O17" s="35"/>
      <c r="P17" s="36"/>
      <c r="Q17" s="5">
        <v>4</v>
      </c>
      <c r="R17" s="5">
        <v>780</v>
      </c>
      <c r="S17" s="6">
        <v>195</v>
      </c>
      <c r="T17" s="37">
        <v>8</v>
      </c>
      <c r="U17" s="7">
        <v>5</v>
      </c>
      <c r="V17" s="8">
        <v>200</v>
      </c>
    </row>
    <row r="18" spans="1:22">
      <c r="A18" s="1" t="s">
        <v>26</v>
      </c>
      <c r="B18" s="2" t="s">
        <v>59</v>
      </c>
      <c r="C18" s="3">
        <v>45773</v>
      </c>
      <c r="D18" s="4" t="s">
        <v>21</v>
      </c>
      <c r="E18" s="35">
        <v>190</v>
      </c>
      <c r="F18" s="36">
        <v>2</v>
      </c>
      <c r="G18" s="35">
        <v>195</v>
      </c>
      <c r="H18" s="36">
        <v>4</v>
      </c>
      <c r="I18" s="35">
        <v>193</v>
      </c>
      <c r="J18" s="36">
        <v>1</v>
      </c>
      <c r="K18" s="35">
        <v>194</v>
      </c>
      <c r="L18" s="36">
        <v>1</v>
      </c>
      <c r="M18" s="35"/>
      <c r="N18" s="36"/>
      <c r="O18" s="35"/>
      <c r="P18" s="36"/>
      <c r="Q18" s="5">
        <v>4</v>
      </c>
      <c r="R18" s="5">
        <v>772</v>
      </c>
      <c r="S18" s="6">
        <v>193</v>
      </c>
      <c r="T18" s="37">
        <v>8</v>
      </c>
      <c r="U18" s="7">
        <v>5</v>
      </c>
      <c r="V18" s="8">
        <v>198</v>
      </c>
    </row>
    <row r="19" spans="1:22">
      <c r="A19" s="1" t="s">
        <v>26</v>
      </c>
      <c r="B19" s="2" t="s">
        <v>59</v>
      </c>
      <c r="C19" s="3">
        <v>45779</v>
      </c>
      <c r="D19" s="4" t="s">
        <v>21</v>
      </c>
      <c r="E19" s="35">
        <v>192</v>
      </c>
      <c r="F19" s="36">
        <v>1</v>
      </c>
      <c r="G19" s="35">
        <v>197</v>
      </c>
      <c r="H19" s="36">
        <v>4</v>
      </c>
      <c r="I19" s="35">
        <v>195</v>
      </c>
      <c r="J19" s="36">
        <v>3</v>
      </c>
      <c r="K19" s="35">
        <v>191</v>
      </c>
      <c r="L19" s="36">
        <v>2</v>
      </c>
      <c r="M19" s="35"/>
      <c r="N19" s="36"/>
      <c r="O19" s="35"/>
      <c r="P19" s="36"/>
      <c r="Q19" s="5">
        <v>4</v>
      </c>
      <c r="R19" s="5">
        <v>775</v>
      </c>
      <c r="S19" s="6">
        <v>193.75</v>
      </c>
      <c r="T19" s="37">
        <v>10</v>
      </c>
      <c r="U19" s="7">
        <v>8</v>
      </c>
      <c r="V19" s="8">
        <v>201.75</v>
      </c>
    </row>
    <row r="20" spans="1:22">
      <c r="A20" s="1" t="s">
        <v>26</v>
      </c>
      <c r="B20" s="2" t="s">
        <v>59</v>
      </c>
      <c r="C20" s="3">
        <v>45780</v>
      </c>
      <c r="D20" s="4" t="s">
        <v>56</v>
      </c>
      <c r="E20" s="35">
        <v>196</v>
      </c>
      <c r="F20" s="36">
        <v>1</v>
      </c>
      <c r="G20" s="35">
        <v>192</v>
      </c>
      <c r="H20" s="36">
        <v>1</v>
      </c>
      <c r="I20" s="35">
        <v>195.001</v>
      </c>
      <c r="J20" s="36">
        <v>4</v>
      </c>
      <c r="K20" s="35">
        <v>192</v>
      </c>
      <c r="L20" s="36">
        <v>1</v>
      </c>
      <c r="M20" s="35"/>
      <c r="N20" s="36"/>
      <c r="O20" s="35"/>
      <c r="P20" s="36"/>
      <c r="Q20" s="5">
        <v>4</v>
      </c>
      <c r="R20" s="5">
        <v>775.00099999999998</v>
      </c>
      <c r="S20" s="6">
        <v>193.75024999999999</v>
      </c>
      <c r="T20" s="37">
        <v>7</v>
      </c>
      <c r="U20" s="7">
        <v>6</v>
      </c>
      <c r="V20" s="8">
        <v>199.75024999999999</v>
      </c>
    </row>
    <row r="21" spans="1:22">
      <c r="A21" s="1" t="s">
        <v>26</v>
      </c>
      <c r="B21" s="2" t="s">
        <v>59</v>
      </c>
      <c r="C21" s="3">
        <v>45793</v>
      </c>
      <c r="D21" s="4" t="s">
        <v>21</v>
      </c>
      <c r="E21" s="35">
        <v>194</v>
      </c>
      <c r="F21" s="36">
        <v>4</v>
      </c>
      <c r="G21" s="35">
        <v>192</v>
      </c>
      <c r="H21" s="36">
        <v>1</v>
      </c>
      <c r="I21" s="35">
        <v>194</v>
      </c>
      <c r="J21" s="36">
        <v>1</v>
      </c>
      <c r="K21" s="35">
        <v>190</v>
      </c>
      <c r="L21" s="36">
        <v>1</v>
      </c>
      <c r="M21" s="35"/>
      <c r="N21" s="36"/>
      <c r="O21" s="35"/>
      <c r="P21" s="36"/>
      <c r="Q21" s="5">
        <v>4</v>
      </c>
      <c r="R21" s="5">
        <v>770</v>
      </c>
      <c r="S21" s="6">
        <v>192.5</v>
      </c>
      <c r="T21" s="37">
        <v>7</v>
      </c>
      <c r="U21" s="7">
        <v>5</v>
      </c>
      <c r="V21" s="8">
        <v>197.5</v>
      </c>
    </row>
    <row r="22" spans="1:22">
      <c r="A22" s="1" t="s">
        <v>26</v>
      </c>
      <c r="B22" s="2" t="s">
        <v>59</v>
      </c>
      <c r="C22" s="3">
        <v>45779</v>
      </c>
      <c r="D22" s="4" t="s">
        <v>21</v>
      </c>
      <c r="E22" s="35">
        <v>193</v>
      </c>
      <c r="F22" s="36">
        <v>1</v>
      </c>
      <c r="G22" s="35">
        <v>199</v>
      </c>
      <c r="H22" s="36">
        <v>3</v>
      </c>
      <c r="I22" s="35">
        <v>195</v>
      </c>
      <c r="J22" s="36">
        <v>0</v>
      </c>
      <c r="K22" s="35">
        <v>189</v>
      </c>
      <c r="L22" s="36">
        <v>3</v>
      </c>
      <c r="M22" s="35"/>
      <c r="N22" s="36"/>
      <c r="O22" s="35"/>
      <c r="P22" s="36"/>
      <c r="Q22" s="5">
        <v>4</v>
      </c>
      <c r="R22" s="5">
        <v>776</v>
      </c>
      <c r="S22" s="6">
        <v>194</v>
      </c>
      <c r="T22" s="37">
        <v>7</v>
      </c>
      <c r="U22" s="7">
        <v>9</v>
      </c>
      <c r="V22" s="8">
        <v>203</v>
      </c>
    </row>
    <row r="23" spans="1:22">
      <c r="A23" s="1" t="s">
        <v>26</v>
      </c>
      <c r="B23" s="2" t="s">
        <v>59</v>
      </c>
      <c r="C23" s="3">
        <v>45801</v>
      </c>
      <c r="D23" s="4" t="s">
        <v>21</v>
      </c>
      <c r="E23" s="35">
        <v>195</v>
      </c>
      <c r="F23" s="36">
        <v>4</v>
      </c>
      <c r="G23" s="35">
        <v>199</v>
      </c>
      <c r="H23" s="36">
        <v>2</v>
      </c>
      <c r="I23" s="35">
        <v>197</v>
      </c>
      <c r="J23" s="36">
        <v>4</v>
      </c>
      <c r="K23" s="35">
        <v>196</v>
      </c>
      <c r="L23" s="36">
        <v>2</v>
      </c>
      <c r="M23" s="35"/>
      <c r="N23" s="36"/>
      <c r="O23" s="35"/>
      <c r="P23" s="36"/>
      <c r="Q23" s="5">
        <v>4</v>
      </c>
      <c r="R23" s="5">
        <v>787</v>
      </c>
      <c r="S23" s="6">
        <v>196.75</v>
      </c>
      <c r="T23" s="37">
        <v>12</v>
      </c>
      <c r="U23" s="7">
        <v>13</v>
      </c>
      <c r="V23" s="8">
        <v>209.75</v>
      </c>
    </row>
    <row r="24" spans="1:22">
      <c r="A24" s="1" t="s">
        <v>26</v>
      </c>
      <c r="B24" s="2" t="s">
        <v>59</v>
      </c>
      <c r="C24" s="3">
        <v>45800</v>
      </c>
      <c r="D24" s="4" t="s">
        <v>21</v>
      </c>
      <c r="E24" s="35">
        <v>193</v>
      </c>
      <c r="F24" s="36">
        <v>1</v>
      </c>
      <c r="G24" s="35">
        <v>199</v>
      </c>
      <c r="H24" s="36">
        <v>3</v>
      </c>
      <c r="I24" s="35">
        <v>195</v>
      </c>
      <c r="J24" s="36">
        <v>0</v>
      </c>
      <c r="K24" s="35">
        <v>189</v>
      </c>
      <c r="L24" s="36">
        <v>3</v>
      </c>
      <c r="M24" s="35"/>
      <c r="N24" s="36"/>
      <c r="O24" s="35"/>
      <c r="P24" s="36"/>
      <c r="Q24" s="5">
        <v>4</v>
      </c>
      <c r="R24" s="5">
        <v>776</v>
      </c>
      <c r="S24" s="6">
        <v>194</v>
      </c>
      <c r="T24" s="37">
        <v>7</v>
      </c>
      <c r="U24" s="7">
        <v>9</v>
      </c>
      <c r="V24" s="8">
        <v>203</v>
      </c>
    </row>
    <row r="25" spans="1:22">
      <c r="A25" s="1" t="s">
        <v>26</v>
      </c>
      <c r="B25" s="2" t="s">
        <v>59</v>
      </c>
      <c r="C25" s="3">
        <v>45801</v>
      </c>
      <c r="D25" s="4" t="s">
        <v>21</v>
      </c>
      <c r="E25" s="35">
        <v>195</v>
      </c>
      <c r="F25" s="36">
        <v>4</v>
      </c>
      <c r="G25" s="35">
        <v>199</v>
      </c>
      <c r="H25" s="36">
        <v>2</v>
      </c>
      <c r="I25" s="35">
        <v>197</v>
      </c>
      <c r="J25" s="36">
        <v>4</v>
      </c>
      <c r="K25" s="35">
        <v>196</v>
      </c>
      <c r="L25" s="36">
        <v>2</v>
      </c>
      <c r="M25" s="35"/>
      <c r="N25" s="36"/>
      <c r="O25" s="35"/>
      <c r="P25" s="36"/>
      <c r="Q25" s="5">
        <v>4</v>
      </c>
      <c r="R25" s="5">
        <v>787</v>
      </c>
      <c r="S25" s="6">
        <v>196.75</v>
      </c>
      <c r="T25" s="37">
        <v>12</v>
      </c>
      <c r="U25" s="7">
        <v>13</v>
      </c>
      <c r="V25" s="8">
        <v>209.75</v>
      </c>
    </row>
    <row r="26" spans="1:22">
      <c r="A26" s="1" t="s">
        <v>26</v>
      </c>
      <c r="B26" s="2" t="s">
        <v>59</v>
      </c>
      <c r="C26" s="3">
        <v>45806</v>
      </c>
      <c r="D26" s="4" t="s">
        <v>21</v>
      </c>
      <c r="E26" s="35">
        <v>194</v>
      </c>
      <c r="F26" s="36">
        <v>0</v>
      </c>
      <c r="G26" s="35">
        <v>195</v>
      </c>
      <c r="H26" s="36">
        <v>2</v>
      </c>
      <c r="I26" s="35">
        <v>197</v>
      </c>
      <c r="J26" s="36">
        <v>2</v>
      </c>
      <c r="K26" s="35">
        <v>193</v>
      </c>
      <c r="L26" s="36">
        <v>3</v>
      </c>
      <c r="M26" s="35"/>
      <c r="N26" s="36"/>
      <c r="O26" s="35"/>
      <c r="P26" s="36"/>
      <c r="Q26" s="5">
        <v>4</v>
      </c>
      <c r="R26" s="5">
        <v>779</v>
      </c>
      <c r="S26" s="6">
        <v>194.75</v>
      </c>
      <c r="T26" s="37">
        <v>7</v>
      </c>
      <c r="U26" s="7">
        <v>5</v>
      </c>
      <c r="V26" s="8">
        <v>199.75</v>
      </c>
    </row>
    <row r="27" spans="1:22">
      <c r="A27" s="1" t="s">
        <v>26</v>
      </c>
      <c r="B27" s="2" t="s">
        <v>59</v>
      </c>
      <c r="C27" s="3">
        <v>45807</v>
      </c>
      <c r="D27" s="4" t="s">
        <v>21</v>
      </c>
      <c r="E27" s="35">
        <v>194</v>
      </c>
      <c r="F27" s="36">
        <v>1</v>
      </c>
      <c r="G27" s="35">
        <v>195</v>
      </c>
      <c r="H27" s="36">
        <v>2</v>
      </c>
      <c r="I27" s="35">
        <v>192</v>
      </c>
      <c r="J27" s="36">
        <v>1</v>
      </c>
      <c r="K27" s="35">
        <v>192</v>
      </c>
      <c r="L27" s="36">
        <v>2</v>
      </c>
      <c r="M27" s="35"/>
      <c r="N27" s="36"/>
      <c r="O27" s="35"/>
      <c r="P27" s="36"/>
      <c r="Q27" s="5">
        <v>4</v>
      </c>
      <c r="R27" s="5">
        <v>773</v>
      </c>
      <c r="S27" s="6">
        <v>193.25</v>
      </c>
      <c r="T27" s="37">
        <v>6</v>
      </c>
      <c r="U27" s="7">
        <v>5</v>
      </c>
      <c r="V27" s="8">
        <v>198.25</v>
      </c>
    </row>
    <row r="28" spans="1:22">
      <c r="A28" s="1" t="s">
        <v>26</v>
      </c>
      <c r="B28" s="2" t="s">
        <v>59</v>
      </c>
      <c r="C28" s="3">
        <v>45808</v>
      </c>
      <c r="D28" s="4" t="s">
        <v>21</v>
      </c>
      <c r="E28" s="35">
        <v>189</v>
      </c>
      <c r="F28" s="36">
        <v>3</v>
      </c>
      <c r="G28" s="35">
        <v>185</v>
      </c>
      <c r="H28" s="36">
        <v>0</v>
      </c>
      <c r="I28" s="35">
        <v>198</v>
      </c>
      <c r="J28" s="36">
        <v>4</v>
      </c>
      <c r="K28" s="35">
        <v>195.001</v>
      </c>
      <c r="L28" s="36">
        <v>5</v>
      </c>
      <c r="M28" s="35">
        <v>192</v>
      </c>
      <c r="N28" s="36">
        <v>3</v>
      </c>
      <c r="O28" s="35">
        <v>194</v>
      </c>
      <c r="P28" s="36">
        <v>3</v>
      </c>
      <c r="Q28" s="5">
        <v>6</v>
      </c>
      <c r="R28" s="5">
        <v>1153.001</v>
      </c>
      <c r="S28" s="6">
        <v>192.16683333333333</v>
      </c>
      <c r="T28" s="37">
        <v>18</v>
      </c>
      <c r="U28" s="7">
        <v>16</v>
      </c>
      <c r="V28" s="8">
        <v>202.50016666666667</v>
      </c>
    </row>
    <row r="29" spans="1:22">
      <c r="A29" s="1" t="s">
        <v>26</v>
      </c>
      <c r="B29" s="2" t="s">
        <v>59</v>
      </c>
      <c r="C29" s="3">
        <v>45815</v>
      </c>
      <c r="D29" s="4" t="s">
        <v>56</v>
      </c>
      <c r="E29" s="35">
        <v>193</v>
      </c>
      <c r="F29" s="36">
        <v>3</v>
      </c>
      <c r="G29" s="35">
        <v>198.05</v>
      </c>
      <c r="H29" s="36">
        <v>5</v>
      </c>
      <c r="I29" s="35">
        <v>195</v>
      </c>
      <c r="J29" s="36">
        <v>4</v>
      </c>
      <c r="K29" s="35">
        <v>197</v>
      </c>
      <c r="L29" s="36">
        <v>1</v>
      </c>
      <c r="M29" s="35">
        <v>190</v>
      </c>
      <c r="N29" s="36">
        <v>2</v>
      </c>
      <c r="O29" s="35">
        <v>194</v>
      </c>
      <c r="P29" s="36">
        <v>1</v>
      </c>
      <c r="Q29" s="5">
        <v>6</v>
      </c>
      <c r="R29" s="5">
        <v>1167.05</v>
      </c>
      <c r="S29" s="6">
        <v>194.50833333333333</v>
      </c>
      <c r="T29" s="37">
        <v>16</v>
      </c>
      <c r="U29" s="7">
        <v>14</v>
      </c>
      <c r="V29" s="8">
        <v>208.50833333333333</v>
      </c>
    </row>
    <row r="30" spans="1:22">
      <c r="A30" s="1" t="s">
        <v>26</v>
      </c>
      <c r="B30" s="2" t="s">
        <v>59</v>
      </c>
      <c r="C30" s="3">
        <v>45828</v>
      </c>
      <c r="D30" s="4" t="s">
        <v>21</v>
      </c>
      <c r="E30" s="35">
        <v>195</v>
      </c>
      <c r="F30" s="36">
        <v>1</v>
      </c>
      <c r="G30" s="35">
        <v>193</v>
      </c>
      <c r="H30" s="36">
        <v>1</v>
      </c>
      <c r="I30" s="35">
        <v>192</v>
      </c>
      <c r="J30" s="36">
        <v>2</v>
      </c>
      <c r="K30" s="35">
        <v>194</v>
      </c>
      <c r="L30" s="36">
        <v>5</v>
      </c>
      <c r="M30" s="35"/>
      <c r="N30" s="36"/>
      <c r="O30" s="35"/>
      <c r="P30" s="36"/>
      <c r="Q30" s="5">
        <v>4</v>
      </c>
      <c r="R30" s="5">
        <v>774</v>
      </c>
      <c r="S30" s="6">
        <v>193.5</v>
      </c>
      <c r="T30" s="37">
        <v>9</v>
      </c>
      <c r="U30" s="7">
        <v>9</v>
      </c>
      <c r="V30" s="8">
        <v>202.5</v>
      </c>
    </row>
    <row r="31" spans="1:22">
      <c r="A31" s="1" t="s">
        <v>26</v>
      </c>
      <c r="B31" s="2" t="s">
        <v>59</v>
      </c>
      <c r="C31" s="3">
        <v>45836</v>
      </c>
      <c r="D31" s="4" t="s">
        <v>56</v>
      </c>
      <c r="E31" s="35">
        <v>194</v>
      </c>
      <c r="F31" s="36">
        <v>3</v>
      </c>
      <c r="G31" s="35">
        <v>197</v>
      </c>
      <c r="H31" s="36">
        <v>0</v>
      </c>
      <c r="I31" s="35">
        <v>194</v>
      </c>
      <c r="J31" s="36">
        <v>3</v>
      </c>
      <c r="K31" s="35">
        <v>195</v>
      </c>
      <c r="L31" s="36">
        <v>3</v>
      </c>
      <c r="M31" s="35"/>
      <c r="N31" s="36"/>
      <c r="O31" s="35"/>
      <c r="P31" s="36"/>
      <c r="Q31" s="5">
        <v>4</v>
      </c>
      <c r="R31" s="5">
        <v>780</v>
      </c>
      <c r="S31" s="6">
        <v>195</v>
      </c>
      <c r="T31" s="37">
        <v>9</v>
      </c>
      <c r="U31" s="7">
        <v>5</v>
      </c>
      <c r="V31" s="8">
        <v>200</v>
      </c>
    </row>
    <row r="32" spans="1:22">
      <c r="A32" s="1" t="s">
        <v>26</v>
      </c>
      <c r="B32" s="2" t="s">
        <v>59</v>
      </c>
      <c r="C32" s="3">
        <v>45856</v>
      </c>
      <c r="D32" s="4" t="s">
        <v>21</v>
      </c>
      <c r="E32" s="35">
        <v>190</v>
      </c>
      <c r="F32" s="36">
        <v>3</v>
      </c>
      <c r="G32" s="35">
        <v>194</v>
      </c>
      <c r="H32" s="36">
        <v>3</v>
      </c>
      <c r="I32" s="35">
        <v>194</v>
      </c>
      <c r="J32" s="36">
        <v>3</v>
      </c>
      <c r="K32" s="35">
        <v>196</v>
      </c>
      <c r="L32" s="36">
        <v>0</v>
      </c>
      <c r="M32" s="35"/>
      <c r="N32" s="36"/>
      <c r="O32" s="35"/>
      <c r="P32" s="36"/>
      <c r="Q32" s="5">
        <v>4</v>
      </c>
      <c r="R32" s="5">
        <v>774</v>
      </c>
      <c r="S32" s="6">
        <v>193.5</v>
      </c>
      <c r="T32" s="37">
        <v>9</v>
      </c>
      <c r="U32" s="7">
        <v>10</v>
      </c>
      <c r="V32" s="8">
        <v>203.5</v>
      </c>
    </row>
    <row r="33" spans="1:22">
      <c r="A33" s="1" t="s">
        <v>26</v>
      </c>
      <c r="B33" s="2" t="s">
        <v>59</v>
      </c>
      <c r="C33" s="3">
        <v>45863</v>
      </c>
      <c r="D33" s="4" t="s">
        <v>21</v>
      </c>
      <c r="E33" s="35">
        <v>193.001</v>
      </c>
      <c r="F33" s="36">
        <v>0</v>
      </c>
      <c r="G33" s="35">
        <v>196</v>
      </c>
      <c r="H33" s="36">
        <v>1</v>
      </c>
      <c r="I33" s="35">
        <v>196</v>
      </c>
      <c r="J33" s="36">
        <v>3</v>
      </c>
      <c r="K33" s="35">
        <v>191</v>
      </c>
      <c r="L33" s="36">
        <v>2</v>
      </c>
      <c r="M33" s="35"/>
      <c r="N33" s="36"/>
      <c r="O33" s="35"/>
      <c r="P33" s="36"/>
      <c r="Q33" s="5">
        <v>4</v>
      </c>
      <c r="R33" s="5">
        <v>776.00099999999998</v>
      </c>
      <c r="S33" s="6">
        <v>194.00024999999999</v>
      </c>
      <c r="T33" s="37">
        <v>6</v>
      </c>
      <c r="U33" s="7">
        <v>13</v>
      </c>
      <c r="V33" s="8">
        <v>207.00024999999999</v>
      </c>
    </row>
    <row r="34" spans="1:22">
      <c r="A34" s="1" t="s">
        <v>26</v>
      </c>
      <c r="B34" s="2" t="s">
        <v>59</v>
      </c>
      <c r="C34" s="3">
        <v>45871</v>
      </c>
      <c r="D34" s="4" t="s">
        <v>56</v>
      </c>
      <c r="E34" s="35">
        <v>195</v>
      </c>
      <c r="F34" s="36">
        <v>3</v>
      </c>
      <c r="G34" s="35">
        <v>196</v>
      </c>
      <c r="H34" s="36">
        <v>5</v>
      </c>
      <c r="I34" s="35">
        <v>196</v>
      </c>
      <c r="J34" s="36">
        <v>3</v>
      </c>
      <c r="K34" s="35">
        <v>193</v>
      </c>
      <c r="L34" s="36">
        <v>1</v>
      </c>
      <c r="M34" s="35"/>
      <c r="N34" s="36"/>
      <c r="O34" s="35"/>
      <c r="P34" s="36"/>
      <c r="Q34" s="5">
        <v>4</v>
      </c>
      <c r="R34" s="5">
        <v>780</v>
      </c>
      <c r="S34" s="6">
        <v>195</v>
      </c>
      <c r="T34" s="37">
        <v>12</v>
      </c>
      <c r="U34" s="7">
        <v>6</v>
      </c>
      <c r="V34" s="8">
        <v>201</v>
      </c>
    </row>
    <row r="35" spans="1:22">
      <c r="A35" s="1" t="s">
        <v>26</v>
      </c>
      <c r="B35" s="2" t="s">
        <v>59</v>
      </c>
      <c r="C35" s="3" t="s">
        <v>112</v>
      </c>
      <c r="D35" s="4" t="s">
        <v>21</v>
      </c>
      <c r="E35" s="35">
        <v>193</v>
      </c>
      <c r="F35" s="36">
        <v>0</v>
      </c>
      <c r="G35" s="35">
        <v>195</v>
      </c>
      <c r="H35" s="36">
        <v>2</v>
      </c>
      <c r="I35" s="35">
        <v>190</v>
      </c>
      <c r="J35" s="36">
        <v>0</v>
      </c>
      <c r="K35" s="35">
        <v>193.001</v>
      </c>
      <c r="L35" s="36">
        <v>2</v>
      </c>
      <c r="M35" s="35">
        <v>193</v>
      </c>
      <c r="N35" s="36">
        <v>2</v>
      </c>
      <c r="O35" s="35">
        <v>191</v>
      </c>
      <c r="P35" s="36">
        <v>0</v>
      </c>
      <c r="Q35" s="5">
        <v>6</v>
      </c>
      <c r="R35" s="5">
        <v>1155.001</v>
      </c>
      <c r="S35" s="6">
        <v>192.50016666666667</v>
      </c>
      <c r="T35" s="37">
        <v>6</v>
      </c>
      <c r="U35" s="7">
        <v>16</v>
      </c>
      <c r="V35" s="8">
        <v>208.50016666666667</v>
      </c>
    </row>
    <row r="36" spans="1:22">
      <c r="A36" s="1" t="s">
        <v>26</v>
      </c>
      <c r="B36" s="2" t="s">
        <v>59</v>
      </c>
      <c r="C36" s="3">
        <v>45906</v>
      </c>
      <c r="D36" s="4" t="s">
        <v>56</v>
      </c>
      <c r="E36" s="35">
        <v>190</v>
      </c>
      <c r="F36" s="36">
        <v>2</v>
      </c>
      <c r="G36" s="35">
        <v>191</v>
      </c>
      <c r="H36" s="36">
        <v>3</v>
      </c>
      <c r="I36" s="35">
        <v>193</v>
      </c>
      <c r="J36" s="36">
        <v>2</v>
      </c>
      <c r="K36" s="35">
        <v>196</v>
      </c>
      <c r="L36" s="36">
        <v>2</v>
      </c>
      <c r="M36" s="35"/>
      <c r="N36" s="36"/>
      <c r="O36" s="35"/>
      <c r="P36" s="36"/>
      <c r="Q36" s="5">
        <v>4</v>
      </c>
      <c r="R36" s="5">
        <v>770</v>
      </c>
      <c r="S36" s="6">
        <v>192.5</v>
      </c>
      <c r="T36" s="37">
        <v>9</v>
      </c>
      <c r="U36" s="7">
        <v>5</v>
      </c>
      <c r="V36" s="8">
        <v>197.5</v>
      </c>
    </row>
    <row r="37" spans="1:22">
      <c r="A37" s="1" t="s">
        <v>26</v>
      </c>
      <c r="B37" s="2" t="s">
        <v>59</v>
      </c>
      <c r="C37" s="3">
        <v>45927</v>
      </c>
      <c r="D37" s="4" t="s">
        <v>21</v>
      </c>
      <c r="E37" s="35">
        <v>191</v>
      </c>
      <c r="F37" s="36">
        <v>0</v>
      </c>
      <c r="G37" s="35">
        <v>189</v>
      </c>
      <c r="H37" s="36">
        <v>0</v>
      </c>
      <c r="I37" s="35">
        <v>192</v>
      </c>
      <c r="J37" s="36">
        <v>2</v>
      </c>
      <c r="K37" s="35">
        <v>195</v>
      </c>
      <c r="L37" s="36">
        <v>2</v>
      </c>
      <c r="M37" s="35"/>
      <c r="N37" s="36"/>
      <c r="O37" s="35"/>
      <c r="P37" s="36"/>
      <c r="Q37" s="5">
        <v>4</v>
      </c>
      <c r="R37" s="5">
        <v>767</v>
      </c>
      <c r="S37" s="6">
        <v>191.75</v>
      </c>
      <c r="T37" s="37">
        <v>4</v>
      </c>
      <c r="U37" s="7">
        <v>4</v>
      </c>
      <c r="V37" s="8">
        <v>195.75</v>
      </c>
    </row>
    <row r="38" spans="1:22">
      <c r="A38" s="65" t="s">
        <v>26</v>
      </c>
      <c r="B38" s="2" t="s">
        <v>59</v>
      </c>
      <c r="C38" s="3">
        <v>45962</v>
      </c>
      <c r="D38" s="64" t="s">
        <v>56</v>
      </c>
      <c r="E38" s="35">
        <v>196</v>
      </c>
      <c r="F38" s="36">
        <v>1</v>
      </c>
      <c r="G38" s="35">
        <v>188</v>
      </c>
      <c r="H38" s="36">
        <v>3</v>
      </c>
      <c r="I38" s="35">
        <v>195</v>
      </c>
      <c r="J38" s="36">
        <v>3</v>
      </c>
      <c r="K38" s="35">
        <v>195</v>
      </c>
      <c r="L38" s="36">
        <v>2</v>
      </c>
      <c r="M38" s="35">
        <v>191</v>
      </c>
      <c r="N38" s="36">
        <v>0</v>
      </c>
      <c r="O38" s="35">
        <v>192</v>
      </c>
      <c r="P38" s="36">
        <v>2</v>
      </c>
      <c r="Q38" s="7">
        <v>6</v>
      </c>
      <c r="R38" s="7">
        <v>1157</v>
      </c>
      <c r="S38" s="6">
        <v>192.83333333333334</v>
      </c>
      <c r="T38" s="37">
        <v>11</v>
      </c>
      <c r="U38" s="7">
        <v>30</v>
      </c>
      <c r="V38" s="6">
        <v>222.83333333333334</v>
      </c>
    </row>
    <row r="40" spans="1:22">
      <c r="Q40" s="30">
        <f>SUM(Q2:Q39)</f>
        <v>156</v>
      </c>
      <c r="R40" s="30">
        <f>SUM(R2:R39)</f>
        <v>30091.058000000001</v>
      </c>
      <c r="S40" s="31">
        <f>SUM(R40/Q40)</f>
        <v>192.89139743589743</v>
      </c>
      <c r="T40" s="30">
        <f>SUM(T2:T39)</f>
        <v>304</v>
      </c>
      <c r="U40" s="30">
        <f>SUM(U2:U39)</f>
        <v>325</v>
      </c>
      <c r="V40" s="32">
        <f>SUM(S40+U40)</f>
        <v>517.89139743589749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29:C29" name="Range1_5_3"/>
    <protectedRange algorithmName="SHA-512" hashValue="ON39YdpmFHfN9f47KpiRvqrKx0V9+erV1CNkpWzYhW/Qyc6aT8rEyCrvauWSYGZK2ia3o7vd3akF07acHAFpOA==" saltValue="yVW9XmDwTqEnmpSGai0KYg==" spinCount="100000" sqref="D29" name="Range1_1_3_2"/>
    <protectedRange algorithmName="SHA-512" hashValue="ON39YdpmFHfN9f47KpiRvqrKx0V9+erV1CNkpWzYhW/Qyc6aT8rEyCrvauWSYGZK2ia3o7vd3akF07acHAFpOA==" saltValue="yVW9XmDwTqEnmpSGai0KYg==" spinCount="100000" sqref="T29" name="Range1_3_5_3_2"/>
    <protectedRange algorithmName="SHA-512" hashValue="ON39YdpmFHfN9f47KpiRvqrKx0V9+erV1CNkpWzYhW/Qyc6aT8rEyCrvauWSYGZK2ia3o7vd3akF07acHAFpOA==" saltValue="yVW9XmDwTqEnmpSGai0KYg==" spinCount="100000" sqref="B31:C31" name="Range1_6"/>
    <protectedRange algorithmName="SHA-512" hashValue="ON39YdpmFHfN9f47KpiRvqrKx0V9+erV1CNkpWzYhW/Qyc6aT8rEyCrvauWSYGZK2ia3o7vd3akF07acHAFpOA==" saltValue="yVW9XmDwTqEnmpSGai0KYg==" spinCount="100000" sqref="D31" name="Range1_1_15"/>
    <protectedRange algorithmName="SHA-512" hashValue="ON39YdpmFHfN9f47KpiRvqrKx0V9+erV1CNkpWzYhW/Qyc6aT8rEyCrvauWSYGZK2ia3o7vd3akF07acHAFpOA==" saltValue="yVW9XmDwTqEnmpSGai0KYg==" spinCount="100000" sqref="T31" name="Range1_3_5_13"/>
    <protectedRange sqref="B33:C33" name="Range1_7"/>
    <protectedRange sqref="D33" name="Range1_1_5"/>
    <protectedRange sqref="T33" name="Range1_3_5_6"/>
    <protectedRange sqref="B34:C34" name="Range1_28_1"/>
    <protectedRange sqref="D34" name="Range1_1_29"/>
    <protectedRange sqref="T34" name="Range1_3_5_27_1"/>
    <protectedRange algorithmName="SHA-512" hashValue="ON39YdpmFHfN9f47KpiRvqrKx0V9+erV1CNkpWzYhW/Qyc6aT8rEyCrvauWSYGZK2ia3o7vd3akF07acHAFpOA==" saltValue="yVW9XmDwTqEnmpSGai0KYg==" spinCount="100000" sqref="B35:C35" name="Range1_34"/>
    <protectedRange algorithmName="SHA-512" hashValue="ON39YdpmFHfN9f47KpiRvqrKx0V9+erV1CNkpWzYhW/Qyc6aT8rEyCrvauWSYGZK2ia3o7vd3akF07acHAFpOA==" saltValue="yVW9XmDwTqEnmpSGai0KYg==" spinCount="100000" sqref="D35" name="Range1_1_34"/>
    <protectedRange algorithmName="SHA-512" hashValue="ON39YdpmFHfN9f47KpiRvqrKx0V9+erV1CNkpWzYhW/Qyc6aT8rEyCrvauWSYGZK2ia3o7vd3akF07acHAFpOA==" saltValue="yVW9XmDwTqEnmpSGai0KYg==" spinCount="100000" sqref="T35" name="Range1_3_5_33"/>
    <protectedRange algorithmName="SHA-512" hashValue="ON39YdpmFHfN9f47KpiRvqrKx0V9+erV1CNkpWzYhW/Qyc6aT8rEyCrvauWSYGZK2ia3o7vd3akF07acHAFpOA==" saltValue="yVW9XmDwTqEnmpSGai0KYg==" spinCount="100000" sqref="E36:P36" name="Range1_20"/>
    <protectedRange algorithmName="SHA-512" hashValue="ON39YdpmFHfN9f47KpiRvqrKx0V9+erV1CNkpWzYhW/Qyc6aT8rEyCrvauWSYGZK2ia3o7vd3akF07acHAFpOA==" saltValue="yVW9XmDwTqEnmpSGai0KYg==" spinCount="100000" sqref="B36:C36" name="Range1_1_2_5"/>
    <protectedRange algorithmName="SHA-512" hashValue="ON39YdpmFHfN9f47KpiRvqrKx0V9+erV1CNkpWzYhW/Qyc6aT8rEyCrvauWSYGZK2ia3o7vd3akF07acHAFpOA==" saltValue="yVW9XmDwTqEnmpSGai0KYg==" spinCount="100000" sqref="D36" name="Range1_1_1_2_4"/>
    <protectedRange algorithmName="SHA-512" hashValue="ON39YdpmFHfN9f47KpiRvqrKx0V9+erV1CNkpWzYhW/Qyc6aT8rEyCrvauWSYGZK2ia3o7vd3akF07acHAFpOA==" saltValue="yVW9XmDwTqEnmpSGai0KYg==" spinCount="100000" sqref="T36" name="Range1_3_5_17"/>
    <protectedRange sqref="B37:C37 H37:P37 E37:F37" name="Range1_17_1"/>
    <protectedRange sqref="D37" name="Range1_1_12"/>
    <protectedRange sqref="T37" name="Range1_3_5_8"/>
    <protectedRange sqref="E38:F38 B38:C38 H38:P38" name="Range1_17_2"/>
    <protectedRange sqref="D38" name="Range1_1_12_1"/>
    <protectedRange sqref="T38" name="Range1_3_5_8_1"/>
  </protectedRanges>
  <conditionalFormatting sqref="L34:O34">
    <cfRule type="cellIs" dxfId="30" priority="22" operator="greaterThanOrEqual">
      <formula>200</formula>
    </cfRule>
  </conditionalFormatting>
  <conditionalFormatting sqref="M34">
    <cfRule type="top10" dxfId="29" priority="24" rank="1"/>
  </conditionalFormatting>
  <conditionalFormatting sqref="O34">
    <cfRule type="top10" dxfId="28" priority="23" rank="1"/>
  </conditionalFormatting>
  <conditionalFormatting sqref="E36">
    <cfRule type="top10" dxfId="27" priority="21" rank="1"/>
  </conditionalFormatting>
  <conditionalFormatting sqref="E36:P36">
    <cfRule type="cellIs" dxfId="26" priority="15" operator="greaterThanOrEqual">
      <formula>193</formula>
    </cfRule>
  </conditionalFormatting>
  <conditionalFormatting sqref="G36">
    <cfRule type="top10" dxfId="25" priority="20" rank="1"/>
  </conditionalFormatting>
  <conditionalFormatting sqref="I36">
    <cfRule type="top10" dxfId="24" priority="19" rank="1"/>
  </conditionalFormatting>
  <conditionalFormatting sqref="K36">
    <cfRule type="top10" dxfId="23" priority="18" rank="1"/>
  </conditionalFormatting>
  <conditionalFormatting sqref="M36">
    <cfRule type="top10" dxfId="22" priority="17" rank="1"/>
  </conditionalFormatting>
  <conditionalFormatting sqref="O36">
    <cfRule type="top10" dxfId="21" priority="16" rank="1"/>
  </conditionalFormatting>
  <conditionalFormatting sqref="E37:O37">
    <cfRule type="cellIs" dxfId="20" priority="8" operator="greaterThanOrEqual">
      <formula>193</formula>
    </cfRule>
  </conditionalFormatting>
  <conditionalFormatting sqref="E37">
    <cfRule type="top10" dxfId="19" priority="9" rank="1"/>
  </conditionalFormatting>
  <conditionalFormatting sqref="G37">
    <cfRule type="top10" dxfId="18" priority="10" rank="1"/>
  </conditionalFormatting>
  <conditionalFormatting sqref="I37">
    <cfRule type="top10" dxfId="17" priority="11" rank="1"/>
  </conditionalFormatting>
  <conditionalFormatting sqref="K37">
    <cfRule type="top10" dxfId="16" priority="12" rank="1"/>
  </conditionalFormatting>
  <conditionalFormatting sqref="M37">
    <cfRule type="top10" dxfId="15" priority="13" rank="1"/>
  </conditionalFormatting>
  <conditionalFormatting sqref="O37">
    <cfRule type="top10" dxfId="14" priority="14" rank="1"/>
  </conditionalFormatting>
  <conditionalFormatting sqref="E38">
    <cfRule type="top10" dxfId="13" priority="7" rank="1"/>
  </conditionalFormatting>
  <conditionalFormatting sqref="G38">
    <cfRule type="top10" dxfId="12" priority="6" rank="1"/>
  </conditionalFormatting>
  <conditionalFormatting sqref="I38">
    <cfRule type="top10" dxfId="11" priority="5" rank="1"/>
  </conditionalFormatting>
  <conditionalFormatting sqref="K38">
    <cfRule type="top10" dxfId="10" priority="4" rank="1"/>
  </conditionalFormatting>
  <conditionalFormatting sqref="M38">
    <cfRule type="top10" dxfId="9" priority="3" rank="1"/>
  </conditionalFormatting>
  <conditionalFormatting sqref="O38">
    <cfRule type="top10" dxfId="8" priority="2" rank="1"/>
  </conditionalFormatting>
  <conditionalFormatting sqref="E38:O38">
    <cfRule type="cellIs" dxfId="7" priority="1" operator="greaterThanOrEqual">
      <formula>193</formula>
    </cfRule>
  </conditionalFormatting>
  <hyperlinks>
    <hyperlink ref="X1" location="'UNL 2025'!A1" display="Return to Rankings" xr:uid="{EDEB05C4-BEBC-41E6-92FA-18BB73F7AD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D38 B38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9D61-74E6-4B24-9F2A-D860BB7D52CF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36</v>
      </c>
      <c r="C2" s="3">
        <v>45697</v>
      </c>
      <c r="D2" s="4" t="s">
        <v>40</v>
      </c>
      <c r="E2" s="27">
        <v>184</v>
      </c>
      <c r="F2" s="28">
        <v>0</v>
      </c>
      <c r="G2" s="27">
        <v>182</v>
      </c>
      <c r="H2" s="28">
        <v>1</v>
      </c>
      <c r="I2" s="27">
        <v>182</v>
      </c>
      <c r="J2" s="28">
        <v>1</v>
      </c>
      <c r="K2" s="27">
        <v>191</v>
      </c>
      <c r="L2" s="28">
        <v>1</v>
      </c>
      <c r="M2" s="29"/>
      <c r="N2" s="28"/>
      <c r="O2" s="29"/>
      <c r="P2" s="28"/>
      <c r="Q2" s="5">
        <v>4</v>
      </c>
      <c r="R2" s="5">
        <v>739</v>
      </c>
      <c r="S2" s="6">
        <v>184.75</v>
      </c>
      <c r="T2" s="17">
        <v>3</v>
      </c>
      <c r="U2" s="7">
        <v>5</v>
      </c>
      <c r="V2" s="8">
        <v>189.75</v>
      </c>
    </row>
    <row r="3" spans="1:24">
      <c r="A3" s="48" t="s">
        <v>26</v>
      </c>
      <c r="B3" s="27" t="s">
        <v>36</v>
      </c>
      <c r="C3" s="42">
        <v>45725</v>
      </c>
      <c r="D3" s="43" t="s">
        <v>40</v>
      </c>
      <c r="E3" s="29">
        <v>162</v>
      </c>
      <c r="F3" s="28">
        <v>0</v>
      </c>
      <c r="G3" s="29">
        <v>168</v>
      </c>
      <c r="H3" s="28">
        <v>1</v>
      </c>
      <c r="I3" s="29">
        <v>163</v>
      </c>
      <c r="J3" s="28">
        <v>0</v>
      </c>
      <c r="K3" s="29">
        <v>163</v>
      </c>
      <c r="L3" s="28">
        <v>1</v>
      </c>
      <c r="M3" s="29"/>
      <c r="N3" s="28"/>
      <c r="O3" s="29"/>
      <c r="P3" s="28"/>
      <c r="Q3" s="44">
        <v>4</v>
      </c>
      <c r="R3" s="44">
        <v>656</v>
      </c>
      <c r="S3" s="45">
        <v>164</v>
      </c>
      <c r="T3" s="17">
        <v>2</v>
      </c>
      <c r="U3" s="46">
        <v>4</v>
      </c>
      <c r="V3" s="47">
        <v>168</v>
      </c>
    </row>
    <row r="4" spans="1:24">
      <c r="A4" s="1" t="s">
        <v>26</v>
      </c>
      <c r="B4" s="2" t="s">
        <v>36</v>
      </c>
      <c r="C4" s="3">
        <v>45760</v>
      </c>
      <c r="D4" s="4" t="s">
        <v>40</v>
      </c>
      <c r="E4" s="29">
        <v>176</v>
      </c>
      <c r="F4" s="28">
        <v>0</v>
      </c>
      <c r="G4" s="29">
        <v>177</v>
      </c>
      <c r="H4" s="28">
        <v>0</v>
      </c>
      <c r="I4" s="29">
        <v>177</v>
      </c>
      <c r="J4" s="28">
        <v>1</v>
      </c>
      <c r="K4" s="29">
        <v>176</v>
      </c>
      <c r="L4" s="28">
        <v>1</v>
      </c>
      <c r="M4" s="29"/>
      <c r="N4" s="28"/>
      <c r="O4" s="29"/>
      <c r="P4" s="28"/>
      <c r="Q4" s="5">
        <v>4</v>
      </c>
      <c r="R4" s="5">
        <v>706</v>
      </c>
      <c r="S4" s="6">
        <v>176.5</v>
      </c>
      <c r="T4" s="17">
        <v>2</v>
      </c>
      <c r="U4" s="7">
        <v>3</v>
      </c>
      <c r="V4" s="8">
        <v>179.5</v>
      </c>
    </row>
    <row r="5" spans="1:24">
      <c r="A5" s="1" t="s">
        <v>26</v>
      </c>
      <c r="B5" s="2" t="s">
        <v>36</v>
      </c>
      <c r="C5" s="3">
        <v>45879</v>
      </c>
      <c r="D5" s="4" t="s">
        <v>40</v>
      </c>
      <c r="E5" s="29">
        <v>181</v>
      </c>
      <c r="F5" s="28">
        <v>1</v>
      </c>
      <c r="G5" s="29">
        <v>185</v>
      </c>
      <c r="H5" s="28">
        <v>2</v>
      </c>
      <c r="I5" s="29">
        <v>181</v>
      </c>
      <c r="J5" s="28">
        <v>1</v>
      </c>
      <c r="K5" s="29">
        <v>184</v>
      </c>
      <c r="L5" s="28">
        <v>0</v>
      </c>
      <c r="M5" s="29"/>
      <c r="N5" s="28"/>
      <c r="O5" s="29"/>
      <c r="P5" s="28"/>
      <c r="Q5" s="5">
        <v>4</v>
      </c>
      <c r="R5" s="5">
        <v>731.00099999999998</v>
      </c>
      <c r="S5" s="6">
        <v>182.75024999999999</v>
      </c>
      <c r="T5" s="17">
        <v>4</v>
      </c>
      <c r="U5" s="7">
        <v>8</v>
      </c>
      <c r="V5" s="8">
        <v>190.75024999999999</v>
      </c>
    </row>
    <row r="6" spans="1:24">
      <c r="A6" s="65" t="s">
        <v>26</v>
      </c>
      <c r="B6" s="2" t="s">
        <v>36</v>
      </c>
      <c r="C6" s="3">
        <v>45942</v>
      </c>
      <c r="D6" s="64" t="s">
        <v>40</v>
      </c>
      <c r="E6" s="35">
        <v>187</v>
      </c>
      <c r="F6" s="36">
        <v>0</v>
      </c>
      <c r="G6" s="35">
        <v>187</v>
      </c>
      <c r="H6" s="36">
        <v>0</v>
      </c>
      <c r="I6" s="35">
        <v>185</v>
      </c>
      <c r="J6" s="36">
        <v>0</v>
      </c>
      <c r="K6" s="35">
        <v>188</v>
      </c>
      <c r="L6" s="36">
        <v>0</v>
      </c>
      <c r="M6" s="35"/>
      <c r="N6" s="36"/>
      <c r="O6" s="35"/>
      <c r="P6" s="36"/>
      <c r="Q6" s="7">
        <v>4</v>
      </c>
      <c r="R6" s="7">
        <v>747</v>
      </c>
      <c r="S6" s="6">
        <v>186.75</v>
      </c>
      <c r="T6" s="37">
        <v>0</v>
      </c>
      <c r="U6" s="7">
        <v>3</v>
      </c>
      <c r="V6" s="6">
        <v>189.75</v>
      </c>
    </row>
    <row r="8" spans="1:24">
      <c r="Q8" s="30">
        <f>SUM(Q2:Q7)</f>
        <v>20</v>
      </c>
      <c r="R8" s="30">
        <f>SUM(R2:R7)</f>
        <v>3579.0010000000002</v>
      </c>
      <c r="S8" s="31">
        <f>SUM(R8/Q8)</f>
        <v>178.95005</v>
      </c>
      <c r="T8" s="30">
        <f>SUM(T2:T7)</f>
        <v>11</v>
      </c>
      <c r="U8" s="30">
        <f>SUM(U2:U7)</f>
        <v>23</v>
      </c>
      <c r="V8" s="32">
        <f>SUM(S8+U8)</f>
        <v>201.95005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5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T2 T3" name="Range1_3_5_3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5_2"/>
    <protectedRange algorithmName="SHA-512" hashValue="ON39YdpmFHfN9f47KpiRvqrKx0V9+erV1CNkpWzYhW/Qyc6aT8rEyCrvauWSYGZK2ia3o7vd3akF07acHAFpOA==" saltValue="yVW9XmDwTqEnmpSGai0KYg==" spinCount="100000" sqref="T6" name="Range1_3_5_10_3"/>
  </protectedRanges>
  <conditionalFormatting sqref="E6">
    <cfRule type="top10" dxfId="6" priority="7" rank="1"/>
  </conditionalFormatting>
  <conditionalFormatting sqref="G6">
    <cfRule type="top10" dxfId="5" priority="6" rank="1"/>
  </conditionalFormatting>
  <conditionalFormatting sqref="I6">
    <cfRule type="top10" dxfId="4" priority="5" rank="1"/>
  </conditionalFormatting>
  <conditionalFormatting sqref="K6">
    <cfRule type="top10" dxfId="3" priority="4" rank="1"/>
  </conditionalFormatting>
  <conditionalFormatting sqref="M6">
    <cfRule type="top10" dxfId="2" priority="3" rank="1"/>
  </conditionalFormatting>
  <conditionalFormatting sqref="O6">
    <cfRule type="top10" dxfId="1" priority="2" rank="1"/>
  </conditionalFormatting>
  <conditionalFormatting sqref="E6:P6">
    <cfRule type="cellIs" dxfId="0" priority="1" operator="greaterThanOrEqual">
      <formula>200</formula>
    </cfRule>
  </conditionalFormatting>
  <hyperlinks>
    <hyperlink ref="X1" location="'UNL 2025'!A1" display="Return to Rankings" xr:uid="{61D1CCCE-A4B0-424D-A68B-541B6C14C9BF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A93A-87AF-4949-9C77-E5816C585980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47</v>
      </c>
      <c r="C2" s="3">
        <v>45738</v>
      </c>
      <c r="D2" s="4" t="s">
        <v>39</v>
      </c>
      <c r="E2" s="35">
        <v>193</v>
      </c>
      <c r="F2" s="36">
        <v>2</v>
      </c>
      <c r="G2" s="35">
        <v>190</v>
      </c>
      <c r="H2" s="36">
        <v>1</v>
      </c>
      <c r="I2" s="35">
        <v>193</v>
      </c>
      <c r="J2" s="36">
        <v>0</v>
      </c>
      <c r="K2" s="35">
        <v>187</v>
      </c>
      <c r="L2" s="36">
        <v>2</v>
      </c>
      <c r="M2" s="35"/>
      <c r="N2" s="36"/>
      <c r="O2" s="35"/>
      <c r="P2" s="36"/>
      <c r="Q2" s="5">
        <v>4</v>
      </c>
      <c r="R2" s="5">
        <v>763</v>
      </c>
      <c r="S2" s="6">
        <v>190.75</v>
      </c>
      <c r="T2" s="37">
        <v>5</v>
      </c>
      <c r="U2" s="7">
        <v>13</v>
      </c>
      <c r="V2" s="8">
        <v>203.75</v>
      </c>
    </row>
    <row r="3" spans="1:24">
      <c r="A3" s="1" t="s">
        <v>26</v>
      </c>
      <c r="B3" s="2" t="s">
        <v>47</v>
      </c>
      <c r="C3" s="3">
        <v>45808</v>
      </c>
      <c r="D3" s="4" t="s">
        <v>21</v>
      </c>
      <c r="E3" s="35">
        <v>192</v>
      </c>
      <c r="F3" s="36">
        <v>0</v>
      </c>
      <c r="G3" s="35">
        <v>195</v>
      </c>
      <c r="H3" s="36">
        <v>1</v>
      </c>
      <c r="I3" s="35">
        <v>193</v>
      </c>
      <c r="J3" s="36">
        <v>2</v>
      </c>
      <c r="K3" s="35">
        <v>193</v>
      </c>
      <c r="L3" s="36">
        <v>2</v>
      </c>
      <c r="M3" s="35">
        <v>194</v>
      </c>
      <c r="N3" s="36">
        <v>3</v>
      </c>
      <c r="O3" s="35">
        <v>195</v>
      </c>
      <c r="P3" s="36">
        <v>2</v>
      </c>
      <c r="Q3" s="5">
        <v>6</v>
      </c>
      <c r="R3" s="5">
        <v>1162</v>
      </c>
      <c r="S3" s="6">
        <v>193.66666666666666</v>
      </c>
      <c r="T3" s="37">
        <v>10</v>
      </c>
      <c r="U3" s="7">
        <v>12</v>
      </c>
      <c r="V3" s="8">
        <v>205.66666666666666</v>
      </c>
    </row>
    <row r="5" spans="1:24">
      <c r="Q5" s="30">
        <f>SUM(Q2:Q4)</f>
        <v>10</v>
      </c>
      <c r="R5" s="30">
        <f>SUM(R2:R4)</f>
        <v>1925</v>
      </c>
      <c r="S5" s="31">
        <f>SUM(R5/Q5)</f>
        <v>192.5</v>
      </c>
      <c r="T5" s="30">
        <f>SUM(T2:T4)</f>
        <v>15</v>
      </c>
      <c r="U5" s="30">
        <f>SUM(U2:U4)</f>
        <v>25</v>
      </c>
      <c r="V5" s="32">
        <f>SUM(S5+U5)</f>
        <v>217.5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2_1"/>
    <protectedRange algorithmName="SHA-512" hashValue="ON39YdpmFHfN9f47KpiRvqrKx0V9+erV1CNkpWzYhW/Qyc6aT8rEyCrvauWSYGZK2ia3o7vd3akF07acHAFpOA==" saltValue="yVW9XmDwTqEnmpSGai0KYg==" spinCount="100000" sqref="T3" name="Range1_3_5_8_1"/>
  </protectedRanges>
  <hyperlinks>
    <hyperlink ref="X1" location="'UNL 2025'!A1" display="Return to Rankings" xr:uid="{4B31AC49-02A7-4C18-ACAF-031A4063085B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4D71-4863-42AA-9090-696EEAE0176E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28</v>
      </c>
      <c r="C2" s="3">
        <v>45696</v>
      </c>
      <c r="D2" s="4" t="s">
        <v>37</v>
      </c>
      <c r="E2" s="35">
        <v>184</v>
      </c>
      <c r="F2" s="36">
        <v>1</v>
      </c>
      <c r="G2" s="35">
        <v>179</v>
      </c>
      <c r="H2" s="36">
        <v>0</v>
      </c>
      <c r="I2" s="35">
        <v>189</v>
      </c>
      <c r="J2" s="36">
        <v>2</v>
      </c>
      <c r="K2" s="35">
        <v>186</v>
      </c>
      <c r="L2" s="36">
        <v>2</v>
      </c>
      <c r="M2" s="35"/>
      <c r="N2" s="36"/>
      <c r="O2" s="35"/>
      <c r="P2" s="36"/>
      <c r="Q2" s="5">
        <v>4</v>
      </c>
      <c r="R2" s="5">
        <v>738</v>
      </c>
      <c r="S2" s="6">
        <v>184.5</v>
      </c>
      <c r="T2" s="37">
        <v>5</v>
      </c>
      <c r="U2" s="7">
        <v>5</v>
      </c>
      <c r="V2" s="8">
        <v>189.5</v>
      </c>
    </row>
    <row r="3" spans="1:24">
      <c r="A3" s="1" t="s">
        <v>26</v>
      </c>
      <c r="B3" s="2" t="s">
        <v>28</v>
      </c>
      <c r="C3" s="3">
        <v>45728</v>
      </c>
      <c r="D3" s="4" t="s">
        <v>37</v>
      </c>
      <c r="E3" s="35">
        <v>180</v>
      </c>
      <c r="F3" s="36"/>
      <c r="G3" s="35">
        <v>188</v>
      </c>
      <c r="H3" s="36">
        <v>1</v>
      </c>
      <c r="I3" s="35">
        <v>186</v>
      </c>
      <c r="J3" s="36"/>
      <c r="K3" s="35">
        <v>192</v>
      </c>
      <c r="L3" s="36">
        <v>1</v>
      </c>
      <c r="M3" s="35"/>
      <c r="N3" s="36"/>
      <c r="O3" s="35"/>
      <c r="P3" s="36"/>
      <c r="Q3" s="5">
        <v>4</v>
      </c>
      <c r="R3" s="5">
        <v>746</v>
      </c>
      <c r="S3" s="6">
        <v>186.5</v>
      </c>
      <c r="T3" s="37">
        <v>2</v>
      </c>
      <c r="U3" s="7">
        <v>5</v>
      </c>
      <c r="V3" s="8">
        <v>191.5</v>
      </c>
    </row>
    <row r="4" spans="1:24">
      <c r="A4" s="1" t="s">
        <v>26</v>
      </c>
      <c r="B4" s="2" t="s">
        <v>28</v>
      </c>
      <c r="C4" s="3">
        <v>45742</v>
      </c>
      <c r="D4" s="4" t="s">
        <v>50</v>
      </c>
      <c r="E4" s="35">
        <v>186</v>
      </c>
      <c r="F4" s="36">
        <v>1</v>
      </c>
      <c r="G4" s="35">
        <v>177</v>
      </c>
      <c r="H4" s="36">
        <v>2</v>
      </c>
      <c r="I4" s="35">
        <v>191</v>
      </c>
      <c r="J4" s="36">
        <v>3</v>
      </c>
      <c r="K4" s="35">
        <v>191</v>
      </c>
      <c r="L4" s="36">
        <v>4</v>
      </c>
      <c r="M4" s="35"/>
      <c r="N4" s="36"/>
      <c r="O4" s="35"/>
      <c r="P4" s="36"/>
      <c r="Q4" s="5">
        <v>4</v>
      </c>
      <c r="R4" s="5">
        <v>745</v>
      </c>
      <c r="S4" s="6">
        <v>186.25</v>
      </c>
      <c r="T4" s="37">
        <v>10</v>
      </c>
      <c r="U4" s="7">
        <v>5</v>
      </c>
      <c r="V4" s="8">
        <v>191.25</v>
      </c>
    </row>
    <row r="5" spans="1:24">
      <c r="A5" s="1" t="s">
        <v>26</v>
      </c>
      <c r="B5" s="2" t="s">
        <v>28</v>
      </c>
      <c r="C5" s="3">
        <v>45861</v>
      </c>
      <c r="D5" s="4" t="s">
        <v>50</v>
      </c>
      <c r="E5" s="35">
        <v>185</v>
      </c>
      <c r="F5" s="36">
        <v>0</v>
      </c>
      <c r="G5" s="35">
        <v>179</v>
      </c>
      <c r="H5" s="36">
        <v>1</v>
      </c>
      <c r="I5" s="35">
        <v>181</v>
      </c>
      <c r="J5" s="36">
        <v>2</v>
      </c>
      <c r="K5" s="35">
        <v>181</v>
      </c>
      <c r="L5" s="36">
        <v>3</v>
      </c>
      <c r="M5" s="35"/>
      <c r="N5" s="36"/>
      <c r="O5" s="35"/>
      <c r="P5" s="36"/>
      <c r="Q5" s="5">
        <v>4</v>
      </c>
      <c r="R5" s="5">
        <v>726</v>
      </c>
      <c r="S5" s="6">
        <v>181.5</v>
      </c>
      <c r="T5" s="37">
        <v>6</v>
      </c>
      <c r="U5" s="7">
        <v>5</v>
      </c>
      <c r="V5" s="8">
        <v>186.5</v>
      </c>
    </row>
    <row r="6" spans="1:24">
      <c r="A6" s="1" t="s">
        <v>26</v>
      </c>
      <c r="B6" s="2" t="s">
        <v>28</v>
      </c>
      <c r="C6" s="3">
        <v>45879</v>
      </c>
      <c r="D6" s="4" t="s">
        <v>37</v>
      </c>
      <c r="E6" s="35">
        <v>189</v>
      </c>
      <c r="F6" s="36">
        <v>3</v>
      </c>
      <c r="G6" s="35">
        <v>189</v>
      </c>
      <c r="H6" s="36">
        <v>3</v>
      </c>
      <c r="I6" s="35">
        <v>191</v>
      </c>
      <c r="J6" s="36">
        <v>3</v>
      </c>
      <c r="K6" s="35">
        <v>189</v>
      </c>
      <c r="L6" s="36"/>
      <c r="M6" s="35">
        <v>192</v>
      </c>
      <c r="N6" s="36"/>
      <c r="O6" s="35">
        <v>191</v>
      </c>
      <c r="P6" s="36">
        <v>2</v>
      </c>
      <c r="Q6" s="5">
        <v>6</v>
      </c>
      <c r="R6" s="5">
        <v>1141</v>
      </c>
      <c r="S6" s="6">
        <v>190.16666666666666</v>
      </c>
      <c r="T6" s="37">
        <v>11</v>
      </c>
      <c r="U6" s="7">
        <v>4</v>
      </c>
      <c r="V6" s="8">
        <v>194.16666666666666</v>
      </c>
    </row>
    <row r="7" spans="1:24">
      <c r="A7" s="1" t="s">
        <v>26</v>
      </c>
      <c r="B7" s="2" t="s">
        <v>28</v>
      </c>
      <c r="C7" s="3">
        <v>45907</v>
      </c>
      <c r="D7" s="4" t="s">
        <v>37</v>
      </c>
      <c r="E7" s="35">
        <v>187</v>
      </c>
      <c r="F7" s="36"/>
      <c r="G7" s="35">
        <v>193</v>
      </c>
      <c r="H7" s="36">
        <v>1</v>
      </c>
      <c r="I7" s="35">
        <v>185</v>
      </c>
      <c r="J7" s="36"/>
      <c r="K7" s="35">
        <v>187</v>
      </c>
      <c r="L7" s="36">
        <v>2</v>
      </c>
      <c r="M7" s="35">
        <v>193</v>
      </c>
      <c r="N7" s="36">
        <v>2</v>
      </c>
      <c r="O7" s="35">
        <v>185</v>
      </c>
      <c r="P7" s="36">
        <v>3</v>
      </c>
      <c r="Q7" s="5">
        <v>6</v>
      </c>
      <c r="R7" s="5">
        <v>1130</v>
      </c>
      <c r="S7" s="6">
        <v>188.33333333333334</v>
      </c>
      <c r="T7" s="37">
        <v>8</v>
      </c>
      <c r="U7" s="7">
        <v>4</v>
      </c>
      <c r="V7" s="8">
        <v>192.33333333333334</v>
      </c>
    </row>
    <row r="8" spans="1:24">
      <c r="A8" s="65" t="s">
        <v>26</v>
      </c>
      <c r="B8" s="2" t="s">
        <v>28</v>
      </c>
      <c r="C8" s="3">
        <v>45948</v>
      </c>
      <c r="D8" s="64" t="s">
        <v>54</v>
      </c>
      <c r="E8" s="60">
        <v>193</v>
      </c>
      <c r="F8" s="61">
        <v>2</v>
      </c>
      <c r="G8" s="60">
        <v>189</v>
      </c>
      <c r="H8" s="61">
        <v>4</v>
      </c>
      <c r="I8" s="60">
        <v>187</v>
      </c>
      <c r="J8" s="61">
        <v>1</v>
      </c>
      <c r="K8" s="60">
        <v>188</v>
      </c>
      <c r="L8" s="61">
        <v>0</v>
      </c>
      <c r="M8" s="35"/>
      <c r="N8" s="36"/>
      <c r="O8" s="35"/>
      <c r="P8" s="36"/>
      <c r="Q8" s="7">
        <v>4</v>
      </c>
      <c r="R8" s="7">
        <v>757</v>
      </c>
      <c r="S8" s="6">
        <v>189.25</v>
      </c>
      <c r="T8" s="37">
        <v>7</v>
      </c>
      <c r="U8" s="7">
        <v>13</v>
      </c>
      <c r="V8" s="6">
        <v>202.25</v>
      </c>
    </row>
    <row r="10" spans="1:24">
      <c r="Q10" s="30">
        <f>SUM(Q2:Q9)</f>
        <v>32</v>
      </c>
      <c r="R10" s="30">
        <f>SUM(R2:R9)</f>
        <v>5983</v>
      </c>
      <c r="S10" s="31">
        <f>SUM(R10/Q10)</f>
        <v>186.96875</v>
      </c>
      <c r="T10" s="30">
        <f>SUM(T2:T9)</f>
        <v>49</v>
      </c>
      <c r="U10" s="30">
        <f>SUM(U2:U9)</f>
        <v>41</v>
      </c>
      <c r="V10" s="32">
        <f>SUM(S10+U10)</f>
        <v>227.96875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E7:P7 T7" name="Range1_3_5_1_1"/>
    <protectedRange algorithmName="SHA-512" hashValue="ON39YdpmFHfN9f47KpiRvqrKx0V9+erV1CNkpWzYhW/Qyc6aT8rEyCrvauWSYGZK2ia3o7vd3akF07acHAFpOA==" saltValue="yVW9XmDwTqEnmpSGai0KYg==" spinCount="100000" sqref="B8:C8" name="Range1_11_6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T8" name="Range1_3_5_4_5"/>
  </protectedRanges>
  <conditionalFormatting sqref="E7:P7">
    <cfRule type="cellIs" dxfId="538" priority="8" operator="greaterThanOrEqual">
      <formula>200</formula>
    </cfRule>
  </conditionalFormatting>
  <conditionalFormatting sqref="E7">
    <cfRule type="top10" dxfId="537" priority="9" rank="1"/>
  </conditionalFormatting>
  <conditionalFormatting sqref="G7">
    <cfRule type="top10" dxfId="536" priority="10" rank="1"/>
  </conditionalFormatting>
  <conditionalFormatting sqref="I7">
    <cfRule type="top10" dxfId="535" priority="11" rank="1"/>
  </conditionalFormatting>
  <conditionalFormatting sqref="K7">
    <cfRule type="top10" dxfId="534" priority="12" rank="1"/>
  </conditionalFormatting>
  <conditionalFormatting sqref="M7">
    <cfRule type="top10" dxfId="533" priority="13" rank="1"/>
  </conditionalFormatting>
  <conditionalFormatting sqref="O7">
    <cfRule type="top10" dxfId="532" priority="14" rank="1"/>
  </conditionalFormatting>
  <conditionalFormatting sqref="E8">
    <cfRule type="top10" dxfId="531" priority="7" rank="1"/>
  </conditionalFormatting>
  <conditionalFormatting sqref="G8">
    <cfRule type="top10" dxfId="530" priority="6" rank="1"/>
  </conditionalFormatting>
  <conditionalFormatting sqref="I8">
    <cfRule type="top10" dxfId="529" priority="5" rank="1"/>
  </conditionalFormatting>
  <conditionalFormatting sqref="K8">
    <cfRule type="top10" dxfId="528" priority="4" rank="1"/>
  </conditionalFormatting>
  <conditionalFormatting sqref="M8">
    <cfRule type="top10" dxfId="527" priority="3" rank="1"/>
  </conditionalFormatting>
  <conditionalFormatting sqref="O8">
    <cfRule type="top10" dxfId="526" priority="2" rank="1"/>
  </conditionalFormatting>
  <conditionalFormatting sqref="E8:P8">
    <cfRule type="cellIs" dxfId="525" priority="1" operator="greaterThanOrEqual">
      <formula>200</formula>
    </cfRule>
  </conditionalFormatting>
  <hyperlinks>
    <hyperlink ref="X1" location="'UNL 2025'!A1" display="Return to Rankings" xr:uid="{FFB8AC00-BC50-42BB-A962-1DCC50FF61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75</vt:i4>
      </vt:variant>
    </vt:vector>
  </HeadingPairs>
  <TitlesOfParts>
    <vt:vector size="75" baseType="lpstr">
      <vt:lpstr>UNL 2025</vt:lpstr>
      <vt:lpstr>Aaron Bliss</vt:lpstr>
      <vt:lpstr>Adam Plummer</vt:lpstr>
      <vt:lpstr>Aiden Bodnar</vt:lpstr>
      <vt:lpstr>Bill Kushner</vt:lpstr>
      <vt:lpstr>Bobby Splawn</vt:lpstr>
      <vt:lpstr>Brady Penton</vt:lpstr>
      <vt:lpstr>Brady Riley</vt:lpstr>
      <vt:lpstr>Brett Cavins</vt:lpstr>
      <vt:lpstr>Brian Oliver</vt:lpstr>
      <vt:lpstr>Bud Stell</vt:lpstr>
      <vt:lpstr>Carl King</vt:lpstr>
      <vt:lpstr>Charlie Leighner</vt:lpstr>
      <vt:lpstr>Chris Helton</vt:lpstr>
      <vt:lpstr>Chuck Miller</vt:lpstr>
      <vt:lpstr>Cody Dockery</vt:lpstr>
      <vt:lpstr>Curt Carter</vt:lpstr>
      <vt:lpstr>Dale Cauthen</vt:lpstr>
      <vt:lpstr>Darrell Moore</vt:lpstr>
      <vt:lpstr>Darren Krumweide</vt:lpstr>
      <vt:lpstr>Dave Eisenschmied</vt:lpstr>
      <vt:lpstr>David Strother</vt:lpstr>
      <vt:lpstr>Frank Breland</vt:lpstr>
      <vt:lpstr>Gary Silvernail</vt:lpstr>
      <vt:lpstr>Greg Faris</vt:lpstr>
      <vt:lpstr>Greg Keefer</vt:lpstr>
      <vt:lpstr>James Freeman</vt:lpstr>
      <vt:lpstr>Jamie Penton</vt:lpstr>
      <vt:lpstr>Jeremiah Emmett</vt:lpstr>
      <vt:lpstr>Jerry Coor</vt:lpstr>
      <vt:lpstr>Jerry Willeford</vt:lpstr>
      <vt:lpstr>Joe Stephens</vt:lpstr>
      <vt:lpstr>John Hovan</vt:lpstr>
      <vt:lpstr>John Laseter</vt:lpstr>
      <vt:lpstr>Jonathan Lowe</vt:lpstr>
      <vt:lpstr>Ken Donahue</vt:lpstr>
      <vt:lpstr>Ken Osmond</vt:lpstr>
      <vt:lpstr>Krissie Driver</vt:lpstr>
      <vt:lpstr>Larry Smith</vt:lpstr>
      <vt:lpstr>Leo Beatty</vt:lpstr>
      <vt:lpstr>Luis Ordorica</vt:lpstr>
      <vt:lpstr>Mark Coats</vt:lpstr>
      <vt:lpstr>Mark Demarest</vt:lpstr>
      <vt:lpstr>Mark Zachman</vt:lpstr>
      <vt:lpstr>Marvin Batliner</vt:lpstr>
      <vt:lpstr>Melvin Ferguson</vt:lpstr>
      <vt:lpstr>Merlin Orr</vt:lpstr>
      <vt:lpstr>Mike Blackard</vt:lpstr>
      <vt:lpstr>Mike Moore</vt:lpstr>
      <vt:lpstr>Nannette Foy</vt:lpstr>
      <vt:lpstr>Phil Lewis</vt:lpstr>
      <vt:lpstr>Robert Benoit II</vt:lpstr>
      <vt:lpstr>Robert Benoit III</vt:lpstr>
      <vt:lpstr>Ron Hradesky</vt:lpstr>
      <vt:lpstr>Ron Schappaugh</vt:lpstr>
      <vt:lpstr>Ronald Blasko</vt:lpstr>
      <vt:lpstr>Ronald Herring</vt:lpstr>
      <vt:lpstr>Sean Negola</vt:lpstr>
      <vt:lpstr>Scott Brackett</vt:lpstr>
      <vt:lpstr>Scott Jackson</vt:lpstr>
      <vt:lpstr>Shawn Yukniewicz</vt:lpstr>
      <vt:lpstr>Stanley Canter</vt:lpstr>
      <vt:lpstr>Sterling Martin</vt:lpstr>
      <vt:lpstr>Steve Hope</vt:lpstr>
      <vt:lpstr>Steve Hubbard</vt:lpstr>
      <vt:lpstr>Terry Estes</vt:lpstr>
      <vt:lpstr>Tim Evans</vt:lpstr>
      <vt:lpstr>Tom Tignor</vt:lpstr>
      <vt:lpstr>Tony Carruth</vt:lpstr>
      <vt:lpstr>Tony Kaiser</vt:lpstr>
      <vt:lpstr>Traci Benoit</vt:lpstr>
      <vt:lpstr>Trent Cochran</vt:lpstr>
      <vt:lpstr>Tyler Soto</vt:lpstr>
      <vt:lpstr>Tyler Thornton</vt:lpstr>
      <vt:lpstr>Wayne Argence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2025-11-06T04:02:52Z</dcterms:modified>
</cp:coreProperties>
</file>