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cores and Rankings 2022\ABRA 2022\Mississippi 2022\"/>
    </mc:Choice>
  </mc:AlternateContent>
  <xr:revisionPtr revIDLastSave="0" documentId="13_ncr:1_{BF629826-94A2-4E45-8204-6D167D61B1BC}" xr6:coauthVersionLast="47" xr6:coauthVersionMax="47" xr10:uidLastSave="{00000000-0000-0000-0000-000000000000}"/>
  <bookViews>
    <workbookView xWindow="-108" yWindow="-108" windowWidth="23256" windowHeight="12576" xr2:uid="{A35FAFAA-3A44-445C-BAAA-3002DD1ECE94}"/>
  </bookViews>
  <sheets>
    <sheet name="Mississippi Adult Rankings 2022" sheetId="1" r:id="rId1"/>
    <sheet name="Arch Morgan" sheetId="66" r:id="rId2"/>
    <sheet name="Bailey Noland" sheetId="59" r:id="rId3"/>
    <sheet name="Barrett Morgan" sheetId="70" r:id="rId4"/>
    <sheet name="Bill Glausier" sheetId="63" r:id="rId5"/>
    <sheet name="Bob Bass" sheetId="10" r:id="rId6"/>
    <sheet name="Bobby Young" sheetId="52" r:id="rId7"/>
    <sheet name="Brandon Steed" sheetId="61" r:id="rId8"/>
    <sheet name="Bruce Karsch" sheetId="76" r:id="rId9"/>
    <sheet name="Bud Steill" sheetId="30" r:id="rId10"/>
    <sheet name="Carl Hill" sheetId="54" r:id="rId11"/>
    <sheet name="Charles Knight" sheetId="53" r:id="rId12"/>
    <sheet name="Charlie Smith" sheetId="79" r:id="rId13"/>
    <sheet name="Craig Kraft" sheetId="69" r:id="rId14"/>
    <sheet name="Dalton Naguin" sheetId="72" r:id="rId15"/>
    <sheet name="Dean Irvin" sheetId="55" r:id="rId16"/>
    <sheet name="Derek Morgan" sheetId="64" r:id="rId17"/>
    <sheet name="Don Anglin" sheetId="71" r:id="rId18"/>
    <sheet name="Don Tucker" sheetId="58" r:id="rId19"/>
    <sheet name="Doug Lingle" sheetId="56" r:id="rId20"/>
    <sheet name="Freddy Geiselbreth" sheetId="2" r:id="rId21"/>
    <sheet name="Gary Henry" sheetId="83" r:id="rId22"/>
    <sheet name="Glen Dawson" sheetId="77" r:id="rId23"/>
    <sheet name="Jack Hutchins" sheetId="67" r:id="rId24"/>
    <sheet name="James Freeman" sheetId="82" r:id="rId25"/>
    <sheet name="Jason Osborn" sheetId="60" r:id="rId26"/>
    <sheet name="John Laseter" sheetId="51" r:id="rId27"/>
    <sheet name="Josh Magee" sheetId="80" r:id="rId28"/>
    <sheet name="Kaylee Grace" sheetId="62" r:id="rId29"/>
    <sheet name="Katie Noland" sheetId="49" r:id="rId30"/>
    <sheet name="Larry McGill" sheetId="57" r:id="rId31"/>
    <sheet name="Les Lala" sheetId="75" r:id="rId32"/>
    <sheet name="Ray Miller" sheetId="78" r:id="rId33"/>
    <sheet name="Rene Hardin" sheetId="74" r:id="rId34"/>
    <sheet name="Stephanie Bilski" sheetId="81" r:id="rId35"/>
    <sheet name="Steven Decoteau" sheetId="68" r:id="rId36"/>
    <sheet name="Tommy Cole" sheetId="50" r:id="rId37"/>
    <sheet name="Troy Gibbens" sheetId="65" r:id="rId38"/>
    <sheet name="Van Presson" sheetId="20" r:id="rId39"/>
    <sheet name="Wyatt Morgan" sheetId="73" r:id="rId40"/>
  </sheets>
  <externalReferences>
    <externalReference r:id="rId4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2" i="1" l="1"/>
  <c r="G82" i="1"/>
  <c r="F82" i="1"/>
  <c r="E82" i="1"/>
  <c r="D82" i="1"/>
  <c r="N5" i="83"/>
  <c r="L5" i="83"/>
  <c r="K5" i="83"/>
  <c r="H78" i="1"/>
  <c r="G78" i="1"/>
  <c r="F78" i="1"/>
  <c r="E78" i="1"/>
  <c r="D78" i="1"/>
  <c r="N5" i="82"/>
  <c r="L5" i="82"/>
  <c r="K5" i="82"/>
  <c r="H71" i="1"/>
  <c r="G71" i="1"/>
  <c r="F71" i="1"/>
  <c r="E71" i="1"/>
  <c r="D71" i="1"/>
  <c r="N35" i="58"/>
  <c r="L35" i="58"/>
  <c r="M35" i="58" s="1"/>
  <c r="K35" i="58"/>
  <c r="H87" i="1"/>
  <c r="G87" i="1"/>
  <c r="F87" i="1"/>
  <c r="E87" i="1"/>
  <c r="D87" i="1"/>
  <c r="N5" i="81"/>
  <c r="L5" i="81"/>
  <c r="K5" i="81"/>
  <c r="H86" i="1"/>
  <c r="G86" i="1"/>
  <c r="F86" i="1"/>
  <c r="E86" i="1"/>
  <c r="D86" i="1"/>
  <c r="N5" i="80"/>
  <c r="L5" i="80"/>
  <c r="K5" i="80"/>
  <c r="H27" i="1"/>
  <c r="G27" i="1"/>
  <c r="F27" i="1"/>
  <c r="E27" i="1"/>
  <c r="D27" i="1"/>
  <c r="N5" i="79"/>
  <c r="L5" i="79"/>
  <c r="K5" i="79"/>
  <c r="H73" i="1"/>
  <c r="G73" i="1"/>
  <c r="F73" i="1"/>
  <c r="E73" i="1"/>
  <c r="D73" i="1"/>
  <c r="N23" i="56"/>
  <c r="L23" i="56"/>
  <c r="M23" i="56" s="1"/>
  <c r="O23" i="56" s="1"/>
  <c r="K23" i="56"/>
  <c r="N30" i="20"/>
  <c r="G69" i="1" s="1"/>
  <c r="L30" i="20"/>
  <c r="M30" i="20" s="1"/>
  <c r="O30" i="20" s="1"/>
  <c r="H69" i="1" s="1"/>
  <c r="K30" i="20"/>
  <c r="D69" i="1" s="1"/>
  <c r="E70" i="1"/>
  <c r="N37" i="10"/>
  <c r="G70" i="1" s="1"/>
  <c r="L37" i="10"/>
  <c r="K37" i="10"/>
  <c r="D70" i="1" s="1"/>
  <c r="H19" i="1"/>
  <c r="G19" i="1"/>
  <c r="F19" i="1"/>
  <c r="E19" i="1"/>
  <c r="D19" i="1"/>
  <c r="N10" i="57"/>
  <c r="L10" i="57"/>
  <c r="M10" i="57" s="1"/>
  <c r="O10" i="57" s="1"/>
  <c r="K10" i="57"/>
  <c r="E79" i="1"/>
  <c r="D79" i="1"/>
  <c r="N6" i="78"/>
  <c r="G79" i="1" s="1"/>
  <c r="L6" i="78"/>
  <c r="K6" i="78"/>
  <c r="E23" i="1"/>
  <c r="D23" i="1"/>
  <c r="N6" i="77"/>
  <c r="G23" i="1" s="1"/>
  <c r="L6" i="77"/>
  <c r="K6" i="77"/>
  <c r="E22" i="1"/>
  <c r="N6" i="76"/>
  <c r="G22" i="1" s="1"/>
  <c r="L6" i="76"/>
  <c r="K6" i="76"/>
  <c r="D22" i="1" s="1"/>
  <c r="N6" i="75"/>
  <c r="G20" i="1" s="1"/>
  <c r="L6" i="75"/>
  <c r="E20" i="1" s="1"/>
  <c r="K6" i="75"/>
  <c r="D20" i="1" s="1"/>
  <c r="H50" i="1"/>
  <c r="G50" i="1"/>
  <c r="F50" i="1"/>
  <c r="E50" i="1"/>
  <c r="D50" i="1"/>
  <c r="N14" i="74"/>
  <c r="L14" i="74"/>
  <c r="K14" i="74"/>
  <c r="H49" i="1"/>
  <c r="G49" i="1"/>
  <c r="F49" i="1"/>
  <c r="E49" i="1"/>
  <c r="D49" i="1"/>
  <c r="N13" i="67"/>
  <c r="L13" i="67"/>
  <c r="M13" i="67" s="1"/>
  <c r="O13" i="67" s="1"/>
  <c r="K13" i="67"/>
  <c r="H85" i="1"/>
  <c r="G85" i="1"/>
  <c r="F85" i="1"/>
  <c r="E85" i="1"/>
  <c r="H84" i="1"/>
  <c r="G84" i="1"/>
  <c r="F84" i="1"/>
  <c r="E84" i="1"/>
  <c r="H83" i="1"/>
  <c r="G83" i="1"/>
  <c r="F83" i="1"/>
  <c r="E83" i="1"/>
  <c r="E77" i="1"/>
  <c r="H81" i="1"/>
  <c r="G81" i="1"/>
  <c r="F81" i="1"/>
  <c r="E81" i="1"/>
  <c r="H80" i="1"/>
  <c r="G80" i="1"/>
  <c r="F80" i="1"/>
  <c r="E80" i="1"/>
  <c r="H76" i="1"/>
  <c r="G76" i="1"/>
  <c r="F76" i="1"/>
  <c r="E76" i="1"/>
  <c r="H75" i="1"/>
  <c r="G75" i="1"/>
  <c r="F75" i="1"/>
  <c r="E75" i="1"/>
  <c r="H74" i="1"/>
  <c r="G74" i="1"/>
  <c r="F74" i="1"/>
  <c r="E74" i="1"/>
  <c r="H72" i="1"/>
  <c r="G72" i="1"/>
  <c r="F72" i="1"/>
  <c r="E72" i="1"/>
  <c r="D85" i="1"/>
  <c r="D84" i="1"/>
  <c r="D83" i="1"/>
  <c r="D77" i="1"/>
  <c r="D81" i="1"/>
  <c r="D80" i="1"/>
  <c r="D76" i="1"/>
  <c r="D75" i="1"/>
  <c r="D74" i="1"/>
  <c r="D72" i="1"/>
  <c r="N5" i="74"/>
  <c r="L5" i="74"/>
  <c r="K5" i="74"/>
  <c r="N5" i="73"/>
  <c r="L5" i="73"/>
  <c r="K5" i="73"/>
  <c r="N5" i="72"/>
  <c r="L5" i="72"/>
  <c r="K5" i="72"/>
  <c r="N6" i="71"/>
  <c r="G77" i="1" s="1"/>
  <c r="L6" i="71"/>
  <c r="M6" i="71" s="1"/>
  <c r="F77" i="1" s="1"/>
  <c r="K6" i="71"/>
  <c r="N5" i="70"/>
  <c r="L5" i="70"/>
  <c r="K5" i="70"/>
  <c r="N5" i="69"/>
  <c r="L5" i="69"/>
  <c r="K5" i="69"/>
  <c r="N25" i="55"/>
  <c r="G67" i="1" s="1"/>
  <c r="L25" i="55"/>
  <c r="E67" i="1" s="1"/>
  <c r="K25" i="55"/>
  <c r="D67" i="1" s="1"/>
  <c r="N5" i="68"/>
  <c r="L5" i="68"/>
  <c r="M5" i="68" s="1"/>
  <c r="O5" i="68" s="1"/>
  <c r="K5" i="68"/>
  <c r="N5" i="67"/>
  <c r="L5" i="67"/>
  <c r="M5" i="67" s="1"/>
  <c r="O5" i="67" s="1"/>
  <c r="K5" i="67"/>
  <c r="N5" i="66"/>
  <c r="L5" i="66"/>
  <c r="K5" i="66"/>
  <c r="N5" i="65"/>
  <c r="L5" i="65"/>
  <c r="M5" i="65" s="1"/>
  <c r="K5" i="65"/>
  <c r="H29" i="1"/>
  <c r="G29" i="1"/>
  <c r="F29" i="1"/>
  <c r="E29" i="1"/>
  <c r="D29" i="1"/>
  <c r="N5" i="64"/>
  <c r="L5" i="64"/>
  <c r="K5" i="64"/>
  <c r="N18" i="63"/>
  <c r="G48" i="1" s="1"/>
  <c r="L18" i="63"/>
  <c r="E48" i="1" s="1"/>
  <c r="K18" i="63"/>
  <c r="D48" i="1" s="1"/>
  <c r="N6" i="63"/>
  <c r="G21" i="1" s="1"/>
  <c r="L6" i="63"/>
  <c r="E21" i="1" s="1"/>
  <c r="K6" i="63"/>
  <c r="D21" i="1" s="1"/>
  <c r="E30" i="1"/>
  <c r="D30" i="1"/>
  <c r="N5" i="62"/>
  <c r="G30" i="1" s="1"/>
  <c r="L5" i="62"/>
  <c r="K5" i="62"/>
  <c r="E26" i="1"/>
  <c r="N6" i="61"/>
  <c r="G26" i="1" s="1"/>
  <c r="L6" i="61"/>
  <c r="K6" i="61"/>
  <c r="D26" i="1" s="1"/>
  <c r="E28" i="1"/>
  <c r="D28" i="1"/>
  <c r="N6" i="60"/>
  <c r="G28" i="1" s="1"/>
  <c r="L6" i="60"/>
  <c r="K6" i="60"/>
  <c r="N6" i="59"/>
  <c r="G24" i="1" s="1"/>
  <c r="L6" i="59"/>
  <c r="E24" i="1" s="1"/>
  <c r="K6" i="59"/>
  <c r="D24" i="1" s="1"/>
  <c r="N24" i="58"/>
  <c r="L24" i="58"/>
  <c r="K24" i="58"/>
  <c r="N32" i="10"/>
  <c r="G41" i="1" s="1"/>
  <c r="L32" i="10"/>
  <c r="E41" i="1" s="1"/>
  <c r="K32" i="10"/>
  <c r="D41" i="1" s="1"/>
  <c r="N9" i="58"/>
  <c r="G15" i="1" s="1"/>
  <c r="L9" i="58"/>
  <c r="K9" i="58"/>
  <c r="D15" i="1" s="1"/>
  <c r="N15" i="49"/>
  <c r="G58" i="1" s="1"/>
  <c r="L15" i="49"/>
  <c r="E58" i="1" s="1"/>
  <c r="K15" i="49"/>
  <c r="D58" i="1" s="1"/>
  <c r="N19" i="10"/>
  <c r="G57" i="1" s="1"/>
  <c r="L19" i="10"/>
  <c r="E57" i="1" s="1"/>
  <c r="K19" i="10"/>
  <c r="D57" i="1" s="1"/>
  <c r="N23" i="20"/>
  <c r="G45" i="1" s="1"/>
  <c r="L23" i="20"/>
  <c r="E45" i="1" s="1"/>
  <c r="K23" i="20"/>
  <c r="D45" i="1" s="1"/>
  <c r="N4" i="57"/>
  <c r="G44" i="1" s="1"/>
  <c r="L4" i="57"/>
  <c r="E44" i="1" s="1"/>
  <c r="K4" i="57"/>
  <c r="D44" i="1" s="1"/>
  <c r="N21" i="53"/>
  <c r="G43" i="1" s="1"/>
  <c r="L21" i="53"/>
  <c r="E43" i="1" s="1"/>
  <c r="K21" i="53"/>
  <c r="D43" i="1" s="1"/>
  <c r="N18" i="56"/>
  <c r="G47" i="1" s="1"/>
  <c r="L18" i="56"/>
  <c r="E47" i="1" s="1"/>
  <c r="K18" i="56"/>
  <c r="D47" i="1" s="1"/>
  <c r="N27" i="30"/>
  <c r="G40" i="1" s="1"/>
  <c r="L27" i="30"/>
  <c r="K27" i="30"/>
  <c r="D40" i="1" s="1"/>
  <c r="N16" i="54"/>
  <c r="G46" i="1" s="1"/>
  <c r="L16" i="54"/>
  <c r="E46" i="1" s="1"/>
  <c r="K16" i="54"/>
  <c r="D46" i="1" s="1"/>
  <c r="N29" i="2"/>
  <c r="G39" i="1" s="1"/>
  <c r="L29" i="2"/>
  <c r="E39" i="1" s="1"/>
  <c r="K29" i="2"/>
  <c r="D39" i="1" s="1"/>
  <c r="N29" i="52"/>
  <c r="G37" i="1" s="1"/>
  <c r="L29" i="52"/>
  <c r="E37" i="1" s="1"/>
  <c r="K29" i="52"/>
  <c r="D37" i="1" s="1"/>
  <c r="N29" i="51"/>
  <c r="G38" i="1" s="1"/>
  <c r="L29" i="51"/>
  <c r="K29" i="51"/>
  <c r="D38" i="1" s="1"/>
  <c r="N8" i="56"/>
  <c r="G17" i="1" s="1"/>
  <c r="L8" i="56"/>
  <c r="K8" i="56"/>
  <c r="D17" i="1" s="1"/>
  <c r="N12" i="55"/>
  <c r="G13" i="1" s="1"/>
  <c r="L12" i="55"/>
  <c r="K12" i="55"/>
  <c r="D13" i="1" s="1"/>
  <c r="E18" i="1"/>
  <c r="N6" i="54"/>
  <c r="G18" i="1" s="1"/>
  <c r="L6" i="54"/>
  <c r="K6" i="54"/>
  <c r="D18" i="1" s="1"/>
  <c r="N11" i="53"/>
  <c r="G7" i="1" s="1"/>
  <c r="L11" i="53"/>
  <c r="K11" i="53"/>
  <c r="D7" i="1" s="1"/>
  <c r="N14" i="52"/>
  <c r="G6" i="1" s="1"/>
  <c r="L14" i="52"/>
  <c r="K14" i="52"/>
  <c r="D6" i="1" s="1"/>
  <c r="N13" i="51"/>
  <c r="G9" i="1" s="1"/>
  <c r="L13" i="51"/>
  <c r="E9" i="1" s="1"/>
  <c r="K13" i="51"/>
  <c r="D9" i="1" s="1"/>
  <c r="N10" i="50"/>
  <c r="G11" i="1" s="1"/>
  <c r="L10" i="50"/>
  <c r="K10" i="50"/>
  <c r="D11" i="1" s="1"/>
  <c r="N8" i="49"/>
  <c r="G25" i="1" s="1"/>
  <c r="L8" i="49"/>
  <c r="E25" i="1" s="1"/>
  <c r="K8" i="49"/>
  <c r="D25" i="1" s="1"/>
  <c r="N13" i="2"/>
  <c r="G10" i="1" s="1"/>
  <c r="L13" i="2"/>
  <c r="E10" i="1" s="1"/>
  <c r="K13" i="2"/>
  <c r="D10" i="1" s="1"/>
  <c r="N12" i="30"/>
  <c r="G14" i="1" s="1"/>
  <c r="L12" i="30"/>
  <c r="K12" i="30"/>
  <c r="D14" i="1" s="1"/>
  <c r="N13" i="20"/>
  <c r="G12" i="1" s="1"/>
  <c r="L13" i="20"/>
  <c r="E12" i="1" s="1"/>
  <c r="K13" i="20"/>
  <c r="D12" i="1" s="1"/>
  <c r="M5" i="83" l="1"/>
  <c r="O5" i="83" s="1"/>
  <c r="M5" i="82"/>
  <c r="O5" i="82" s="1"/>
  <c r="O35" i="58"/>
  <c r="E69" i="1"/>
  <c r="F69" i="1"/>
  <c r="M5" i="81"/>
  <c r="O5" i="81" s="1"/>
  <c r="M5" i="80"/>
  <c r="O5" i="80" s="1"/>
  <c r="O6" i="71"/>
  <c r="H77" i="1" s="1"/>
  <c r="M5" i="79"/>
  <c r="O5" i="79" s="1"/>
  <c r="M37" i="10"/>
  <c r="M6" i="78"/>
  <c r="M6" i="77"/>
  <c r="M6" i="76"/>
  <c r="M6" i="75"/>
  <c r="M14" i="74"/>
  <c r="O14" i="74" s="1"/>
  <c r="M5" i="74"/>
  <c r="O5" i="74" s="1"/>
  <c r="M5" i="73"/>
  <c r="O5" i="73" s="1"/>
  <c r="M5" i="72"/>
  <c r="O5" i="72" s="1"/>
  <c r="M5" i="70"/>
  <c r="O5" i="70" s="1"/>
  <c r="M5" i="69"/>
  <c r="O5" i="69" s="1"/>
  <c r="M25" i="55"/>
  <c r="M5" i="66"/>
  <c r="O5" i="66" s="1"/>
  <c r="O5" i="65"/>
  <c r="M5" i="64"/>
  <c r="O5" i="64" s="1"/>
  <c r="M6" i="54"/>
  <c r="M5" i="62"/>
  <c r="M18" i="63"/>
  <c r="M8" i="56"/>
  <c r="O8" i="56" s="1"/>
  <c r="H17" i="1" s="1"/>
  <c r="M9" i="58"/>
  <c r="F15" i="1" s="1"/>
  <c r="M6" i="63"/>
  <c r="E17" i="1"/>
  <c r="E15" i="1"/>
  <c r="M24" i="58"/>
  <c r="O24" i="58" s="1"/>
  <c r="M21" i="53"/>
  <c r="F43" i="1" s="1"/>
  <c r="M11" i="53"/>
  <c r="O11" i="53" s="1"/>
  <c r="H7" i="1" s="1"/>
  <c r="E7" i="1"/>
  <c r="M32" i="10"/>
  <c r="O32" i="10" s="1"/>
  <c r="H41" i="1" s="1"/>
  <c r="M6" i="61"/>
  <c r="M6" i="60"/>
  <c r="M15" i="49"/>
  <c r="M6" i="59"/>
  <c r="M12" i="55"/>
  <c r="O12" i="55" s="1"/>
  <c r="H13" i="1" s="1"/>
  <c r="M10" i="50"/>
  <c r="O10" i="50" s="1"/>
  <c r="H11" i="1" s="1"/>
  <c r="M29" i="51"/>
  <c r="O29" i="51" s="1"/>
  <c r="H38" i="1" s="1"/>
  <c r="M14" i="52"/>
  <c r="O14" i="52" s="1"/>
  <c r="H6" i="1" s="1"/>
  <c r="E13" i="1"/>
  <c r="M27" i="30"/>
  <c r="F40" i="1" s="1"/>
  <c r="M23" i="20"/>
  <c r="E11" i="1"/>
  <c r="M13" i="51"/>
  <c r="E38" i="1"/>
  <c r="E6" i="1"/>
  <c r="M19" i="10"/>
  <c r="E40" i="1"/>
  <c r="M4" i="57"/>
  <c r="M18" i="56"/>
  <c r="M16" i="54"/>
  <c r="M29" i="2"/>
  <c r="M29" i="52"/>
  <c r="M8" i="49"/>
  <c r="F25" i="1" s="1"/>
  <c r="M13" i="2"/>
  <c r="M12" i="30"/>
  <c r="O12" i="30" s="1"/>
  <c r="H14" i="1" s="1"/>
  <c r="E14" i="1"/>
  <c r="M13" i="20"/>
  <c r="N13" i="10"/>
  <c r="G8" i="1" s="1"/>
  <c r="L13" i="10"/>
  <c r="E8" i="1" s="1"/>
  <c r="K13" i="10"/>
  <c r="D8" i="1" s="1"/>
  <c r="O6" i="78" l="1"/>
  <c r="H79" i="1" s="1"/>
  <c r="F79" i="1"/>
  <c r="O6" i="76"/>
  <c r="H22" i="1" s="1"/>
  <c r="F22" i="1"/>
  <c r="O6" i="77"/>
  <c r="H23" i="1" s="1"/>
  <c r="F23" i="1"/>
  <c r="O6" i="75"/>
  <c r="H20" i="1" s="1"/>
  <c r="F20" i="1"/>
  <c r="O37" i="10"/>
  <c r="H70" i="1" s="1"/>
  <c r="F70" i="1"/>
  <c r="O9" i="58"/>
  <c r="H15" i="1" s="1"/>
  <c r="O25" i="55"/>
  <c r="H67" i="1" s="1"/>
  <c r="F67" i="1"/>
  <c r="O6" i="61"/>
  <c r="H26" i="1" s="1"/>
  <c r="F26" i="1"/>
  <c r="O6" i="59"/>
  <c r="H24" i="1" s="1"/>
  <c r="F24" i="1"/>
  <c r="O18" i="63"/>
  <c r="H48" i="1" s="1"/>
  <c r="F48" i="1"/>
  <c r="O6" i="63"/>
  <c r="H21" i="1" s="1"/>
  <c r="F21" i="1"/>
  <c r="O5" i="62"/>
  <c r="H30" i="1" s="1"/>
  <c r="F30" i="1"/>
  <c r="F13" i="1"/>
  <c r="O6" i="60"/>
  <c r="H28" i="1" s="1"/>
  <c r="F28" i="1"/>
  <c r="O6" i="54"/>
  <c r="H18" i="1" s="1"/>
  <c r="F18" i="1"/>
  <c r="F17" i="1"/>
  <c r="O27" i="30"/>
  <c r="H40" i="1" s="1"/>
  <c r="O18" i="56"/>
  <c r="H47" i="1" s="1"/>
  <c r="F47" i="1"/>
  <c r="O21" i="53"/>
  <c r="H43" i="1" s="1"/>
  <c r="F7" i="1"/>
  <c r="F41" i="1"/>
  <c r="O15" i="49"/>
  <c r="H58" i="1" s="1"/>
  <c r="F58" i="1"/>
  <c r="F11" i="1"/>
  <c r="F38" i="1"/>
  <c r="F6" i="1"/>
  <c r="O23" i="20"/>
  <c r="H45" i="1" s="1"/>
  <c r="F45" i="1"/>
  <c r="O29" i="2"/>
  <c r="H39" i="1" s="1"/>
  <c r="F39" i="1"/>
  <c r="O19" i="10"/>
  <c r="H57" i="1" s="1"/>
  <c r="F57" i="1"/>
  <c r="O13" i="51"/>
  <c r="H9" i="1" s="1"/>
  <c r="F9" i="1"/>
  <c r="O29" i="52"/>
  <c r="H37" i="1" s="1"/>
  <c r="F37" i="1"/>
  <c r="O4" i="57"/>
  <c r="H44" i="1" s="1"/>
  <c r="F44" i="1"/>
  <c r="O16" i="54"/>
  <c r="H46" i="1" s="1"/>
  <c r="F46" i="1"/>
  <c r="O13" i="20"/>
  <c r="H12" i="1" s="1"/>
  <c r="F12" i="1"/>
  <c r="O8" i="49"/>
  <c r="H25" i="1" s="1"/>
  <c r="O13" i="2"/>
  <c r="H10" i="1" s="1"/>
  <c r="F10" i="1"/>
  <c r="F14" i="1"/>
  <c r="M13" i="10"/>
  <c r="F8" i="1" s="1"/>
  <c r="O13" i="10" l="1"/>
  <c r="H8" i="1" s="1"/>
</calcChain>
</file>

<file path=xl/sharedStrings.xml><?xml version="1.0" encoding="utf-8"?>
<sst xmlns="http://schemas.openxmlformats.org/spreadsheetml/2006/main" count="1694" uniqueCount="78">
  <si>
    <t>Rank</t>
  </si>
  <si>
    <t>Class</t>
  </si>
  <si>
    <t>Competitor</t>
  </si>
  <si>
    <t>Date</t>
  </si>
  <si>
    <t>Range Location</t>
  </si>
  <si>
    <t>TGT      1</t>
  </si>
  <si>
    <t>TGT     2</t>
  </si>
  <si>
    <t>TGT     3</t>
  </si>
  <si>
    <t>TGT     4</t>
  </si>
  <si>
    <t>TGT     5</t>
  </si>
  <si>
    <t>TGT     6</t>
  </si>
  <si>
    <t># of Targets</t>
  </si>
  <si>
    <t>TGT Total</t>
  </si>
  <si>
    <t>AGG</t>
  </si>
  <si>
    <t>Points</t>
  </si>
  <si>
    <t>AGG + Points</t>
  </si>
  <si>
    <t>Target Total</t>
  </si>
  <si>
    <t>Agg</t>
  </si>
  <si>
    <t>Agg + Points</t>
  </si>
  <si>
    <t>Outlaw Heavy</t>
  </si>
  <si>
    <t># 0f Targets</t>
  </si>
  <si>
    <t>Back to Ranking</t>
  </si>
  <si>
    <t>Bob Bass</t>
  </si>
  <si>
    <t>Van Presson</t>
  </si>
  <si>
    <t>Freddy Geiselbreth</t>
  </si>
  <si>
    <t>Outlaw Hvy</t>
  </si>
  <si>
    <t>Bud Steill</t>
  </si>
  <si>
    <t>Bud Stell</t>
  </si>
  <si>
    <t xml:space="preserve"> Mississippi</t>
  </si>
  <si>
    <t>Carthage, MS</t>
  </si>
  <si>
    <t>Katie Noland</t>
  </si>
  <si>
    <t>ABRA OUTLAW HEAVY RANKING 2022</t>
  </si>
  <si>
    <t>Tommy Cole</t>
  </si>
  <si>
    <t>John Laseter</t>
  </si>
  <si>
    <t>Bobby Young</t>
  </si>
  <si>
    <t>Charles Knight</t>
  </si>
  <si>
    <t>Carl Hill</t>
  </si>
  <si>
    <t>Dean Irvin</t>
  </si>
  <si>
    <t>Doug Lingle</t>
  </si>
  <si>
    <t>Laurel, MS</t>
  </si>
  <si>
    <t>ABRA UNLIMITED RANKING 2022</t>
  </si>
  <si>
    <t>Unlimited</t>
  </si>
  <si>
    <t>Freddy Geiselgreth</t>
  </si>
  <si>
    <t>Doug Lingie</t>
  </si>
  <si>
    <t>Larry Mcgill</t>
  </si>
  <si>
    <t>Larry McGill</t>
  </si>
  <si>
    <t>ABRA FACTORY RANKING 2022</t>
  </si>
  <si>
    <t>Factory</t>
  </si>
  <si>
    <t>Don Tucker</t>
  </si>
  <si>
    <t>Bailey Noland</t>
  </si>
  <si>
    <t>Jason Osborn</t>
  </si>
  <si>
    <t>Brandon Steed</t>
  </si>
  <si>
    <t>Kaylee Grace</t>
  </si>
  <si>
    <t>Bill Glausier</t>
  </si>
  <si>
    <t>Derek Morgan</t>
  </si>
  <si>
    <t>ABRA OUTLAW LITE RANKING 2022</t>
  </si>
  <si>
    <t>Outlaw Lt</t>
  </si>
  <si>
    <t>Troy Gibbens</t>
  </si>
  <si>
    <t>Arch Morgan 2</t>
  </si>
  <si>
    <t>Jack Hutchins</t>
  </si>
  <si>
    <t>Steven Decoteau</t>
  </si>
  <si>
    <t>Craig Kraft</t>
  </si>
  <si>
    <t>Barrett Morgan</t>
  </si>
  <si>
    <t>Don Anglin</t>
  </si>
  <si>
    <t>Dalton Naguin</t>
  </si>
  <si>
    <t>Wyatt Morgan</t>
  </si>
  <si>
    <t>Rene Hardin</t>
  </si>
  <si>
    <t xml:space="preserve">Arch Morgan </t>
  </si>
  <si>
    <t>Biloxi, MS</t>
  </si>
  <si>
    <t>Les Lala</t>
  </si>
  <si>
    <t>Bruce Karsch</t>
  </si>
  <si>
    <t>Glen Dawson</t>
  </si>
  <si>
    <t>Ray Miller</t>
  </si>
  <si>
    <t>Charlie Smith</t>
  </si>
  <si>
    <t>Josh Magee</t>
  </si>
  <si>
    <t>Stephanie Bilski</t>
  </si>
  <si>
    <t>James Freeman</t>
  </si>
  <si>
    <t>Gary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</si>
</sst>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General"/>
    <numFmt numFmtId="165" formatCode="[$-409]m/d/yyyy"/>
    <numFmt numFmtId="166" formatCode="[$-409]0"/>
    <numFmt numFmtId="167" formatCode="[$-409]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Arial Black"/>
      <family val="2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4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wrapText="1" shrinkToFit="1"/>
    </xf>
    <xf numFmtId="14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 wrapText="1"/>
      <protection hidden="1"/>
    </xf>
    <xf numFmtId="2" fontId="6" fillId="0" borderId="1" xfId="0" applyNumberFormat="1" applyFont="1" applyBorder="1" applyAlignment="1" applyProtection="1">
      <alignment horizontal="center"/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2" fontId="6" fillId="0" borderId="1" xfId="0" applyNumberFormat="1" applyFont="1" applyBorder="1" applyAlignment="1" applyProtection="1">
      <alignment horizontal="center" wrapText="1"/>
      <protection hidden="1"/>
    </xf>
    <xf numFmtId="0" fontId="3" fillId="0" borderId="0" xfId="1" applyFill="1"/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8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Fill="1" applyAlignment="1">
      <alignment horizontal="center"/>
    </xf>
    <xf numFmtId="0" fontId="12" fillId="0" borderId="0" xfId="0" applyFont="1"/>
    <xf numFmtId="0" fontId="13" fillId="0" borderId="0" xfId="1" applyFont="1" applyFill="1" applyAlignment="1">
      <alignment horizontal="center"/>
    </xf>
    <xf numFmtId="164" fontId="15" fillId="0" borderId="1" xfId="2" applyFont="1" applyBorder="1" applyAlignment="1">
      <alignment horizontal="center" wrapText="1" shrinkToFit="1"/>
    </xf>
    <xf numFmtId="164" fontId="15" fillId="0" borderId="1" xfId="2" applyFont="1" applyBorder="1" applyAlignment="1" applyProtection="1">
      <alignment horizontal="center"/>
      <protection locked="0"/>
    </xf>
    <xf numFmtId="165" fontId="15" fillId="0" borderId="1" xfId="2" applyNumberFormat="1" applyFont="1" applyBorder="1" applyAlignment="1">
      <alignment horizontal="center"/>
    </xf>
    <xf numFmtId="49" fontId="15" fillId="0" borderId="1" xfId="2" applyNumberFormat="1" applyFont="1" applyBorder="1" applyAlignment="1">
      <alignment horizontal="center" wrapText="1"/>
    </xf>
    <xf numFmtId="166" fontId="15" fillId="0" borderId="1" xfId="2" applyNumberFormat="1" applyFont="1" applyBorder="1" applyAlignment="1" applyProtection="1">
      <alignment horizontal="center"/>
      <protection locked="0"/>
    </xf>
    <xf numFmtId="166" fontId="15" fillId="0" borderId="1" xfId="2" applyNumberFormat="1" applyFont="1" applyBorder="1" applyAlignment="1" applyProtection="1">
      <alignment horizontal="center" wrapText="1"/>
      <protection hidden="1"/>
    </xf>
    <xf numFmtId="167" fontId="15" fillId="0" borderId="1" xfId="2" applyNumberFormat="1" applyFont="1" applyBorder="1" applyAlignment="1" applyProtection="1">
      <alignment horizontal="center"/>
      <protection hidden="1"/>
    </xf>
    <xf numFmtId="166" fontId="15" fillId="0" borderId="1" xfId="2" applyNumberFormat="1" applyFont="1" applyBorder="1" applyAlignment="1" applyProtection="1">
      <alignment horizontal="center"/>
      <protection hidden="1"/>
    </xf>
    <xf numFmtId="167" fontId="15" fillId="0" borderId="1" xfId="2" applyNumberFormat="1" applyFont="1" applyBorder="1" applyAlignment="1" applyProtection="1">
      <alignment horizontal="center" wrapText="1"/>
      <protection hidden="1"/>
    </xf>
    <xf numFmtId="0" fontId="11" fillId="3" borderId="0" xfId="0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1" fontId="6" fillId="0" borderId="1" xfId="0" applyNumberFormat="1" applyFont="1" applyBorder="1" applyAlignment="1" applyProtection="1">
      <alignment horizontal="center" wrapText="1"/>
      <protection locked="0"/>
    </xf>
    <xf numFmtId="1" fontId="1" fillId="2" borderId="0" xfId="0" applyNumberFormat="1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0" fontId="10" fillId="3" borderId="0" xfId="1" applyFont="1" applyFill="1" applyBorder="1" applyAlignment="1" applyProtection="1">
      <alignment horizontal="center"/>
      <protection locked="0"/>
    </xf>
    <xf numFmtId="0" fontId="13" fillId="0" borderId="0" xfId="1" applyFon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3" fillId="3" borderId="0" xfId="1" applyFont="1" applyFill="1" applyAlignment="1">
      <alignment horizontal="center"/>
    </xf>
  </cellXfs>
  <cellStyles count="3">
    <cellStyle name="Excel Built-in Normal" xfId="2" xr:uid="{38FD8B5C-C80C-4157-BF91-A4B42AE81132}"/>
    <cellStyle name="Hyperlink" xfId="1" builtinId="8"/>
    <cellStyle name="Normal" xfId="0" builtinId="0"/>
  </cellStyles>
  <dxfs count="112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2\Desktop\ABRA%20Files%20and%20More\AUTO%20BENCH%20REST%20ASSOCIATION%20FILE\ABRA%202019\Georgia\Georgia%20Results%2001%2019%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 SHEET"/>
      <sheetName val="Instructio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dimension ref="A1:XFD87"/>
  <sheetViews>
    <sheetView tabSelected="1" workbookViewId="0"/>
  </sheetViews>
  <sheetFormatPr defaultRowHeight="14.4" x14ac:dyDescent="0.3"/>
  <cols>
    <col min="1" max="1" width="9.109375" style="8"/>
    <col min="2" max="2" width="16.44140625" style="8" customWidth="1"/>
    <col min="3" max="3" width="23.33203125" style="32" customWidth="1"/>
    <col min="4" max="4" width="15.6640625" style="8" bestFit="1" customWidth="1"/>
    <col min="5" max="5" width="16.109375" style="9" bestFit="1" customWidth="1"/>
    <col min="6" max="6" width="9.109375" style="16"/>
    <col min="7" max="7" width="9.109375" style="8"/>
    <col min="8" max="8" width="16.33203125" style="16" bestFit="1" customWidth="1"/>
  </cols>
  <sheetData>
    <row r="1" spans="1:8 16384:16384" x14ac:dyDescent="0.3">
      <c r="A1" s="10"/>
      <c r="B1" s="10"/>
      <c r="C1" s="30"/>
      <c r="D1" s="10"/>
      <c r="E1" s="55"/>
      <c r="F1" s="15"/>
      <c r="G1" s="10"/>
      <c r="H1" s="15"/>
    </row>
    <row r="2" spans="1:8 16384:16384" ht="28.8" x14ac:dyDescent="0.55000000000000004">
      <c r="A2" s="27"/>
      <c r="B2" s="10"/>
      <c r="C2" s="31" t="s">
        <v>31</v>
      </c>
      <c r="D2" s="10"/>
      <c r="E2" s="55"/>
      <c r="F2" s="15"/>
      <c r="G2" s="10"/>
      <c r="H2" s="15"/>
    </row>
    <row r="3" spans="1:8 16384:16384" ht="18" x14ac:dyDescent="0.35">
      <c r="A3" s="10"/>
      <c r="B3" s="10"/>
      <c r="C3" s="30"/>
      <c r="D3" s="14" t="s">
        <v>28</v>
      </c>
      <c r="E3" s="55"/>
      <c r="F3" s="15"/>
      <c r="G3" s="10"/>
      <c r="H3" s="15"/>
    </row>
    <row r="4" spans="1:8 16384:16384" ht="13.05" customHeight="1" x14ac:dyDescent="0.3">
      <c r="A4" s="10"/>
      <c r="B4" s="10"/>
      <c r="C4" s="30"/>
      <c r="D4" s="10"/>
      <c r="E4" s="55"/>
      <c r="F4" s="15"/>
      <c r="G4" s="10"/>
      <c r="H4" s="15"/>
    </row>
    <row r="5" spans="1:8 16384:16384" ht="17.399999999999999" x14ac:dyDescent="0.45">
      <c r="A5" s="11" t="s">
        <v>0</v>
      </c>
      <c r="B5" s="11" t="s">
        <v>1</v>
      </c>
      <c r="C5" s="28" t="s">
        <v>2</v>
      </c>
      <c r="D5" s="28" t="s">
        <v>20</v>
      </c>
      <c r="E5" s="56" t="s">
        <v>16</v>
      </c>
      <c r="F5" s="29" t="s">
        <v>17</v>
      </c>
      <c r="G5" s="28" t="s">
        <v>14</v>
      </c>
      <c r="H5" s="29" t="s">
        <v>18</v>
      </c>
    </row>
    <row r="6" spans="1:8 16384:16384" x14ac:dyDescent="0.3">
      <c r="A6" s="34">
        <v>1</v>
      </c>
      <c r="B6" s="34" t="s">
        <v>19</v>
      </c>
      <c r="C6" s="37" t="s">
        <v>34</v>
      </c>
      <c r="D6" s="35">
        <f>SUM('Bobby Young'!K14)</f>
        <v>42</v>
      </c>
      <c r="E6" s="35">
        <f>SUM('Bobby Young'!L14)</f>
        <v>8230.0010000000002</v>
      </c>
      <c r="F6" s="36">
        <f>SUM('Bobby Young'!M14)</f>
        <v>195.95240476190477</v>
      </c>
      <c r="G6" s="35">
        <f>SUM('Bobby Young'!N14)</f>
        <v>69</v>
      </c>
      <c r="H6" s="36">
        <f>SUM('Bobby Young'!O14)</f>
        <v>264.95240476190475</v>
      </c>
    </row>
    <row r="7" spans="1:8 16384:16384" x14ac:dyDescent="0.3">
      <c r="A7" s="34">
        <v>2</v>
      </c>
      <c r="B7" s="34" t="s">
        <v>19</v>
      </c>
      <c r="C7" s="37" t="s">
        <v>35</v>
      </c>
      <c r="D7" s="35">
        <f>SUM('Charles Knight'!K11)</f>
        <v>30</v>
      </c>
      <c r="E7" s="35">
        <f>SUM('Charles Knight'!L11)</f>
        <v>5898.01</v>
      </c>
      <c r="F7" s="36">
        <f>SUM('Charles Knight'!M11)</f>
        <v>196.60033333333334</v>
      </c>
      <c r="G7" s="35">
        <f>SUM('Charles Knight'!N11)</f>
        <v>49</v>
      </c>
      <c r="H7" s="36">
        <f>SUM('Charles Knight'!O11)</f>
        <v>245.60033333333334</v>
      </c>
      <c r="XFD7" s="9"/>
    </row>
    <row r="8" spans="1:8 16384:16384" x14ac:dyDescent="0.3">
      <c r="A8" s="34">
        <v>3</v>
      </c>
      <c r="B8" s="34" t="s">
        <v>19</v>
      </c>
      <c r="C8" s="38" t="s">
        <v>22</v>
      </c>
      <c r="D8" s="35">
        <f>SUM('Bob Bass'!K13)</f>
        <v>42</v>
      </c>
      <c r="E8" s="35">
        <f>SUM('Bob Bass'!L13)</f>
        <v>8142.02</v>
      </c>
      <c r="F8" s="36">
        <f>SUM('Bob Bass'!M13)</f>
        <v>193.85761904761907</v>
      </c>
      <c r="G8" s="35">
        <f>SUM('Bob Bass'!N13)</f>
        <v>44</v>
      </c>
      <c r="H8" s="36">
        <f>SUM('Bob Bass'!O13)</f>
        <v>237.85761904761907</v>
      </c>
      <c r="XFD8" s="9"/>
    </row>
    <row r="9" spans="1:8 16384:16384" x14ac:dyDescent="0.3">
      <c r="A9" s="34">
        <v>4</v>
      </c>
      <c r="B9" s="34" t="s">
        <v>19</v>
      </c>
      <c r="C9" s="37" t="s">
        <v>33</v>
      </c>
      <c r="D9" s="35">
        <f>SUM('John Laseter'!K13)</f>
        <v>38</v>
      </c>
      <c r="E9" s="35">
        <f>SUM('John Laseter'!L13)</f>
        <v>7403.0210000000006</v>
      </c>
      <c r="F9" s="36">
        <f>SUM('John Laseter'!M13)</f>
        <v>194.81634210526317</v>
      </c>
      <c r="G9" s="35">
        <f>SUM('John Laseter'!N13)</f>
        <v>38</v>
      </c>
      <c r="H9" s="36">
        <f>SUM('John Laseter'!O13)</f>
        <v>232.81634210526317</v>
      </c>
    </row>
    <row r="10" spans="1:8 16384:16384" x14ac:dyDescent="0.3">
      <c r="A10" s="34">
        <v>5</v>
      </c>
      <c r="B10" s="34" t="s">
        <v>19</v>
      </c>
      <c r="C10" s="33" t="s">
        <v>24</v>
      </c>
      <c r="D10" s="35">
        <f>SUM('Freddy Geiselbreth'!K13)</f>
        <v>38</v>
      </c>
      <c r="E10" s="35">
        <f>SUM('Freddy Geiselbreth'!L13)</f>
        <v>7275.01</v>
      </c>
      <c r="F10" s="36">
        <f>SUM('Freddy Geiselbreth'!M13)</f>
        <v>191.44763157894738</v>
      </c>
      <c r="G10" s="35">
        <f>SUM('Freddy Geiselbreth'!N13)</f>
        <v>31</v>
      </c>
      <c r="H10" s="36">
        <f>SUM('Freddy Geiselbreth'!O13)</f>
        <v>222.44763157894738</v>
      </c>
    </row>
    <row r="11" spans="1:8 16384:16384" x14ac:dyDescent="0.3">
      <c r="A11" s="34">
        <v>6</v>
      </c>
      <c r="B11" s="34" t="s">
        <v>19</v>
      </c>
      <c r="C11" s="37" t="s">
        <v>32</v>
      </c>
      <c r="D11" s="35">
        <f>SUM('Tommy Cole'!K10)</f>
        <v>26</v>
      </c>
      <c r="E11" s="35">
        <f>SUM('Tommy Cole'!L10)</f>
        <v>5067.01</v>
      </c>
      <c r="F11" s="36">
        <f>SUM('Tommy Cole'!M10)</f>
        <v>194.88500000000002</v>
      </c>
      <c r="G11" s="35">
        <f>SUM('Tommy Cole'!N10)</f>
        <v>27</v>
      </c>
      <c r="H11" s="36">
        <f>SUM('Tommy Cole'!O10)</f>
        <v>221.88500000000002</v>
      </c>
    </row>
    <row r="12" spans="1:8 16384:16384" x14ac:dyDescent="0.3">
      <c r="A12" s="34">
        <v>7</v>
      </c>
      <c r="B12" s="34" t="s">
        <v>19</v>
      </c>
      <c r="C12" s="33" t="s">
        <v>23</v>
      </c>
      <c r="D12" s="35">
        <f>SUM('Van Presson'!K13)</f>
        <v>38</v>
      </c>
      <c r="E12" s="35">
        <f>SUM('Van Presson'!L13)</f>
        <v>7316.0010000000002</v>
      </c>
      <c r="F12" s="36">
        <f>SUM('Van Presson'!M13)</f>
        <v>192.52634210526315</v>
      </c>
      <c r="G12" s="35">
        <f>SUM('Van Presson'!N13)</f>
        <v>29</v>
      </c>
      <c r="H12" s="36">
        <f>SUM('Van Presson'!O13)</f>
        <v>221.52634210526315</v>
      </c>
    </row>
    <row r="13" spans="1:8 16384:16384" x14ac:dyDescent="0.3">
      <c r="A13" s="34">
        <v>8</v>
      </c>
      <c r="B13" s="34" t="s">
        <v>19</v>
      </c>
      <c r="C13" s="37" t="s">
        <v>37</v>
      </c>
      <c r="D13" s="35">
        <f>SUM('Dean Irvin'!K12)</f>
        <v>34</v>
      </c>
      <c r="E13" s="35">
        <f>SUM('Dean Irvin'!L12)</f>
        <v>6534</v>
      </c>
      <c r="F13" s="36">
        <f>SUM('Dean Irvin'!M12)</f>
        <v>192.1764705882353</v>
      </c>
      <c r="G13" s="35">
        <f>SUM('Dean Irvin'!N12)</f>
        <v>18</v>
      </c>
      <c r="H13" s="36">
        <f>SUM('Dean Irvin'!O12)</f>
        <v>210.1764705882353</v>
      </c>
    </row>
    <row r="14" spans="1:8 16384:16384" ht="18.45" customHeight="1" x14ac:dyDescent="0.3">
      <c r="A14" s="34">
        <v>9</v>
      </c>
      <c r="B14" s="34" t="s">
        <v>19</v>
      </c>
      <c r="C14" s="38" t="s">
        <v>26</v>
      </c>
      <c r="D14" s="35">
        <f>SUM('Bud Steill'!K12)</f>
        <v>34</v>
      </c>
      <c r="E14" s="35">
        <f>SUM('Bud Steill'!L12)</f>
        <v>6419</v>
      </c>
      <c r="F14" s="36">
        <f>SUM('Bud Steill'!M12)</f>
        <v>188.79411764705881</v>
      </c>
      <c r="G14" s="35">
        <f>SUM('Bud Steill'!N12)</f>
        <v>18</v>
      </c>
      <c r="H14" s="36">
        <f>SUM('Bud Steill'!O12)</f>
        <v>206.79411764705881</v>
      </c>
    </row>
    <row r="15" spans="1:8 16384:16384" x14ac:dyDescent="0.3">
      <c r="A15" s="34">
        <v>10</v>
      </c>
      <c r="B15" s="34" t="s">
        <v>19</v>
      </c>
      <c r="C15" s="40" t="s">
        <v>48</v>
      </c>
      <c r="D15" s="35">
        <f>SUM('Don Tucker'!K9)</f>
        <v>20</v>
      </c>
      <c r="E15" s="35">
        <f>SUM('Don Tucker'!L9)</f>
        <v>3874.01</v>
      </c>
      <c r="F15" s="36">
        <f>SUM('Don Tucker'!M9)</f>
        <v>193.70050000000001</v>
      </c>
      <c r="G15" s="35">
        <f>SUM('Don Tucker'!N9)</f>
        <v>13</v>
      </c>
      <c r="H15" s="36">
        <f>SUM('Don Tucker'!O9)</f>
        <v>206.70050000000001</v>
      </c>
    </row>
    <row r="16" spans="1:8 16384:16384" x14ac:dyDescent="0.3">
      <c r="A16" s="50"/>
      <c r="B16" s="50"/>
      <c r="C16" s="62"/>
      <c r="D16" s="52"/>
      <c r="E16" s="52"/>
      <c r="F16" s="53"/>
      <c r="G16" s="52"/>
      <c r="H16" s="53"/>
    </row>
    <row r="17" spans="1:8" x14ac:dyDescent="0.3">
      <c r="A17" s="34">
        <v>11</v>
      </c>
      <c r="B17" s="34" t="s">
        <v>19</v>
      </c>
      <c r="C17" s="37" t="s">
        <v>38</v>
      </c>
      <c r="D17" s="35">
        <f>SUM('Doug Lingle'!K8)</f>
        <v>18</v>
      </c>
      <c r="E17" s="35">
        <f>SUM('Doug Lingle'!L8)</f>
        <v>3423.0010000000002</v>
      </c>
      <c r="F17" s="36">
        <f>SUM('Doug Lingle'!M8)</f>
        <v>190.16672222222223</v>
      </c>
      <c r="G17" s="35">
        <f>SUM('Doug Lingle'!N8)</f>
        <v>16</v>
      </c>
      <c r="H17" s="36">
        <f>SUM('Doug Lingle'!O8)</f>
        <v>206.16672222222223</v>
      </c>
    </row>
    <row r="18" spans="1:8" x14ac:dyDescent="0.3">
      <c r="A18" s="34">
        <v>12</v>
      </c>
      <c r="B18" s="34" t="s">
        <v>19</v>
      </c>
      <c r="C18" s="37" t="s">
        <v>36</v>
      </c>
      <c r="D18" s="35">
        <f>SUM('Carl Hill'!K6)</f>
        <v>8</v>
      </c>
      <c r="E18" s="35">
        <f>SUM('Carl Hill'!L6)</f>
        <v>1556.02</v>
      </c>
      <c r="F18" s="36">
        <f>SUM('Carl Hill'!M6)</f>
        <v>194.5025</v>
      </c>
      <c r="G18" s="35">
        <f>SUM('Carl Hill'!N6)</f>
        <v>8</v>
      </c>
      <c r="H18" s="36">
        <f>SUM('Carl Hill'!O6)</f>
        <v>202.5025</v>
      </c>
    </row>
    <row r="19" spans="1:8" x14ac:dyDescent="0.3">
      <c r="A19" s="34">
        <v>13</v>
      </c>
      <c r="B19" s="34" t="s">
        <v>19</v>
      </c>
      <c r="C19" s="33" t="s">
        <v>45</v>
      </c>
      <c r="D19" s="35">
        <f>SUM('Larry McGill'!K10)</f>
        <v>6</v>
      </c>
      <c r="E19" s="35">
        <f>SUM('Larry McGill'!L10)</f>
        <v>1158.001</v>
      </c>
      <c r="F19" s="36">
        <f>SUM('Larry McGill'!M10)</f>
        <v>193.00016666666667</v>
      </c>
      <c r="G19" s="35">
        <f>SUM('Larry McGill'!N10)</f>
        <v>8</v>
      </c>
      <c r="H19" s="36">
        <f>SUM('Larry McGill'!O10)</f>
        <v>201.00016666666667</v>
      </c>
    </row>
    <row r="20" spans="1:8" x14ac:dyDescent="0.3">
      <c r="A20" s="34">
        <v>14</v>
      </c>
      <c r="B20" s="34" t="s">
        <v>19</v>
      </c>
      <c r="C20" s="40" t="s">
        <v>69</v>
      </c>
      <c r="D20" s="35">
        <f>SUM('Les Lala'!K6)</f>
        <v>8</v>
      </c>
      <c r="E20" s="35">
        <f>SUM('Les Lala'!L6)</f>
        <v>1548</v>
      </c>
      <c r="F20" s="36">
        <f>SUM('Les Lala'!M6)</f>
        <v>193.5</v>
      </c>
      <c r="G20" s="35">
        <f>SUM('Les Lala'!N6)</f>
        <v>7</v>
      </c>
      <c r="H20" s="36">
        <f>SUM('Les Lala'!O6)</f>
        <v>200.5</v>
      </c>
    </row>
    <row r="21" spans="1:8" x14ac:dyDescent="0.3">
      <c r="A21" s="34">
        <v>15</v>
      </c>
      <c r="B21" s="34" t="s">
        <v>19</v>
      </c>
      <c r="C21" s="38" t="s">
        <v>53</v>
      </c>
      <c r="D21" s="35">
        <f>SUM('Bill Glausier'!K6)</f>
        <v>8</v>
      </c>
      <c r="E21" s="35">
        <f>SUM('Bill Glausier'!L6)</f>
        <v>1533</v>
      </c>
      <c r="F21" s="36">
        <f>SUM('Bill Glausier'!M6)</f>
        <v>191.625</v>
      </c>
      <c r="G21" s="35">
        <f>SUM('Bill Glausier'!N6)</f>
        <v>4</v>
      </c>
      <c r="H21" s="36">
        <f>SUM('Bill Glausier'!O6)</f>
        <v>195.625</v>
      </c>
    </row>
    <row r="22" spans="1:8" x14ac:dyDescent="0.3">
      <c r="A22" s="34">
        <v>16</v>
      </c>
      <c r="B22" s="34" t="s">
        <v>19</v>
      </c>
      <c r="C22" s="40" t="s">
        <v>70</v>
      </c>
      <c r="D22" s="35">
        <f>SUM('Bruce Karsch'!K6)</f>
        <v>8</v>
      </c>
      <c r="E22" s="35">
        <f>SUM('Bruce Karsch'!L6)</f>
        <v>1527</v>
      </c>
      <c r="F22" s="36">
        <f>SUM('Bruce Karsch'!M6)</f>
        <v>190.875</v>
      </c>
      <c r="G22" s="35">
        <f>SUM('Bruce Karsch'!N6)</f>
        <v>4</v>
      </c>
      <c r="H22" s="36">
        <f>SUM('Bruce Karsch'!O6)</f>
        <v>194.875</v>
      </c>
    </row>
    <row r="23" spans="1:8" x14ac:dyDescent="0.3">
      <c r="A23" s="34">
        <v>17</v>
      </c>
      <c r="B23" s="34" t="s">
        <v>19</v>
      </c>
      <c r="C23" s="40" t="s">
        <v>71</v>
      </c>
      <c r="D23" s="35">
        <f>SUM('Glen Dawson'!K6)</f>
        <v>8</v>
      </c>
      <c r="E23" s="35">
        <f>SUM('Glen Dawson'!L6)</f>
        <v>1523</v>
      </c>
      <c r="F23" s="36">
        <f>SUM('Glen Dawson'!M6)</f>
        <v>190.375</v>
      </c>
      <c r="G23" s="35">
        <f>SUM('Glen Dawson'!N6)</f>
        <v>4</v>
      </c>
      <c r="H23" s="36">
        <f>SUM('Glen Dawson'!O6)</f>
        <v>194.375</v>
      </c>
    </row>
    <row r="24" spans="1:8" x14ac:dyDescent="0.3">
      <c r="A24" s="34">
        <v>18</v>
      </c>
      <c r="B24" s="34" t="s">
        <v>19</v>
      </c>
      <c r="C24" s="40" t="s">
        <v>49</v>
      </c>
      <c r="D24" s="35">
        <f>SUM('Bailey Noland'!K6)</f>
        <v>8</v>
      </c>
      <c r="E24" s="35">
        <f>SUM('Bailey Noland'!L6)</f>
        <v>1515</v>
      </c>
      <c r="F24" s="36">
        <f>SUM('Bailey Noland'!M6)</f>
        <v>189.375</v>
      </c>
      <c r="G24" s="35">
        <f>SUM('Bailey Noland'!N6)</f>
        <v>4</v>
      </c>
      <c r="H24" s="36">
        <f>SUM('Bailey Noland'!O6)</f>
        <v>193.375</v>
      </c>
    </row>
    <row r="25" spans="1:8" x14ac:dyDescent="0.3">
      <c r="A25" s="34">
        <v>19</v>
      </c>
      <c r="B25" s="34" t="s">
        <v>19</v>
      </c>
      <c r="C25" s="33" t="s">
        <v>30</v>
      </c>
      <c r="D25" s="35">
        <f>SUM('Katie Noland'!K8)</f>
        <v>16</v>
      </c>
      <c r="E25" s="35">
        <f>SUM('Katie Noland'!L8)</f>
        <v>2942</v>
      </c>
      <c r="F25" s="36">
        <f>SUM('Katie Noland'!M8)</f>
        <v>183.875</v>
      </c>
      <c r="G25" s="35">
        <f>SUM('Katie Noland'!N8)</f>
        <v>8</v>
      </c>
      <c r="H25" s="36">
        <f>SUM('Katie Noland'!O8)</f>
        <v>191.875</v>
      </c>
    </row>
    <row r="26" spans="1:8" ht="12.45" customHeight="1" x14ac:dyDescent="0.3">
      <c r="A26" s="34">
        <v>20</v>
      </c>
      <c r="B26" s="34" t="s">
        <v>19</v>
      </c>
      <c r="C26" s="40" t="s">
        <v>51</v>
      </c>
      <c r="D26" s="35">
        <f>SUM('Brandon Steed'!K6)</f>
        <v>8</v>
      </c>
      <c r="E26" s="35">
        <f>SUM('Brandon Steed'!L6)</f>
        <v>1492</v>
      </c>
      <c r="F26" s="36">
        <f>SUM('Brandon Steed'!M6)</f>
        <v>186.5</v>
      </c>
      <c r="G26" s="35">
        <f>SUM('Brandon Steed'!N6)</f>
        <v>4</v>
      </c>
      <c r="H26" s="36">
        <f>SUM('Brandon Steed'!O6)</f>
        <v>190.5</v>
      </c>
    </row>
    <row r="27" spans="1:8" ht="12.45" customHeight="1" x14ac:dyDescent="0.3">
      <c r="A27" s="34">
        <v>21</v>
      </c>
      <c r="B27" s="34" t="s">
        <v>19</v>
      </c>
      <c r="C27" s="40" t="s">
        <v>73</v>
      </c>
      <c r="D27" s="35">
        <f>SUM('Charlie Smith'!K5)</f>
        <v>4</v>
      </c>
      <c r="E27" s="35">
        <f>SUM('Charlie Smith'!L5)</f>
        <v>750</v>
      </c>
      <c r="F27" s="36">
        <f>SUM('Charlie Smith'!M5)</f>
        <v>187.5</v>
      </c>
      <c r="G27" s="35">
        <f>SUM('Charlie Smith'!N5)</f>
        <v>3</v>
      </c>
      <c r="H27" s="36">
        <f>SUM('Charlie Smith'!O5)</f>
        <v>190.5</v>
      </c>
    </row>
    <row r="28" spans="1:8" ht="12.45" customHeight="1" x14ac:dyDescent="0.3">
      <c r="A28" s="34">
        <v>22</v>
      </c>
      <c r="B28" s="34" t="s">
        <v>19</v>
      </c>
      <c r="C28" s="40" t="s">
        <v>50</v>
      </c>
      <c r="D28" s="35">
        <f>SUM('Jason Osborn'!K6)</f>
        <v>8</v>
      </c>
      <c r="E28" s="35">
        <f>SUM('Jason Osborn'!L6)</f>
        <v>1482</v>
      </c>
      <c r="F28" s="36">
        <f>SUM('Jason Osborn'!M6)</f>
        <v>185.25</v>
      </c>
      <c r="G28" s="35">
        <f>SUM('Jason Osborn'!N6)</f>
        <v>4</v>
      </c>
      <c r="H28" s="36">
        <f>SUM('Jason Osborn'!O6)</f>
        <v>189.25</v>
      </c>
    </row>
    <row r="29" spans="1:8" ht="12.45" customHeight="1" x14ac:dyDescent="0.3">
      <c r="A29" s="34">
        <v>22</v>
      </c>
      <c r="B29" s="34" t="s">
        <v>19</v>
      </c>
      <c r="C29" s="38" t="s">
        <v>54</v>
      </c>
      <c r="D29" s="35">
        <f>SUM('Derek Morgan'!K5)</f>
        <v>4</v>
      </c>
      <c r="E29" s="35">
        <f>SUM('Derek Morgan'!L5)</f>
        <v>729</v>
      </c>
      <c r="F29" s="36">
        <f>SUM('Derek Morgan'!M5)</f>
        <v>182.25</v>
      </c>
      <c r="G29" s="35">
        <f>SUM('Derek Morgan'!N5)</f>
        <v>2</v>
      </c>
      <c r="H29" s="36">
        <f>SUM('Derek Morgan'!O5)</f>
        <v>184.25</v>
      </c>
    </row>
    <row r="30" spans="1:8" ht="12.45" customHeight="1" x14ac:dyDescent="0.3">
      <c r="A30" s="34">
        <v>23</v>
      </c>
      <c r="B30" s="34" t="s">
        <v>19</v>
      </c>
      <c r="C30" s="40" t="s">
        <v>52</v>
      </c>
      <c r="D30" s="35">
        <f>SUM('Kaylee Grace'!K5)</f>
        <v>4</v>
      </c>
      <c r="E30" s="35">
        <f>SUM('Kaylee Grace'!L5)</f>
        <v>722</v>
      </c>
      <c r="F30" s="36">
        <f>SUM('Kaylee Grace'!M5)</f>
        <v>180.5</v>
      </c>
      <c r="G30" s="35">
        <f>SUM('Kaylee Grace'!N5)</f>
        <v>2</v>
      </c>
      <c r="H30" s="36">
        <f>SUM('Kaylee Grace'!O5)</f>
        <v>182.5</v>
      </c>
    </row>
    <row r="32" spans="1:8" x14ac:dyDescent="0.3">
      <c r="A32" s="10"/>
      <c r="B32" s="10"/>
      <c r="C32" s="30"/>
      <c r="D32" s="10"/>
      <c r="E32" s="55"/>
      <c r="F32" s="15"/>
      <c r="G32" s="10"/>
      <c r="H32" s="15"/>
    </row>
    <row r="33" spans="1:8" ht="28.8" x14ac:dyDescent="0.55000000000000004">
      <c r="A33" s="27"/>
      <c r="B33" s="10"/>
      <c r="C33" s="31" t="s">
        <v>40</v>
      </c>
      <c r="D33" s="10"/>
      <c r="E33" s="55"/>
      <c r="F33" s="15"/>
      <c r="G33" s="10"/>
      <c r="H33" s="15"/>
    </row>
    <row r="34" spans="1:8" ht="18" x14ac:dyDescent="0.35">
      <c r="A34" s="10"/>
      <c r="B34" s="10"/>
      <c r="C34" s="30"/>
      <c r="D34" s="14" t="s">
        <v>28</v>
      </c>
      <c r="E34" s="55"/>
      <c r="F34" s="15"/>
      <c r="G34" s="10"/>
      <c r="H34" s="15"/>
    </row>
    <row r="35" spans="1:8" x14ac:dyDescent="0.3">
      <c r="A35" s="10"/>
      <c r="B35" s="10"/>
      <c r="C35" s="30"/>
      <c r="D35" s="10"/>
      <c r="E35" s="55"/>
      <c r="F35" s="15"/>
      <c r="G35" s="10"/>
      <c r="H35" s="15"/>
    </row>
    <row r="36" spans="1:8" ht="19.05" customHeight="1" x14ac:dyDescent="0.45">
      <c r="A36" s="11" t="s">
        <v>0</v>
      </c>
      <c r="B36" s="11" t="s">
        <v>1</v>
      </c>
      <c r="C36" s="28" t="s">
        <v>2</v>
      </c>
      <c r="D36" s="28" t="s">
        <v>20</v>
      </c>
      <c r="E36" s="56" t="s">
        <v>16</v>
      </c>
      <c r="F36" s="29" t="s">
        <v>17</v>
      </c>
      <c r="G36" s="28" t="s">
        <v>14</v>
      </c>
      <c r="H36" s="29" t="s">
        <v>18</v>
      </c>
    </row>
    <row r="37" spans="1:8" x14ac:dyDescent="0.3">
      <c r="A37" s="34">
        <v>1</v>
      </c>
      <c r="B37" s="34" t="s">
        <v>41</v>
      </c>
      <c r="C37" s="37" t="s">
        <v>34</v>
      </c>
      <c r="D37" s="35">
        <f>SUM('Bobby Young'!K29)</f>
        <v>38</v>
      </c>
      <c r="E37" s="35">
        <f>SUM('Bobby Young'!L29)</f>
        <v>7319</v>
      </c>
      <c r="F37" s="36">
        <f>SUM('Bobby Young'!M29)</f>
        <v>192.60526315789474</v>
      </c>
      <c r="G37" s="35">
        <f>SUM('Bobby Young'!N29)</f>
        <v>82</v>
      </c>
      <c r="H37" s="36">
        <f>SUM('Bobby Young'!O29)</f>
        <v>274.60526315789474</v>
      </c>
    </row>
    <row r="38" spans="1:8" x14ac:dyDescent="0.3">
      <c r="A38" s="34">
        <v>2</v>
      </c>
      <c r="B38" s="34" t="s">
        <v>41</v>
      </c>
      <c r="C38" s="37" t="s">
        <v>33</v>
      </c>
      <c r="D38" s="35">
        <f>SUM('John Laseter'!K29)</f>
        <v>38</v>
      </c>
      <c r="E38" s="35">
        <f>SUM('John Laseter'!L29)</f>
        <v>7224.0110000000004</v>
      </c>
      <c r="F38" s="36">
        <f>SUM('John Laseter'!M29)</f>
        <v>190.10555263157895</v>
      </c>
      <c r="G38" s="35">
        <f>SUM('John Laseter'!N29)</f>
        <v>47</v>
      </c>
      <c r="H38" s="36">
        <f>SUM('John Laseter'!O29)</f>
        <v>237.10555263157895</v>
      </c>
    </row>
    <row r="39" spans="1:8" s="39" customFormat="1" ht="13.8" x14ac:dyDescent="0.25">
      <c r="A39" s="34">
        <v>3</v>
      </c>
      <c r="B39" s="34" t="s">
        <v>41</v>
      </c>
      <c r="C39" s="33" t="s">
        <v>24</v>
      </c>
      <c r="D39" s="35">
        <f>SUM('Freddy Geiselbreth'!K29)</f>
        <v>38</v>
      </c>
      <c r="E39" s="35">
        <f>SUM('Freddy Geiselbreth'!L29)</f>
        <v>7197</v>
      </c>
      <c r="F39" s="36">
        <f>SUM('Freddy Geiselbreth'!M29)</f>
        <v>189.39473684210526</v>
      </c>
      <c r="G39" s="35">
        <f>SUM('Freddy Geiselbreth'!N29)</f>
        <v>42</v>
      </c>
      <c r="H39" s="36">
        <f>SUM('Freddy Geiselbreth'!O29)</f>
        <v>231.39473684210526</v>
      </c>
    </row>
    <row r="40" spans="1:8" x14ac:dyDescent="0.3">
      <c r="A40" s="34">
        <v>4</v>
      </c>
      <c r="B40" s="34" t="s">
        <v>41</v>
      </c>
      <c r="C40" s="38" t="s">
        <v>26</v>
      </c>
      <c r="D40" s="35">
        <f>SUM('Bud Steill'!K27)</f>
        <v>38</v>
      </c>
      <c r="E40" s="35">
        <f>SUM('Bud Steill'!L27)</f>
        <v>6997.01</v>
      </c>
      <c r="F40" s="36">
        <f>SUM('Bud Steill'!M27)</f>
        <v>184.13184210526316</v>
      </c>
      <c r="G40" s="35">
        <f>SUM('Bud Steill'!N27)</f>
        <v>47</v>
      </c>
      <c r="H40" s="36">
        <f>SUM('Bud Steill'!O27)</f>
        <v>231.13184210526316</v>
      </c>
    </row>
    <row r="41" spans="1:8" x14ac:dyDescent="0.3">
      <c r="A41" s="34">
        <v>5</v>
      </c>
      <c r="B41" s="34" t="s">
        <v>41</v>
      </c>
      <c r="C41" s="38" t="s">
        <v>22</v>
      </c>
      <c r="D41" s="35">
        <f>SUM('Bob Bass'!K32)</f>
        <v>24</v>
      </c>
      <c r="E41" s="35">
        <f>SUM('Bob Bass'!L32)</f>
        <v>4488</v>
      </c>
      <c r="F41" s="36">
        <f>SUM('Bob Bass'!M32)</f>
        <v>187</v>
      </c>
      <c r="G41" s="35">
        <f>SUM('Bob Bass'!N32)</f>
        <v>17</v>
      </c>
      <c r="H41" s="36">
        <f>SUM('Bob Bass'!O32)</f>
        <v>204</v>
      </c>
    </row>
    <row r="42" spans="1:8" x14ac:dyDescent="0.3">
      <c r="A42" s="50"/>
      <c r="B42" s="50"/>
      <c r="C42" s="51"/>
      <c r="D42" s="52"/>
      <c r="E42" s="52"/>
      <c r="F42" s="53"/>
      <c r="G42" s="52"/>
      <c r="H42" s="53"/>
    </row>
    <row r="43" spans="1:8" x14ac:dyDescent="0.3">
      <c r="A43" s="34">
        <v>6</v>
      </c>
      <c r="B43" s="34" t="s">
        <v>41</v>
      </c>
      <c r="C43" s="37" t="s">
        <v>35</v>
      </c>
      <c r="D43" s="35">
        <f>SUM('Charles Knight'!K21)</f>
        <v>16</v>
      </c>
      <c r="E43" s="35">
        <f>SUM('Charles Knight'!L21)</f>
        <v>3056</v>
      </c>
      <c r="F43" s="36">
        <f>SUM('Charles Knight'!M21)</f>
        <v>191</v>
      </c>
      <c r="G43" s="35">
        <f>SUM('Charles Knight'!N21)</f>
        <v>15</v>
      </c>
      <c r="H43" s="36">
        <f>SUM('Charles Knight'!O21)</f>
        <v>206</v>
      </c>
    </row>
    <row r="44" spans="1:8" x14ac:dyDescent="0.3">
      <c r="A44" s="34">
        <v>7</v>
      </c>
      <c r="B44" s="34" t="s">
        <v>41</v>
      </c>
      <c r="C44" s="33" t="s">
        <v>45</v>
      </c>
      <c r="D44" s="35">
        <f>SUM('Larry McGill'!K4)</f>
        <v>4</v>
      </c>
      <c r="E44" s="35">
        <f>SUM('Larry McGill'!L4)</f>
        <v>759</v>
      </c>
      <c r="F44" s="36">
        <f>SUM('Larry McGill'!M4)</f>
        <v>189.75</v>
      </c>
      <c r="G44" s="35">
        <f>SUM('Larry McGill'!N4)</f>
        <v>4</v>
      </c>
      <c r="H44" s="36">
        <f>SUM('Larry McGill'!O4)</f>
        <v>193.75</v>
      </c>
    </row>
    <row r="45" spans="1:8" x14ac:dyDescent="0.3">
      <c r="A45" s="34">
        <v>9</v>
      </c>
      <c r="B45" s="34" t="s">
        <v>41</v>
      </c>
      <c r="C45" s="33" t="s">
        <v>23</v>
      </c>
      <c r="D45" s="35">
        <f>SUM('Van Presson'!K23)</f>
        <v>12</v>
      </c>
      <c r="E45" s="35">
        <f>SUM('Van Presson'!L23)</f>
        <v>2234</v>
      </c>
      <c r="F45" s="36">
        <f>SUM('Van Presson'!M23)</f>
        <v>186.16666666666666</v>
      </c>
      <c r="G45" s="35">
        <f>SUM('Van Presson'!N23)</f>
        <v>6</v>
      </c>
      <c r="H45" s="36">
        <f>SUM('Van Presson'!O23)</f>
        <v>192.16666666666666</v>
      </c>
    </row>
    <row r="46" spans="1:8" x14ac:dyDescent="0.3">
      <c r="A46" s="8">
        <v>10</v>
      </c>
      <c r="B46" s="34" t="s">
        <v>41</v>
      </c>
      <c r="C46" s="37" t="s">
        <v>36</v>
      </c>
      <c r="D46" s="35">
        <f>SUM('Carl Hill'!K16)</f>
        <v>4</v>
      </c>
      <c r="E46" s="35">
        <f>SUM('Carl Hill'!L16)</f>
        <v>756</v>
      </c>
      <c r="F46" s="36">
        <f>SUM('Carl Hill'!M16)</f>
        <v>189</v>
      </c>
      <c r="G46" s="35">
        <f>SUM('Carl Hill'!N16)</f>
        <v>2</v>
      </c>
      <c r="H46" s="36">
        <f>SUM('Carl Hill'!O16)</f>
        <v>191</v>
      </c>
    </row>
    <row r="47" spans="1:8" x14ac:dyDescent="0.3">
      <c r="A47" s="8">
        <v>11</v>
      </c>
      <c r="B47" s="34" t="s">
        <v>41</v>
      </c>
      <c r="C47" s="37" t="s">
        <v>38</v>
      </c>
      <c r="D47" s="35">
        <f>SUM('Doug Lingle'!K18)</f>
        <v>8</v>
      </c>
      <c r="E47" s="35">
        <f>SUM('Doug Lingle'!L18)</f>
        <v>1456</v>
      </c>
      <c r="F47" s="36">
        <f>SUM('Doug Lingle'!M18)</f>
        <v>182</v>
      </c>
      <c r="G47" s="35">
        <f>SUM('Doug Lingle'!N18)</f>
        <v>4</v>
      </c>
      <c r="H47" s="36">
        <f>SUM('Doug Lingle'!O18)</f>
        <v>186</v>
      </c>
    </row>
    <row r="48" spans="1:8" x14ac:dyDescent="0.3">
      <c r="A48" s="8">
        <v>12</v>
      </c>
      <c r="B48" s="34" t="s">
        <v>41</v>
      </c>
      <c r="C48" s="38" t="s">
        <v>53</v>
      </c>
      <c r="D48" s="35">
        <f>SUM('Bill Glausier'!K18)</f>
        <v>8</v>
      </c>
      <c r="E48" s="35">
        <f>SUM('Bill Glausier'!L18)</f>
        <v>1450</v>
      </c>
      <c r="F48" s="36">
        <f>SUM('Bill Glausier'!M18)</f>
        <v>181.25</v>
      </c>
      <c r="G48" s="35">
        <f>SUM('Bill Glausier'!N18)</f>
        <v>4</v>
      </c>
      <c r="H48" s="36">
        <f>SUM('Bill Glausier'!O18)</f>
        <v>185.25</v>
      </c>
    </row>
    <row r="49" spans="1:8" x14ac:dyDescent="0.3">
      <c r="A49" s="8">
        <v>13</v>
      </c>
      <c r="B49" s="34" t="s">
        <v>41</v>
      </c>
      <c r="C49" s="37" t="s">
        <v>59</v>
      </c>
      <c r="D49" s="35">
        <f>SUM('Jack Hutchins'!K13)</f>
        <v>4</v>
      </c>
      <c r="E49" s="35">
        <f>SUM('Jack Hutchins'!L13)</f>
        <v>729</v>
      </c>
      <c r="F49" s="36">
        <f>SUM('Jack Hutchins'!M13)</f>
        <v>182.25</v>
      </c>
      <c r="G49" s="35">
        <f>SUM('Jack Hutchins'!N13)</f>
        <v>2</v>
      </c>
      <c r="H49" s="36">
        <f>SUM('Jack Hutchins'!O13)</f>
        <v>184.25</v>
      </c>
    </row>
    <row r="50" spans="1:8" x14ac:dyDescent="0.3">
      <c r="A50" s="8">
        <v>14</v>
      </c>
      <c r="B50" s="34" t="s">
        <v>41</v>
      </c>
      <c r="C50" s="37" t="s">
        <v>66</v>
      </c>
      <c r="D50" s="35">
        <f>SUM('Rene Hardin'!K14)</f>
        <v>4</v>
      </c>
      <c r="E50" s="35">
        <f>SUM('Rene Hardin'!L14)</f>
        <v>687</v>
      </c>
      <c r="F50" s="36">
        <f>SUM('Rene Hardin'!M14)</f>
        <v>171.75</v>
      </c>
      <c r="G50" s="35">
        <f>SUM('Rene Hardin'!N14)</f>
        <v>2</v>
      </c>
      <c r="H50" s="36">
        <f>SUM('Rene Hardin'!O14)</f>
        <v>173.75</v>
      </c>
    </row>
    <row r="52" spans="1:8" x14ac:dyDescent="0.3">
      <c r="A52" s="10"/>
      <c r="B52" s="10"/>
      <c r="C52" s="30"/>
      <c r="D52" s="10"/>
      <c r="E52" s="55"/>
      <c r="F52" s="15"/>
      <c r="G52" s="10"/>
      <c r="H52" s="15"/>
    </row>
    <row r="53" spans="1:8" ht="28.8" x14ac:dyDescent="0.55000000000000004">
      <c r="A53" s="27"/>
      <c r="B53" s="10"/>
      <c r="C53" s="31" t="s">
        <v>46</v>
      </c>
      <c r="D53" s="10"/>
      <c r="E53" s="55"/>
      <c r="F53" s="15"/>
      <c r="G53" s="10"/>
      <c r="H53" s="15"/>
    </row>
    <row r="54" spans="1:8" ht="18" x14ac:dyDescent="0.35">
      <c r="A54" s="10"/>
      <c r="B54" s="10"/>
      <c r="C54" s="30"/>
      <c r="D54" s="14" t="s">
        <v>28</v>
      </c>
      <c r="E54" s="55"/>
      <c r="F54" s="15"/>
      <c r="G54" s="10"/>
      <c r="H54" s="15"/>
    </row>
    <row r="55" spans="1:8" x14ac:dyDescent="0.3">
      <c r="A55" s="10"/>
      <c r="B55" s="10"/>
      <c r="C55" s="30"/>
      <c r="D55" s="10"/>
      <c r="E55" s="55"/>
      <c r="F55" s="15"/>
      <c r="G55" s="10"/>
      <c r="H55" s="15"/>
    </row>
    <row r="56" spans="1:8" ht="17.399999999999999" x14ac:dyDescent="0.45">
      <c r="A56" s="11" t="s">
        <v>0</v>
      </c>
      <c r="B56" s="11" t="s">
        <v>1</v>
      </c>
      <c r="C56" s="28" t="s">
        <v>2</v>
      </c>
      <c r="D56" s="28" t="s">
        <v>20</v>
      </c>
      <c r="E56" s="56" t="s">
        <v>16</v>
      </c>
      <c r="F56" s="29" t="s">
        <v>17</v>
      </c>
      <c r="G56" s="28" t="s">
        <v>14</v>
      </c>
      <c r="H56" s="29" t="s">
        <v>18</v>
      </c>
    </row>
    <row r="57" spans="1:8" x14ac:dyDescent="0.3">
      <c r="A57" s="34">
        <v>1</v>
      </c>
      <c r="B57" s="34" t="s">
        <v>47</v>
      </c>
      <c r="C57" s="38" t="s">
        <v>22</v>
      </c>
      <c r="D57" s="35">
        <f>SUM('Bob Bass'!K19)</f>
        <v>4</v>
      </c>
      <c r="E57" s="35">
        <f>SUM('Bob Bass'!L19)</f>
        <v>691</v>
      </c>
      <c r="F57" s="36">
        <f>SUM('Bob Bass'!M19)</f>
        <v>172.75</v>
      </c>
      <c r="G57" s="35">
        <f>SUM('Bob Bass'!N19)</f>
        <v>13</v>
      </c>
      <c r="H57" s="36">
        <f>SUM('Bob Bass'!O19)</f>
        <v>185.75</v>
      </c>
    </row>
    <row r="58" spans="1:8" x14ac:dyDescent="0.3">
      <c r="A58" s="34">
        <v>2</v>
      </c>
      <c r="B58" s="34" t="s">
        <v>47</v>
      </c>
      <c r="C58" s="33" t="s">
        <v>30</v>
      </c>
      <c r="D58" s="35">
        <f>SUM('Katie Noland'!K15)</f>
        <v>4</v>
      </c>
      <c r="E58" s="35">
        <f>SUM('Katie Noland'!L15)</f>
        <v>655</v>
      </c>
      <c r="F58" s="36">
        <f>SUM('Katie Noland'!M15)</f>
        <v>163.75</v>
      </c>
      <c r="G58" s="35">
        <f>SUM('Katie Noland'!N15)</f>
        <v>4</v>
      </c>
      <c r="H58" s="36">
        <f>SUM('Katie Noland'!O15)</f>
        <v>167.75</v>
      </c>
    </row>
    <row r="62" spans="1:8" x14ac:dyDescent="0.3">
      <c r="A62" s="10"/>
      <c r="B62" s="10"/>
      <c r="C62" s="30"/>
      <c r="D62" s="10"/>
      <c r="E62" s="55"/>
      <c r="F62" s="15"/>
      <c r="G62" s="10"/>
      <c r="H62" s="15"/>
    </row>
    <row r="63" spans="1:8" ht="28.8" x14ac:dyDescent="0.55000000000000004">
      <c r="A63" s="27"/>
      <c r="B63" s="10"/>
      <c r="C63" s="31" t="s">
        <v>55</v>
      </c>
      <c r="D63" s="10"/>
      <c r="E63" s="55"/>
      <c r="F63" s="15"/>
      <c r="G63" s="10"/>
      <c r="H63" s="15"/>
    </row>
    <row r="64" spans="1:8" ht="18" x14ac:dyDescent="0.35">
      <c r="A64" s="10"/>
      <c r="B64" s="10"/>
      <c r="C64" s="30"/>
      <c r="D64" s="14" t="s">
        <v>28</v>
      </c>
      <c r="E64" s="55"/>
      <c r="F64" s="15"/>
      <c r="G64" s="10"/>
      <c r="H64" s="15"/>
    </row>
    <row r="65" spans="1:8" x14ac:dyDescent="0.3">
      <c r="A65" s="10"/>
      <c r="B65" s="10"/>
      <c r="C65" s="30"/>
      <c r="D65" s="10"/>
      <c r="E65" s="55"/>
      <c r="F65" s="15"/>
      <c r="G65" s="10"/>
      <c r="H65" s="15"/>
    </row>
    <row r="66" spans="1:8" ht="17.399999999999999" x14ac:dyDescent="0.45">
      <c r="A66" s="11" t="s">
        <v>0</v>
      </c>
      <c r="B66" s="11" t="s">
        <v>1</v>
      </c>
      <c r="C66" s="28" t="s">
        <v>2</v>
      </c>
      <c r="D66" s="28" t="s">
        <v>20</v>
      </c>
      <c r="E66" s="56" t="s">
        <v>16</v>
      </c>
      <c r="F66" s="29" t="s">
        <v>17</v>
      </c>
      <c r="G66" s="28" t="s">
        <v>14</v>
      </c>
      <c r="H66" s="29" t="s">
        <v>18</v>
      </c>
    </row>
    <row r="67" spans="1:8" x14ac:dyDescent="0.3">
      <c r="A67" s="34">
        <v>1</v>
      </c>
      <c r="B67" s="34" t="s">
        <v>56</v>
      </c>
      <c r="C67" s="37" t="s">
        <v>37</v>
      </c>
      <c r="D67" s="35">
        <f>SUM('Dean Irvin'!K25)</f>
        <v>22</v>
      </c>
      <c r="E67" s="35">
        <f>SUM('Dean Irvin'!L25)</f>
        <v>4192</v>
      </c>
      <c r="F67" s="36">
        <f>SUM('Dean Irvin'!M25)</f>
        <v>190.54545454545453</v>
      </c>
      <c r="G67" s="35">
        <f>SUM('Dean Irvin'!N25)</f>
        <v>41</v>
      </c>
      <c r="H67" s="36">
        <f>SUM('Dean Irvin'!O25)</f>
        <v>231.54545454545453</v>
      </c>
    </row>
    <row r="68" spans="1:8" x14ac:dyDescent="0.3">
      <c r="A68" s="50"/>
      <c r="B68" s="50"/>
      <c r="C68" s="57"/>
      <c r="D68" s="52"/>
      <c r="E68" s="52"/>
      <c r="F68" s="53"/>
      <c r="G68" s="52"/>
      <c r="H68" s="53"/>
    </row>
    <row r="69" spans="1:8" x14ac:dyDescent="0.3">
      <c r="A69" s="34">
        <v>2</v>
      </c>
      <c r="B69" s="34" t="s">
        <v>56</v>
      </c>
      <c r="C69" s="33" t="s">
        <v>23</v>
      </c>
      <c r="D69" s="9">
        <f>SUM('Van Presson'!K30)</f>
        <v>10</v>
      </c>
      <c r="E69" s="9">
        <f>SUM('Van Presson'!L30)</f>
        <v>1906.001</v>
      </c>
      <c r="F69" s="16">
        <f>SUM('Van Presson'!M30)</f>
        <v>190.6001</v>
      </c>
      <c r="G69" s="9">
        <f>SUM('Van Presson'!N30)</f>
        <v>24</v>
      </c>
      <c r="H69" s="16">
        <f>SUM('Van Presson'!O30)</f>
        <v>214.6001</v>
      </c>
    </row>
    <row r="70" spans="1:8" x14ac:dyDescent="0.3">
      <c r="A70" s="34">
        <v>3</v>
      </c>
      <c r="B70" s="34" t="s">
        <v>56</v>
      </c>
      <c r="C70" s="38" t="s">
        <v>22</v>
      </c>
      <c r="D70" s="9">
        <f>SUM('Bob Bass'!K37)</f>
        <v>6</v>
      </c>
      <c r="E70" s="9">
        <f>SUM('Bob Bass'!L37)</f>
        <v>1141</v>
      </c>
      <c r="F70" s="16">
        <f>SUM('Bob Bass'!M37)</f>
        <v>190.16666666666666</v>
      </c>
      <c r="G70" s="9">
        <f>SUM('Bob Bass'!N37)</f>
        <v>18</v>
      </c>
      <c r="H70" s="16">
        <f>SUM('Bob Bass'!O37)</f>
        <v>208.16666666666666</v>
      </c>
    </row>
    <row r="71" spans="1:8" x14ac:dyDescent="0.3">
      <c r="A71" s="34">
        <v>4</v>
      </c>
      <c r="B71" s="34" t="s">
        <v>56</v>
      </c>
      <c r="C71" s="40" t="s">
        <v>48</v>
      </c>
      <c r="D71" s="35">
        <f>SUM('Don Tucker'!K35)</f>
        <v>4</v>
      </c>
      <c r="E71" s="35">
        <f>SUM('Don Tucker'!L35)</f>
        <v>773</v>
      </c>
      <c r="F71" s="36">
        <f>SUM('Don Tucker'!M35)</f>
        <v>193.25</v>
      </c>
      <c r="G71" s="35">
        <f>SUM('Don Tucker'!N35)</f>
        <v>7</v>
      </c>
      <c r="H71" s="36">
        <f>SUM('Don Tucker'!O35)</f>
        <v>200.25</v>
      </c>
    </row>
    <row r="72" spans="1:8" x14ac:dyDescent="0.3">
      <c r="A72" s="34">
        <v>5</v>
      </c>
      <c r="B72" s="34" t="s">
        <v>56</v>
      </c>
      <c r="C72" s="37" t="s">
        <v>57</v>
      </c>
      <c r="D72" s="35">
        <f>SUM('Troy Gibbens'!K5)</f>
        <v>4</v>
      </c>
      <c r="E72" s="35">
        <f>SUM('Troy Gibbens'!L5)</f>
        <v>763</v>
      </c>
      <c r="F72" s="36">
        <f>SUM('Troy Gibbens'!M5)</f>
        <v>190.75</v>
      </c>
      <c r="G72" s="35">
        <f>SUM('Troy Gibbens'!N5)</f>
        <v>7</v>
      </c>
      <c r="H72" s="36">
        <f>SUM('Troy Gibbens'!O5)</f>
        <v>197.75</v>
      </c>
    </row>
    <row r="73" spans="1:8" x14ac:dyDescent="0.3">
      <c r="A73" s="34">
        <v>6</v>
      </c>
      <c r="B73" s="34" t="s">
        <v>56</v>
      </c>
      <c r="C73" s="37" t="s">
        <v>38</v>
      </c>
      <c r="D73" s="9">
        <f>SUM('Doug Lingle'!K23)</f>
        <v>6</v>
      </c>
      <c r="E73" s="9">
        <f>SUM('Doug Lingle'!L23)</f>
        <v>1133</v>
      </c>
      <c r="F73" s="16">
        <f>SUM('Doug Lingle'!M23)</f>
        <v>188.83333333333334</v>
      </c>
      <c r="G73" s="9">
        <f>SUM('Doug Lingle'!N23)</f>
        <v>8</v>
      </c>
      <c r="H73" s="16">
        <f>SUM('Doug Lingle'!O23)</f>
        <v>196.83333333333334</v>
      </c>
    </row>
    <row r="74" spans="1:8" x14ac:dyDescent="0.3">
      <c r="A74" s="34">
        <v>7</v>
      </c>
      <c r="B74" s="34" t="s">
        <v>56</v>
      </c>
      <c r="C74" s="37" t="s">
        <v>67</v>
      </c>
      <c r="D74" s="35">
        <f>SUM('Arch Morgan'!K5)</f>
        <v>4</v>
      </c>
      <c r="E74" s="35">
        <f>SUM('Arch Morgan'!L5)</f>
        <v>751</v>
      </c>
      <c r="F74" s="36">
        <f>SUM('Arch Morgan'!M5)</f>
        <v>187.75</v>
      </c>
      <c r="G74" s="35">
        <f>SUM('Arch Morgan'!N5)</f>
        <v>5</v>
      </c>
      <c r="H74" s="36">
        <f>SUM('Arch Morgan'!O5)</f>
        <v>192.75</v>
      </c>
    </row>
    <row r="75" spans="1:8" x14ac:dyDescent="0.3">
      <c r="A75" s="34">
        <v>8</v>
      </c>
      <c r="B75" s="34" t="s">
        <v>56</v>
      </c>
      <c r="C75" s="37" t="s">
        <v>59</v>
      </c>
      <c r="D75" s="35">
        <f>SUM('Jack Hutchins'!K5)</f>
        <v>4</v>
      </c>
      <c r="E75" s="35">
        <f>SUM('Jack Hutchins'!L5)</f>
        <v>751</v>
      </c>
      <c r="F75" s="36">
        <f>SUM('Jack Hutchins'!M5)</f>
        <v>187.75</v>
      </c>
      <c r="G75" s="35">
        <f>SUM('Jack Hutchins'!N5)</f>
        <v>5</v>
      </c>
      <c r="H75" s="36">
        <f>SUM('Jack Hutchins'!O5)</f>
        <v>192.75</v>
      </c>
    </row>
    <row r="76" spans="1:8" x14ac:dyDescent="0.3">
      <c r="A76" s="34">
        <v>9</v>
      </c>
      <c r="B76" s="34" t="s">
        <v>56</v>
      </c>
      <c r="C76" s="37" t="s">
        <v>60</v>
      </c>
      <c r="D76" s="35">
        <f>SUM('Steven Decoteau'!K5)</f>
        <v>4</v>
      </c>
      <c r="E76" s="35">
        <f>SUM('Steven Decoteau'!L5)</f>
        <v>748</v>
      </c>
      <c r="F76" s="36">
        <f>SUM('Steven Decoteau'!M5)</f>
        <v>187</v>
      </c>
      <c r="G76" s="35">
        <f>SUM('Steven Decoteau'!N5)</f>
        <v>4</v>
      </c>
      <c r="H76" s="36">
        <f>SUM('Steven Decoteau'!O5)</f>
        <v>191</v>
      </c>
    </row>
    <row r="77" spans="1:8" x14ac:dyDescent="0.3">
      <c r="A77" s="34">
        <v>10</v>
      </c>
      <c r="B77" s="34" t="s">
        <v>56</v>
      </c>
      <c r="C77" s="37" t="s">
        <v>63</v>
      </c>
      <c r="D77" s="35">
        <f>SUM('Don Anglin'!K6)</f>
        <v>8</v>
      </c>
      <c r="E77" s="35">
        <f>SUM('Don Anglin'!L6)</f>
        <v>1463.001</v>
      </c>
      <c r="F77" s="36">
        <f>SUM('Don Anglin'!M6)</f>
        <v>182.875125</v>
      </c>
      <c r="G77" s="35">
        <f>SUM('Don Anglin'!N6)</f>
        <v>8</v>
      </c>
      <c r="H77" s="36">
        <f>SUM('Don Anglin'!O6)</f>
        <v>190.875125</v>
      </c>
    </row>
    <row r="78" spans="1:8" x14ac:dyDescent="0.3">
      <c r="A78" s="34">
        <v>11</v>
      </c>
      <c r="B78" s="34" t="s">
        <v>56</v>
      </c>
      <c r="C78" s="38" t="s">
        <v>76</v>
      </c>
      <c r="D78" s="35">
        <f>SUM('James Freeman'!K5)</f>
        <v>4</v>
      </c>
      <c r="E78" s="35">
        <f>SUM('James Freeman'!L5)</f>
        <v>750</v>
      </c>
      <c r="F78" s="36">
        <f>SUM('James Freeman'!M5)</f>
        <v>187.5</v>
      </c>
      <c r="G78" s="35">
        <f>SUM('James Freeman'!N5)</f>
        <v>2</v>
      </c>
      <c r="H78" s="36">
        <f>SUM('James Freeman'!O5)</f>
        <v>189.5</v>
      </c>
    </row>
    <row r="79" spans="1:8" x14ac:dyDescent="0.3">
      <c r="A79" s="8">
        <v>12</v>
      </c>
      <c r="B79" s="34" t="s">
        <v>56</v>
      </c>
      <c r="C79" s="58" t="s">
        <v>72</v>
      </c>
      <c r="D79" s="9">
        <f>SUM('Ray Miller'!K6)</f>
        <v>8</v>
      </c>
      <c r="E79" s="9">
        <f>SUM('Ray Miller'!L6)</f>
        <v>1464</v>
      </c>
      <c r="F79" s="16">
        <f>SUM('Ray Miller'!M6)</f>
        <v>183</v>
      </c>
      <c r="G79" s="9">
        <f>SUM('Ray Miller'!N6)</f>
        <v>6</v>
      </c>
      <c r="H79" s="16">
        <f>SUM('Ray Miller'!O6)</f>
        <v>189</v>
      </c>
    </row>
    <row r="80" spans="1:8" x14ac:dyDescent="0.3">
      <c r="A80" s="8">
        <v>13</v>
      </c>
      <c r="B80" s="34" t="s">
        <v>56</v>
      </c>
      <c r="C80" s="37" t="s">
        <v>61</v>
      </c>
      <c r="D80" s="35">
        <f>SUM('Craig Kraft'!K5)</f>
        <v>4</v>
      </c>
      <c r="E80" s="35">
        <f>SUM('Craig Kraft'!L5)</f>
        <v>740</v>
      </c>
      <c r="F80" s="36">
        <f>SUM('Craig Kraft'!M5)</f>
        <v>185</v>
      </c>
      <c r="G80" s="35">
        <f>SUM('Craig Kraft'!N5)</f>
        <v>2</v>
      </c>
      <c r="H80" s="36">
        <f>SUM('Craig Kraft'!O5)</f>
        <v>187</v>
      </c>
    </row>
    <row r="81" spans="1:8" x14ac:dyDescent="0.3">
      <c r="A81" s="8">
        <v>14</v>
      </c>
      <c r="B81" s="34" t="s">
        <v>56</v>
      </c>
      <c r="C81" s="37" t="s">
        <v>62</v>
      </c>
      <c r="D81" s="35">
        <f>SUM('Barrett Morgan'!K5)</f>
        <v>4</v>
      </c>
      <c r="E81" s="35">
        <f>SUM('Barrett Morgan'!L5)</f>
        <v>734</v>
      </c>
      <c r="F81" s="36">
        <f>SUM('Barrett Morgan'!M5)</f>
        <v>183.5</v>
      </c>
      <c r="G81" s="35">
        <f>SUM('Barrett Morgan'!N5)</f>
        <v>2</v>
      </c>
      <c r="H81" s="36">
        <f>SUM('Barrett Morgan'!O5)</f>
        <v>185.5</v>
      </c>
    </row>
    <row r="82" spans="1:8" x14ac:dyDescent="0.3">
      <c r="A82" s="8">
        <v>15</v>
      </c>
      <c r="B82" s="34" t="s">
        <v>56</v>
      </c>
      <c r="C82" s="33" t="s">
        <v>77</v>
      </c>
      <c r="D82" s="35">
        <f>SUM('Gary Henry'!K5)</f>
        <v>4</v>
      </c>
      <c r="E82" s="35">
        <f>SUM('Gary Henry'!L5)</f>
        <v>727</v>
      </c>
      <c r="F82" s="36">
        <f>SUM('Gary Henry'!M5)</f>
        <v>181.75</v>
      </c>
      <c r="G82" s="35">
        <f>SUM('Gary Henry'!N5)</f>
        <v>2</v>
      </c>
      <c r="H82" s="36">
        <f>SUM('Gary Henry'!O5)</f>
        <v>183.75</v>
      </c>
    </row>
    <row r="83" spans="1:8" x14ac:dyDescent="0.3">
      <c r="A83" s="59">
        <v>16</v>
      </c>
      <c r="B83" s="59" t="s">
        <v>56</v>
      </c>
      <c r="C83" s="37" t="s">
        <v>64</v>
      </c>
      <c r="D83" s="35">
        <f>SUM('Dalton Naguin'!K5)</f>
        <v>4</v>
      </c>
      <c r="E83" s="35">
        <f>SUM('Dalton Naguin'!L5)</f>
        <v>723</v>
      </c>
      <c r="F83" s="36">
        <f>SUM('Dalton Naguin'!M5)</f>
        <v>180.75</v>
      </c>
      <c r="G83" s="35">
        <f>SUM('Dalton Naguin'!N5)</f>
        <v>2</v>
      </c>
      <c r="H83" s="36">
        <f>SUM('Dalton Naguin'!O5)</f>
        <v>182.75</v>
      </c>
    </row>
    <row r="84" spans="1:8" x14ac:dyDescent="0.3">
      <c r="A84" s="59">
        <v>17</v>
      </c>
      <c r="B84" s="59" t="s">
        <v>56</v>
      </c>
      <c r="C84" s="37" t="s">
        <v>65</v>
      </c>
      <c r="D84" s="35">
        <f>SUM('Wyatt Morgan'!K5)</f>
        <v>4</v>
      </c>
      <c r="E84" s="35">
        <f>SUM('Wyatt Morgan'!L5)</f>
        <v>716</v>
      </c>
      <c r="F84" s="36">
        <f>SUM('Wyatt Morgan'!M5)</f>
        <v>179</v>
      </c>
      <c r="G84" s="35">
        <f>SUM('Wyatt Morgan'!N5)</f>
        <v>2</v>
      </c>
      <c r="H84" s="36">
        <f>SUM('Wyatt Morgan'!O5)</f>
        <v>181</v>
      </c>
    </row>
    <row r="85" spans="1:8" x14ac:dyDescent="0.3">
      <c r="A85" s="59">
        <v>18</v>
      </c>
      <c r="B85" s="59" t="s">
        <v>56</v>
      </c>
      <c r="C85" s="37" t="s">
        <v>66</v>
      </c>
      <c r="D85" s="35">
        <f>SUM('Rene Hardin'!K5)</f>
        <v>4</v>
      </c>
      <c r="E85" s="35">
        <f>SUM('Rene Hardin'!L5)</f>
        <v>709</v>
      </c>
      <c r="F85" s="36">
        <f>SUM('Rene Hardin'!M5)</f>
        <v>177.25</v>
      </c>
      <c r="G85" s="35">
        <f>SUM('Rene Hardin'!N5)</f>
        <v>2</v>
      </c>
      <c r="H85" s="36">
        <f>SUM('Rene Hardin'!O5)</f>
        <v>179.25</v>
      </c>
    </row>
    <row r="86" spans="1:8" x14ac:dyDescent="0.3">
      <c r="A86" s="34">
        <v>19</v>
      </c>
      <c r="B86" s="34" t="s">
        <v>56</v>
      </c>
      <c r="C86" s="58" t="s">
        <v>74</v>
      </c>
      <c r="D86" s="60">
        <f>SUM('Josh Magee'!K5)</f>
        <v>4</v>
      </c>
      <c r="E86" s="60">
        <f>SUM('Josh Magee'!L5)</f>
        <v>701</v>
      </c>
      <c r="F86" s="61">
        <f>SUM('Josh Magee'!M5)</f>
        <v>175.25</v>
      </c>
      <c r="G86" s="60">
        <f>SUM('Josh Magee'!N5)</f>
        <v>3</v>
      </c>
      <c r="H86" s="61">
        <f>SUM('Josh Magee'!O5)</f>
        <v>178.25</v>
      </c>
    </row>
    <row r="87" spans="1:8" x14ac:dyDescent="0.3">
      <c r="A87" s="34">
        <v>20</v>
      </c>
      <c r="B87" s="34" t="s">
        <v>56</v>
      </c>
      <c r="C87" s="58" t="s">
        <v>75</v>
      </c>
      <c r="D87" s="60">
        <f>SUM('Stephanie Bilski'!K5)</f>
        <v>4</v>
      </c>
      <c r="E87" s="60">
        <f>SUM('Stephanie Bilski'!L5)</f>
        <v>694</v>
      </c>
      <c r="F87" s="61">
        <f>SUM('Stephanie Bilski'!M5)</f>
        <v>173.5</v>
      </c>
      <c r="G87" s="60">
        <f>SUM('Stephanie Bilski'!N5)</f>
        <v>2</v>
      </c>
      <c r="H87" s="61">
        <f>SUM('Stephanie Bilski'!O5)</f>
        <v>175.5</v>
      </c>
    </row>
  </sheetData>
  <protectedRanges>
    <protectedRange sqref="C41:C45 C57:C58 C47:C48 C80:C82 C11:C30 C85" name="Range1"/>
    <protectedRange sqref="C67:C78 C49:C50" name="Range1_2_1"/>
  </protectedRanges>
  <sortState xmlns:xlrd2="http://schemas.microsoft.com/office/spreadsheetml/2017/richdata2" ref="C69:H87">
    <sortCondition descending="1" ref="H67:H87"/>
  </sortState>
  <hyperlinks>
    <hyperlink ref="C14" location="'Bud Steill'!A1" display="Bud Steill" xr:uid="{0DF2AF9F-94B2-4248-B8A3-9916F0211A82}"/>
    <hyperlink ref="C8" location="'Bob Bass'!A1" display="Bob Bass" xr:uid="{7F755676-CEAC-4616-B7F0-0E5A30270FED}"/>
    <hyperlink ref="C10" location="'Freddy Geiselbreth'!A1" display="Freddy Geiselbreth" xr:uid="{DEB6884F-B091-4FD4-88A6-1BA6ECF504AD}"/>
    <hyperlink ref="C12" location="'Van Presson'!A1" display="Van Presson" xr:uid="{32D8F407-0E49-4F52-A48E-E802D6B492FF}"/>
    <hyperlink ref="C25" location="'Katie Noland'!A1" display="Katie Noland" xr:uid="{96AA546E-D875-4971-B63F-32CAB5EA95CD}"/>
    <hyperlink ref="C11" location="'Tommy Cole'!A1" display="Tommy Cole" xr:uid="{F541E175-F6BD-45C6-BE79-B3904E9AC4B5}"/>
    <hyperlink ref="C9" location="'John Laseter'!A1" display="John Laseter" xr:uid="{4B7664FA-F10B-4C55-B599-E35C0164938F}"/>
    <hyperlink ref="C6" location="'Bobby Young'!A1" display="Bobby Young" xr:uid="{B7DDA713-330E-4B51-8C9B-038739BA04C5}"/>
    <hyperlink ref="C7" location="'Charles Knight'!A1" display="Charles Knight" xr:uid="{0E2E5BD3-EE5F-4713-A34F-9A1A865876FE}"/>
    <hyperlink ref="C18" location="'Carl Hill'!A1" display="Carl Hill" xr:uid="{91276A4B-BE41-4B1E-91AE-2C9D0A3F7BE0}"/>
    <hyperlink ref="C13" location="'Dean Irvin'!A1" display="Dean Irvin" xr:uid="{2DE99F19-FE17-4E7E-A115-8F8D8529B63C}"/>
    <hyperlink ref="C17" location="'Doug Lingle'!A1" display="Doug Lingle" xr:uid="{A9B998B5-99B1-425F-8FD9-D689A3DDFF7E}"/>
    <hyperlink ref="C40" location="'Bud Steill'!A1" display="Bud Steill" xr:uid="{C0724909-EC01-44B2-A40C-60DBB2559148}"/>
    <hyperlink ref="C39" location="'Freddy Geiselbreth'!A1" display="Freddy Geiselbreth" xr:uid="{3EADCB0B-3E46-420B-84B8-E3EF9FCC57AA}"/>
    <hyperlink ref="C45" location="'Van Presson'!A1" display="Van Presson" xr:uid="{A7187BE7-C0D3-4AD1-A38F-BFAC57CBA6C9}"/>
    <hyperlink ref="C38" location="'John Laseter'!A1" display="John Laseter" xr:uid="{B62AFFBC-78A0-41AF-BC5C-9BB83C9CD41E}"/>
    <hyperlink ref="C37" location="'Bobby Young'!A1" display="Bobby Young" xr:uid="{7B5454CD-2EA2-4F8E-B647-995E9C507336}"/>
    <hyperlink ref="C43" location="'Charles Knight'!A1" display="Charles Knight" xr:uid="{E2CF66AB-2C80-4188-84AB-158CF0A748E2}"/>
    <hyperlink ref="C46" location="'Carl Hill'!A1" display="Carl Hill" xr:uid="{FF2FE491-14F5-4ECC-A9DC-CD587D900175}"/>
    <hyperlink ref="C47" location="'Doug Lingle'!A1" display="Doug Lingle" xr:uid="{CF26E414-F478-4CE4-99DC-A747D07409D3}"/>
    <hyperlink ref="C44" location="'Larry McGill'!A1" display="Larry McGill" xr:uid="{F199FCAB-8EC6-4822-9F33-91DE89CD51FE}"/>
    <hyperlink ref="C57" location="'Bob Bass'!A1" display="Bob Bass" xr:uid="{C64C6984-63A0-4E9B-BCC0-217F0CB118B1}"/>
    <hyperlink ref="C58" location="'Katie Noland'!A1" display="Katie Noland" xr:uid="{24F2617C-BD54-416F-AE3D-32231736D0A3}"/>
    <hyperlink ref="C15" location="'Don Tucker'!A1" display="Don Tucker" xr:uid="{BE90016A-0E19-476B-83D8-28021E6EF600}"/>
    <hyperlink ref="C41" location="'Bob Bass'!A1" display="Bob Bass" xr:uid="{41D9BCF4-3B98-4230-BDEF-E69A1A2109B3}"/>
    <hyperlink ref="C24" location="'Bailey Noland'!A1" display="Bailey Noland" xr:uid="{B1135619-8CB7-4840-A64C-DF2DB7D7ED7E}"/>
    <hyperlink ref="C28" location="'Jason Osborn'!A1" display="Jason Osborn" xr:uid="{0F1C13DE-6FBA-4E5A-97B6-714608D478D7}"/>
    <hyperlink ref="C26" location="'Brandon Steed'!A1" display="Brandon Steed" xr:uid="{B735248B-23FE-4EC1-A2E6-6F11EC5767F9}"/>
    <hyperlink ref="C30" location="'Kaylee Grace'!A1" display="Kaylee Grace" xr:uid="{16A0A93D-1EE0-4B0E-A665-247EB8608E49}"/>
    <hyperlink ref="C21" location="'Bill Glausier'!A1" display="Bill Glausier" xr:uid="{DBD56EC4-CFB5-4604-A1B8-1B9EFFCF0623}"/>
    <hyperlink ref="C48" location="'Bill Glausier'!A1" display="Bill Glausier" xr:uid="{D0BC2911-9B35-4AC7-93F6-F3FB9851676D}"/>
    <hyperlink ref="C29" location="'Derek Morgan'!A1" display="Derek Morgan" xr:uid="{C90401F6-7ED0-49C3-9D53-0B9077FB312F}"/>
    <hyperlink ref="C72" location="'Troy Gibbens'!A1" display="Troy Gibbens" xr:uid="{387F1F7C-6BC0-41DF-AE29-809D95E5390A}"/>
    <hyperlink ref="C74" location="'Arch Morgan'!A1" display="Arch Morgan " xr:uid="{AFD07D40-FBC7-42C3-9264-53E7F40BF830}"/>
    <hyperlink ref="C75" location="'Jack Hutchins'!A1" display="Jack Hutchins" xr:uid="{CE0C7941-3D52-4113-9309-A3A2036995EB}"/>
    <hyperlink ref="C76" location="'Steven Decoteau'!A1" display="Steven Decoteau" xr:uid="{6B3A02D9-B79F-43B3-ABA7-2D098656934A}"/>
    <hyperlink ref="C67" location="'Dean Irvin'!A1" display="Dean Irvin" xr:uid="{7D3CD91E-036B-41AA-98C1-547CF43BB1BC}"/>
    <hyperlink ref="C80" location="'Craig Kraft'!A1" display="Craig Kraft" xr:uid="{1D5A6828-344C-466B-865D-59A0D5622392}"/>
    <hyperlink ref="C81" location="'Barrett Morgan'!A1" display="Barrett Morgan" xr:uid="{6976EEF8-766E-4553-98C7-2B2BB3FE3AAE}"/>
    <hyperlink ref="C77" location="'Don Anglin'!A1" display="Don Anglin" xr:uid="{28FB5B24-7D68-4D50-8D7A-FA9227F4430C}"/>
    <hyperlink ref="C83" location="'Dalton Naguin'!A1" display="Dalton Naguin" xr:uid="{85A1566E-1C8D-44AD-82E9-B7C75F8B5ECF}"/>
    <hyperlink ref="C84" location="'Wyatt Morgan'!A1" display="Wyatt Morgan" xr:uid="{95E32B87-7130-45DB-A793-A4270CEC83F9}"/>
    <hyperlink ref="C85" location="'Rene Hardin'!A1" display="Rene Hardin" xr:uid="{D9A2BDEC-CD73-4AE5-85C6-C6848AE2A92B}"/>
    <hyperlink ref="C49" location="'Jack Hutchins'!A1" display="Jack Hutchins" xr:uid="{9C681411-5A2D-4216-A39A-0A53E8DFFABA}"/>
    <hyperlink ref="C50" location="'Rene Hardin'!A1" display="Rene Hardin" xr:uid="{9A6045AA-3ECF-4B00-855F-37FA23D5F095}"/>
    <hyperlink ref="C20" location="'Les Lala'!A1" display="Les Lala" xr:uid="{7EA35A48-3806-4D6E-BCBC-7923DA5A091D}"/>
    <hyperlink ref="C22" location="'Bruce Karsch'!A1" display="Bruce Karsch" xr:uid="{CC19C3DE-B157-4CF6-94EC-6E5A46AF5F74}"/>
    <hyperlink ref="C23" location="'Glen Dawson'!A1" display="Glen Dawson" xr:uid="{5820DAD3-92A7-4FF8-A28E-F031A26D21D9}"/>
    <hyperlink ref="C79" location="'Ray Miller'!A1" display="Ray Miller" xr:uid="{967C7C8D-1FDC-4581-9AAA-169B52CB9952}"/>
    <hyperlink ref="C19" location="'Larry McGill'!A1" display="Larry McGill" xr:uid="{BC3DE3E8-C882-4963-B5F8-3E01E247096A}"/>
    <hyperlink ref="C70" location="'Bob Bass'!A1" display="Bob Bass" xr:uid="{C6DC1258-A538-40AA-8901-F28544F33E0E}"/>
    <hyperlink ref="C69" location="'Van Presson'!A1" display="Van Presson" xr:uid="{94F91DF8-D44F-44F2-8722-FBFF4AA34EEC}"/>
    <hyperlink ref="C73" location="'Doug Lingle'!A1" display="Doug Lingle" xr:uid="{509F135B-3D69-431E-BD86-D55B10426F39}"/>
    <hyperlink ref="C27" location="'Charlie Smith'!A1" display="Charlie Smith" xr:uid="{74675083-2719-4D44-AEF5-251D64B3446B}"/>
    <hyperlink ref="C86" location="'Josh Magee'!A1" display="Josh Magee" xr:uid="{64B43911-8380-41C3-B735-AD78C469E6B3}"/>
    <hyperlink ref="C87" location="'Stephanie Bilski'!A1" display="Stephanie Bilski" xr:uid="{CCE8BBC7-4318-4252-A099-7C9AA2722B8C}"/>
    <hyperlink ref="C71" location="'Don Tucker'!A1" display="Don Tucker" xr:uid="{A0884A67-7EF7-423A-85D6-E4768BAA98F5}"/>
    <hyperlink ref="C78" location="'James Freeman'!A1" display="James Freeman" xr:uid="{65B79DF5-B53C-4D40-95C1-9C65573860ED}"/>
    <hyperlink ref="C82" location="'Gary Henry'!A1" display="Gary Henry" xr:uid="{E8595B15-1029-4683-A242-F2E88729A91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DA27-48CC-4B35-8134-94CBBCC085BE}">
  <dimension ref="A1:Q27"/>
  <sheetViews>
    <sheetView workbookViewId="0">
      <selection activeCell="A24" sqref="A24:O24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27</v>
      </c>
      <c r="C2" s="18">
        <v>44639</v>
      </c>
      <c r="D2" s="25" t="s">
        <v>29</v>
      </c>
      <c r="E2" s="19">
        <v>185</v>
      </c>
      <c r="F2" s="19">
        <v>171</v>
      </c>
      <c r="G2" s="19">
        <v>169</v>
      </c>
      <c r="H2" s="19">
        <v>183</v>
      </c>
      <c r="I2" s="19"/>
      <c r="J2" s="19"/>
      <c r="K2" s="20">
        <v>4</v>
      </c>
      <c r="L2" s="20">
        <v>708</v>
      </c>
      <c r="M2" s="21">
        <v>177</v>
      </c>
      <c r="N2" s="22">
        <v>2</v>
      </c>
      <c r="O2" s="23">
        <v>179</v>
      </c>
    </row>
    <row r="3" spans="1:17" x14ac:dyDescent="0.3">
      <c r="A3" s="17" t="s">
        <v>25</v>
      </c>
      <c r="B3" s="26" t="s">
        <v>27</v>
      </c>
      <c r="C3" s="18">
        <v>44688</v>
      </c>
      <c r="D3" s="25" t="s">
        <v>39</v>
      </c>
      <c r="E3" s="19">
        <v>193</v>
      </c>
      <c r="F3" s="19">
        <v>188</v>
      </c>
      <c r="G3" s="19">
        <v>190</v>
      </c>
      <c r="H3" s="19">
        <v>189</v>
      </c>
      <c r="I3" s="19"/>
      <c r="J3" s="19"/>
      <c r="K3" s="20">
        <v>4</v>
      </c>
      <c r="L3" s="20">
        <v>760</v>
      </c>
      <c r="M3" s="21">
        <v>190</v>
      </c>
      <c r="N3" s="22">
        <v>2</v>
      </c>
      <c r="O3" s="23">
        <v>192</v>
      </c>
    </row>
    <row r="4" spans="1:17" x14ac:dyDescent="0.3">
      <c r="A4" s="17" t="s">
        <v>25</v>
      </c>
      <c r="B4" s="26" t="s">
        <v>27</v>
      </c>
      <c r="C4" s="18">
        <v>44716</v>
      </c>
      <c r="D4" s="25" t="s">
        <v>39</v>
      </c>
      <c r="E4" s="19">
        <v>190</v>
      </c>
      <c r="F4" s="19">
        <v>191</v>
      </c>
      <c r="G4" s="19">
        <v>187</v>
      </c>
      <c r="H4" s="19">
        <v>191</v>
      </c>
      <c r="I4" s="19"/>
      <c r="J4" s="19"/>
      <c r="K4" s="20">
        <v>4</v>
      </c>
      <c r="L4" s="20">
        <v>759</v>
      </c>
      <c r="M4" s="21">
        <v>189.75</v>
      </c>
      <c r="N4" s="22">
        <v>2</v>
      </c>
      <c r="O4" s="23">
        <v>191.75</v>
      </c>
    </row>
    <row r="5" spans="1:17" x14ac:dyDescent="0.3">
      <c r="A5" s="17" t="s">
        <v>25</v>
      </c>
      <c r="B5" s="26" t="s">
        <v>27</v>
      </c>
      <c r="C5" s="18">
        <v>44751</v>
      </c>
      <c r="D5" s="25" t="s">
        <v>39</v>
      </c>
      <c r="E5" s="19">
        <v>194</v>
      </c>
      <c r="F5" s="19">
        <v>185</v>
      </c>
      <c r="G5" s="19">
        <v>187</v>
      </c>
      <c r="H5" s="19">
        <v>195</v>
      </c>
      <c r="I5" s="19"/>
      <c r="J5" s="19"/>
      <c r="K5" s="20">
        <v>4</v>
      </c>
      <c r="L5" s="20">
        <v>761</v>
      </c>
      <c r="M5" s="21">
        <v>190.25</v>
      </c>
      <c r="N5" s="22">
        <v>2</v>
      </c>
      <c r="O5" s="23">
        <v>192.25</v>
      </c>
    </row>
    <row r="6" spans="1:17" x14ac:dyDescent="0.3">
      <c r="A6" s="17" t="s">
        <v>25</v>
      </c>
      <c r="B6" s="26" t="s">
        <v>27</v>
      </c>
      <c r="C6" s="18">
        <v>44779</v>
      </c>
      <c r="D6" s="25" t="s">
        <v>39</v>
      </c>
      <c r="E6" s="19">
        <v>184</v>
      </c>
      <c r="F6" s="19">
        <v>191</v>
      </c>
      <c r="G6" s="19">
        <v>189</v>
      </c>
      <c r="H6" s="19">
        <v>180</v>
      </c>
      <c r="I6" s="19"/>
      <c r="J6" s="19"/>
      <c r="K6" s="20">
        <v>4</v>
      </c>
      <c r="L6" s="20">
        <v>744</v>
      </c>
      <c r="M6" s="21">
        <v>186</v>
      </c>
      <c r="N6" s="22">
        <v>2</v>
      </c>
      <c r="O6" s="23">
        <v>188</v>
      </c>
    </row>
    <row r="7" spans="1:17" x14ac:dyDescent="0.3">
      <c r="A7" s="17" t="s">
        <v>25</v>
      </c>
      <c r="B7" s="26" t="s">
        <v>27</v>
      </c>
      <c r="C7" s="18">
        <v>44828</v>
      </c>
      <c r="D7" s="25" t="s">
        <v>68</v>
      </c>
      <c r="E7" s="19">
        <v>196</v>
      </c>
      <c r="F7" s="19">
        <v>196</v>
      </c>
      <c r="G7" s="19">
        <v>193</v>
      </c>
      <c r="H7" s="19">
        <v>198</v>
      </c>
      <c r="I7" s="19"/>
      <c r="J7" s="19"/>
      <c r="K7" s="20">
        <v>4</v>
      </c>
      <c r="L7" s="20">
        <v>783</v>
      </c>
      <c r="M7" s="21">
        <v>195.75</v>
      </c>
      <c r="N7" s="22">
        <v>2</v>
      </c>
      <c r="O7" s="23">
        <v>197.75</v>
      </c>
    </row>
    <row r="8" spans="1:17" x14ac:dyDescent="0.3">
      <c r="A8" s="17" t="s">
        <v>25</v>
      </c>
      <c r="B8" s="26" t="s">
        <v>27</v>
      </c>
      <c r="C8" s="18">
        <v>44835</v>
      </c>
      <c r="D8" s="25" t="s">
        <v>39</v>
      </c>
      <c r="E8" s="19">
        <v>190</v>
      </c>
      <c r="F8" s="19">
        <v>193</v>
      </c>
      <c r="G8" s="19">
        <v>193</v>
      </c>
      <c r="H8" s="19">
        <v>188</v>
      </c>
      <c r="I8" s="19">
        <v>188</v>
      </c>
      <c r="J8" s="19">
        <v>191</v>
      </c>
      <c r="K8" s="20">
        <v>6</v>
      </c>
      <c r="L8" s="20">
        <v>1143</v>
      </c>
      <c r="M8" s="21">
        <v>190.5</v>
      </c>
      <c r="N8" s="22">
        <v>4</v>
      </c>
      <c r="O8" s="23">
        <v>194.5</v>
      </c>
    </row>
    <row r="9" spans="1:17" x14ac:dyDescent="0.3">
      <c r="A9" s="17" t="s">
        <v>25</v>
      </c>
      <c r="B9" s="26" t="s">
        <v>27</v>
      </c>
      <c r="C9" s="18">
        <v>44877</v>
      </c>
      <c r="D9" s="25" t="s">
        <v>68</v>
      </c>
      <c r="E9" s="19">
        <v>195</v>
      </c>
      <c r="F9" s="19">
        <v>192</v>
      </c>
      <c r="G9" s="19">
        <v>184</v>
      </c>
      <c r="H9" s="19">
        <v>190</v>
      </c>
      <c r="I9" s="19"/>
      <c r="J9" s="19"/>
      <c r="K9" s="20">
        <v>4</v>
      </c>
      <c r="L9" s="20">
        <v>761</v>
      </c>
      <c r="M9" s="21">
        <v>190.25</v>
      </c>
      <c r="N9" s="22">
        <v>2</v>
      </c>
      <c r="O9" s="23">
        <v>192.25</v>
      </c>
    </row>
    <row r="12" spans="1:17" x14ac:dyDescent="0.3">
      <c r="K12" s="7">
        <f>SUM(K2:K11)</f>
        <v>34</v>
      </c>
      <c r="L12" s="7">
        <f>SUM(L2:L11)</f>
        <v>6419</v>
      </c>
      <c r="M12" s="13">
        <f>SUM(L12/K12)</f>
        <v>188.79411764705881</v>
      </c>
      <c r="N12" s="7">
        <f>SUM(N2:N11)</f>
        <v>18</v>
      </c>
      <c r="O12" s="13">
        <f>SUM(M12+N12)</f>
        <v>206.79411764705881</v>
      </c>
    </row>
    <row r="15" spans="1:17" ht="28.8" x14ac:dyDescent="0.3">
      <c r="A15" s="1" t="s">
        <v>1</v>
      </c>
      <c r="B15" s="2" t="s">
        <v>2</v>
      </c>
      <c r="C15" s="2" t="s">
        <v>3</v>
      </c>
      <c r="D15" s="3" t="s">
        <v>4</v>
      </c>
      <c r="E15" s="4" t="s">
        <v>5</v>
      </c>
      <c r="F15" s="4" t="s">
        <v>6</v>
      </c>
      <c r="G15" s="4" t="s">
        <v>7</v>
      </c>
      <c r="H15" s="4" t="s">
        <v>8</v>
      </c>
      <c r="I15" s="4" t="s">
        <v>9</v>
      </c>
      <c r="J15" s="4" t="s">
        <v>10</v>
      </c>
      <c r="K15" s="4" t="s">
        <v>11</v>
      </c>
      <c r="L15" s="3" t="s">
        <v>12</v>
      </c>
      <c r="M15" s="5" t="s">
        <v>13</v>
      </c>
      <c r="N15" s="2" t="s">
        <v>14</v>
      </c>
      <c r="O15" s="6" t="s">
        <v>15</v>
      </c>
    </row>
    <row r="16" spans="1:17" x14ac:dyDescent="0.3">
      <c r="A16" s="17" t="s">
        <v>41</v>
      </c>
      <c r="B16" s="26" t="s">
        <v>27</v>
      </c>
      <c r="C16" s="18">
        <v>44653</v>
      </c>
      <c r="D16" s="25" t="s">
        <v>39</v>
      </c>
      <c r="E16" s="19">
        <v>189</v>
      </c>
      <c r="F16" s="19">
        <v>188</v>
      </c>
      <c r="G16" s="19">
        <v>192</v>
      </c>
      <c r="H16" s="19">
        <v>193</v>
      </c>
      <c r="I16" s="19"/>
      <c r="J16" s="19"/>
      <c r="K16" s="20">
        <v>4</v>
      </c>
      <c r="L16" s="20">
        <v>762</v>
      </c>
      <c r="M16" s="21">
        <v>190.5</v>
      </c>
      <c r="N16" s="22">
        <v>3</v>
      </c>
      <c r="O16" s="23">
        <v>193.5</v>
      </c>
    </row>
    <row r="17" spans="1:15" x14ac:dyDescent="0.3">
      <c r="A17" s="17" t="s">
        <v>41</v>
      </c>
      <c r="B17" s="26" t="s">
        <v>27</v>
      </c>
      <c r="C17" s="18">
        <v>44688</v>
      </c>
      <c r="D17" s="25" t="s">
        <v>39</v>
      </c>
      <c r="E17" s="19">
        <v>190</v>
      </c>
      <c r="F17" s="19">
        <v>180</v>
      </c>
      <c r="G17" s="19">
        <v>186</v>
      </c>
      <c r="H17" s="19">
        <v>181</v>
      </c>
      <c r="I17" s="19"/>
      <c r="J17" s="19"/>
      <c r="K17" s="20">
        <v>4</v>
      </c>
      <c r="L17" s="20">
        <v>737</v>
      </c>
      <c r="M17" s="21">
        <v>184.25</v>
      </c>
      <c r="N17" s="22">
        <v>2</v>
      </c>
      <c r="O17" s="23">
        <v>186.25</v>
      </c>
    </row>
    <row r="18" spans="1:15" x14ac:dyDescent="0.3">
      <c r="A18" s="41" t="s">
        <v>41</v>
      </c>
      <c r="B18" s="42" t="s">
        <v>27</v>
      </c>
      <c r="C18" s="43">
        <v>44702</v>
      </c>
      <c r="D18" s="44" t="s">
        <v>29</v>
      </c>
      <c r="E18" s="45">
        <v>0</v>
      </c>
      <c r="F18" s="45">
        <v>185</v>
      </c>
      <c r="G18" s="45">
        <v>190</v>
      </c>
      <c r="H18" s="45">
        <v>192</v>
      </c>
      <c r="I18" s="45"/>
      <c r="J18" s="45"/>
      <c r="K18" s="46">
        <v>4</v>
      </c>
      <c r="L18" s="46">
        <v>567</v>
      </c>
      <c r="M18" s="47">
        <v>141.75</v>
      </c>
      <c r="N18" s="48">
        <v>2</v>
      </c>
      <c r="O18" s="49">
        <v>143.75</v>
      </c>
    </row>
    <row r="19" spans="1:15" x14ac:dyDescent="0.3">
      <c r="A19" s="17" t="s">
        <v>41</v>
      </c>
      <c r="B19" s="26" t="s">
        <v>27</v>
      </c>
      <c r="C19" s="18">
        <v>44716</v>
      </c>
      <c r="D19" s="25" t="s">
        <v>39</v>
      </c>
      <c r="E19" s="19">
        <v>196</v>
      </c>
      <c r="F19" s="19">
        <v>187</v>
      </c>
      <c r="G19" s="19">
        <v>181</v>
      </c>
      <c r="H19" s="19">
        <v>190</v>
      </c>
      <c r="I19" s="19"/>
      <c r="J19" s="19"/>
      <c r="K19" s="20">
        <v>4</v>
      </c>
      <c r="L19" s="20">
        <v>754</v>
      </c>
      <c r="M19" s="21">
        <v>188.5</v>
      </c>
      <c r="N19" s="22">
        <v>4</v>
      </c>
      <c r="O19" s="23">
        <v>192.5</v>
      </c>
    </row>
    <row r="20" spans="1:15" x14ac:dyDescent="0.3">
      <c r="A20" s="17" t="s">
        <v>41</v>
      </c>
      <c r="B20" s="26" t="s">
        <v>27</v>
      </c>
      <c r="C20" s="18">
        <v>44751</v>
      </c>
      <c r="D20" s="25" t="s">
        <v>39</v>
      </c>
      <c r="E20" s="19">
        <v>188</v>
      </c>
      <c r="F20" s="19">
        <v>196</v>
      </c>
      <c r="G20" s="19">
        <v>191</v>
      </c>
      <c r="H20" s="19">
        <v>197.01</v>
      </c>
      <c r="I20" s="19"/>
      <c r="J20" s="19"/>
      <c r="K20" s="20">
        <v>4</v>
      </c>
      <c r="L20" s="20">
        <v>772.01</v>
      </c>
      <c r="M20" s="21">
        <v>193.0025</v>
      </c>
      <c r="N20" s="22">
        <v>8</v>
      </c>
      <c r="O20" s="23">
        <v>201.0025</v>
      </c>
    </row>
    <row r="21" spans="1:15" x14ac:dyDescent="0.3">
      <c r="A21" s="17" t="s">
        <v>41</v>
      </c>
      <c r="B21" s="26" t="s">
        <v>27</v>
      </c>
      <c r="C21" s="18">
        <v>44779</v>
      </c>
      <c r="D21" s="25" t="s">
        <v>39</v>
      </c>
      <c r="E21" s="19">
        <v>183</v>
      </c>
      <c r="F21" s="19">
        <v>190</v>
      </c>
      <c r="G21" s="19">
        <v>189</v>
      </c>
      <c r="H21" s="19">
        <v>184</v>
      </c>
      <c r="I21" s="19"/>
      <c r="J21" s="19"/>
      <c r="K21" s="20">
        <v>4</v>
      </c>
      <c r="L21" s="20">
        <v>746</v>
      </c>
      <c r="M21" s="21">
        <v>186.5</v>
      </c>
      <c r="N21" s="22">
        <v>2</v>
      </c>
      <c r="O21" s="23">
        <v>188.5</v>
      </c>
    </row>
    <row r="22" spans="1:15" x14ac:dyDescent="0.3">
      <c r="A22" s="17" t="s">
        <v>41</v>
      </c>
      <c r="B22" s="26" t="s">
        <v>27</v>
      </c>
      <c r="C22" s="18">
        <v>44828</v>
      </c>
      <c r="D22" s="25" t="s">
        <v>68</v>
      </c>
      <c r="E22" s="19">
        <v>191</v>
      </c>
      <c r="F22" s="19">
        <v>194</v>
      </c>
      <c r="G22" s="19">
        <v>190</v>
      </c>
      <c r="H22" s="19">
        <v>190</v>
      </c>
      <c r="I22" s="19"/>
      <c r="J22" s="19"/>
      <c r="K22" s="20">
        <v>4</v>
      </c>
      <c r="L22" s="20">
        <v>765</v>
      </c>
      <c r="M22" s="21">
        <v>191.25</v>
      </c>
      <c r="N22" s="22">
        <v>4</v>
      </c>
      <c r="O22" s="23">
        <v>195.25</v>
      </c>
    </row>
    <row r="23" spans="1:15" x14ac:dyDescent="0.3">
      <c r="A23" s="17" t="s">
        <v>41</v>
      </c>
      <c r="B23" s="26" t="s">
        <v>27</v>
      </c>
      <c r="C23" s="18">
        <v>44835</v>
      </c>
      <c r="D23" s="25" t="s">
        <v>39</v>
      </c>
      <c r="E23" s="19">
        <v>191</v>
      </c>
      <c r="F23" s="19">
        <v>187</v>
      </c>
      <c r="G23" s="19">
        <v>193</v>
      </c>
      <c r="H23" s="19">
        <v>192</v>
      </c>
      <c r="I23" s="19">
        <v>185</v>
      </c>
      <c r="J23" s="19">
        <v>194</v>
      </c>
      <c r="K23" s="20">
        <v>6</v>
      </c>
      <c r="L23" s="20">
        <v>1142</v>
      </c>
      <c r="M23" s="21">
        <v>190.33333333333334</v>
      </c>
      <c r="N23" s="22">
        <v>20</v>
      </c>
      <c r="O23" s="23">
        <v>210.33333333333334</v>
      </c>
    </row>
    <row r="24" spans="1:15" x14ac:dyDescent="0.3">
      <c r="A24" s="17" t="s">
        <v>41</v>
      </c>
      <c r="B24" s="26" t="s">
        <v>27</v>
      </c>
      <c r="C24" s="18">
        <v>44877</v>
      </c>
      <c r="D24" s="25" t="s">
        <v>68</v>
      </c>
      <c r="E24" s="19">
        <v>190</v>
      </c>
      <c r="F24" s="19">
        <v>189</v>
      </c>
      <c r="G24" s="19">
        <v>186</v>
      </c>
      <c r="H24" s="19">
        <v>187</v>
      </c>
      <c r="I24" s="19"/>
      <c r="J24" s="19"/>
      <c r="K24" s="20">
        <v>4</v>
      </c>
      <c r="L24" s="20">
        <v>752</v>
      </c>
      <c r="M24" s="21">
        <v>188</v>
      </c>
      <c r="N24" s="22">
        <v>2</v>
      </c>
      <c r="O24" s="23">
        <v>190</v>
      </c>
    </row>
    <row r="27" spans="1:15" x14ac:dyDescent="0.3">
      <c r="K27" s="7">
        <f>SUM(K16:K26)</f>
        <v>38</v>
      </c>
      <c r="L27" s="7">
        <f>SUM(L16:L26)</f>
        <v>6997.01</v>
      </c>
      <c r="M27" s="13">
        <f>SUM(L27/K27)</f>
        <v>184.13184210526316</v>
      </c>
      <c r="N27" s="7">
        <f>SUM(N16:N26)</f>
        <v>47</v>
      </c>
      <c r="O27" s="13">
        <f>SUM(M27+N27)</f>
        <v>231.13184210526316</v>
      </c>
    </row>
  </sheetData>
  <protectedRanges>
    <protectedRange algorithmName="SHA-512" hashValue="ON39YdpmFHfN9f47KpiRvqrKx0V9+erV1CNkpWzYhW/Qyc6aT8rEyCrvauWSYGZK2ia3o7vd3akF07acHAFpOA==" saltValue="yVW9XmDwTqEnmpSGai0KYg==" spinCount="100000" sqref="B1 B15" name="Range1_2"/>
    <protectedRange sqref="I2:J2 B2:C2" name="Range1_18_1"/>
    <protectedRange sqref="D2" name="Range1_1_16_1"/>
    <protectedRange sqref="E2:H2" name="Range1_3_8_1"/>
    <protectedRange sqref="E16:J16 B16:C16" name="Range1_4_2"/>
    <protectedRange sqref="D16" name="Range1_1_1_2"/>
    <protectedRange sqref="B3:C3" name="Range1_21"/>
    <protectedRange sqref="D3" name="Range1_1_12"/>
    <protectedRange sqref="E3:J3" name="Range1_3_3"/>
    <protectedRange sqref="E17:J17 B17:C17" name="Range1_23"/>
    <protectedRange sqref="D17" name="Range1_1_13"/>
    <protectedRange sqref="B4:C4" name="Range1_59"/>
    <protectedRange sqref="D4" name="Range1_1_55"/>
    <protectedRange sqref="E4:J4" name="Range1_3_23"/>
    <protectedRange sqref="E19:J19 B19:C19" name="Range1_61"/>
    <protectedRange sqref="D19" name="Range1_1_56"/>
    <protectedRange sqref="B5:C5" name="Range1_11"/>
    <protectedRange sqref="D5" name="Range1_1_14"/>
    <protectedRange sqref="E5:J5" name="Range1_3_2"/>
    <protectedRange sqref="E20:J20 B20:C20" name="Range1_13"/>
    <protectedRange sqref="D20" name="Range1_1_15"/>
    <protectedRange sqref="B6:C6" name="Range1_1_3"/>
    <protectedRange sqref="D6" name="Range1_1_1_1"/>
    <protectedRange sqref="E6:J6" name="Range1_3_1"/>
    <protectedRange sqref="E21:J21 B21:C21" name="Range1_4_1"/>
    <protectedRange sqref="D21" name="Range1_1_3_1"/>
    <protectedRange sqref="B7:C7" name="Range1_6"/>
    <protectedRange sqref="D7" name="Range1_1_4"/>
    <protectedRange sqref="E7:J7" name="Range1_3_4"/>
    <protectedRange sqref="E22:J22 B22:C22" name="Range1_8"/>
    <protectedRange sqref="D22" name="Range1_1_6"/>
    <protectedRange sqref="B8:C8" name="Range1_9"/>
    <protectedRange sqref="D8" name="Range1_1_7"/>
    <protectedRange sqref="E8:J8" name="Range1_3_5"/>
    <protectedRange sqref="E23:J23 B23:C23" name="Range1_12"/>
    <protectedRange sqref="D23" name="Range1_1_9"/>
    <protectedRange algorithmName="SHA-512" hashValue="ON39YdpmFHfN9f47KpiRvqrKx0V9+erV1CNkpWzYhW/Qyc6aT8rEyCrvauWSYGZK2ia3o7vd3akF07acHAFpOA==" saltValue="yVW9XmDwTqEnmpSGai0KYg==" spinCount="100000" sqref="B9:C9" name="Range1"/>
    <protectedRange algorithmName="SHA-512" hashValue="ON39YdpmFHfN9f47KpiRvqrKx0V9+erV1CNkpWzYhW/Qyc6aT8rEyCrvauWSYGZK2ia3o7vd3akF07acHAFpOA==" saltValue="yVW9XmDwTqEnmpSGai0KYg==" spinCount="100000" sqref="D9" name="Range1_1"/>
    <protectedRange algorithmName="SHA-512" hashValue="ON39YdpmFHfN9f47KpiRvqrKx0V9+erV1CNkpWzYhW/Qyc6aT8rEyCrvauWSYGZK2ia3o7vd3akF07acHAFpOA==" saltValue="yVW9XmDwTqEnmpSGai0KYg==" spinCount="100000" sqref="E9:J9" name="Range1_3"/>
    <protectedRange algorithmName="SHA-512" hashValue="ON39YdpmFHfN9f47KpiRvqrKx0V9+erV1CNkpWzYhW/Qyc6aT8rEyCrvauWSYGZK2ia3o7vd3akF07acHAFpOA==" saltValue="yVW9XmDwTqEnmpSGai0KYg==" spinCount="100000" sqref="E24:J24 B24:C24" name="Range1_4"/>
    <protectedRange algorithmName="SHA-512" hashValue="ON39YdpmFHfN9f47KpiRvqrKx0V9+erV1CNkpWzYhW/Qyc6aT8rEyCrvauWSYGZK2ia3o7vd3akF07acHAFpOA==" saltValue="yVW9XmDwTqEnmpSGai0KYg==" spinCount="100000" sqref="D24" name="Range1_1_2"/>
  </protectedRanges>
  <conditionalFormatting sqref="F2">
    <cfRule type="top10" dxfId="827" priority="103" rank="1"/>
  </conditionalFormatting>
  <conditionalFormatting sqref="G2">
    <cfRule type="top10" dxfId="826" priority="104" rank="1"/>
  </conditionalFormatting>
  <conditionalFormatting sqref="H2">
    <cfRule type="top10" dxfId="825" priority="105" rank="1"/>
  </conditionalFormatting>
  <conditionalFormatting sqref="I2">
    <cfRule type="top10" dxfId="824" priority="106" rank="1"/>
  </conditionalFormatting>
  <conditionalFormatting sqref="J2">
    <cfRule type="top10" dxfId="823" priority="107" rank="1"/>
  </conditionalFormatting>
  <conditionalFormatting sqref="E2">
    <cfRule type="top10" dxfId="822" priority="108" rank="1"/>
  </conditionalFormatting>
  <conditionalFormatting sqref="E16">
    <cfRule type="top10" dxfId="821" priority="90" rank="1"/>
  </conditionalFormatting>
  <conditionalFormatting sqref="F16">
    <cfRule type="top10" dxfId="820" priority="89" rank="1"/>
  </conditionalFormatting>
  <conditionalFormatting sqref="G16">
    <cfRule type="top10" dxfId="819" priority="88" rank="1"/>
  </conditionalFormatting>
  <conditionalFormatting sqref="H16">
    <cfRule type="top10" dxfId="818" priority="87" rank="1"/>
  </conditionalFormatting>
  <conditionalFormatting sqref="I16">
    <cfRule type="top10" dxfId="817" priority="86" rank="1"/>
  </conditionalFormatting>
  <conditionalFormatting sqref="J16">
    <cfRule type="top10" dxfId="816" priority="85" rank="1"/>
  </conditionalFormatting>
  <conditionalFormatting sqref="F3">
    <cfRule type="top10" dxfId="815" priority="79" rank="1"/>
  </conditionalFormatting>
  <conditionalFormatting sqref="G3">
    <cfRule type="top10" dxfId="814" priority="80" rank="1"/>
  </conditionalFormatting>
  <conditionalFormatting sqref="H3">
    <cfRule type="top10" dxfId="813" priority="81" rank="1"/>
  </conditionalFormatting>
  <conditionalFormatting sqref="I3">
    <cfRule type="top10" dxfId="812" priority="82" rank="1"/>
  </conditionalFormatting>
  <conditionalFormatting sqref="J3">
    <cfRule type="top10" dxfId="811" priority="83" rank="1"/>
  </conditionalFormatting>
  <conditionalFormatting sqref="E3">
    <cfRule type="top10" dxfId="810" priority="84" rank="1"/>
  </conditionalFormatting>
  <conditionalFormatting sqref="E17">
    <cfRule type="top10" dxfId="809" priority="78" rank="1"/>
  </conditionalFormatting>
  <conditionalFormatting sqref="F17">
    <cfRule type="top10" dxfId="808" priority="77" rank="1"/>
  </conditionalFormatting>
  <conditionalFormatting sqref="G17">
    <cfRule type="top10" dxfId="807" priority="76" rank="1"/>
  </conditionalFormatting>
  <conditionalFormatting sqref="H17">
    <cfRule type="top10" dxfId="806" priority="75" rank="1"/>
  </conditionalFormatting>
  <conditionalFormatting sqref="I17">
    <cfRule type="top10" dxfId="805" priority="74" rank="1"/>
  </conditionalFormatting>
  <conditionalFormatting sqref="J17">
    <cfRule type="top10" dxfId="804" priority="73" rank="1"/>
  </conditionalFormatting>
  <conditionalFormatting sqref="F4">
    <cfRule type="top10" dxfId="803" priority="67" rank="1"/>
  </conditionalFormatting>
  <conditionalFormatting sqref="G4">
    <cfRule type="top10" dxfId="802" priority="68" rank="1"/>
  </conditionalFormatting>
  <conditionalFormatting sqref="H4">
    <cfRule type="top10" dxfId="801" priority="69" rank="1"/>
  </conditionalFormatting>
  <conditionalFormatting sqref="I4">
    <cfRule type="top10" dxfId="800" priority="70" rank="1"/>
  </conditionalFormatting>
  <conditionalFormatting sqref="J4">
    <cfRule type="top10" dxfId="799" priority="71" rank="1"/>
  </conditionalFormatting>
  <conditionalFormatting sqref="E4">
    <cfRule type="top10" dxfId="798" priority="72" rank="1"/>
  </conditionalFormatting>
  <conditionalFormatting sqref="E19">
    <cfRule type="top10" dxfId="797" priority="66" rank="1"/>
  </conditionalFormatting>
  <conditionalFormatting sqref="F19">
    <cfRule type="top10" dxfId="796" priority="65" rank="1"/>
  </conditionalFormatting>
  <conditionalFormatting sqref="G19">
    <cfRule type="top10" dxfId="795" priority="64" rank="1"/>
  </conditionalFormatting>
  <conditionalFormatting sqref="H19">
    <cfRule type="top10" dxfId="794" priority="63" rank="1"/>
  </conditionalFormatting>
  <conditionalFormatting sqref="I19">
    <cfRule type="top10" dxfId="793" priority="62" rank="1"/>
  </conditionalFormatting>
  <conditionalFormatting sqref="J19">
    <cfRule type="top10" dxfId="792" priority="61" rank="1"/>
  </conditionalFormatting>
  <conditionalFormatting sqref="F5">
    <cfRule type="top10" dxfId="791" priority="55" rank="1"/>
  </conditionalFormatting>
  <conditionalFormatting sqref="G5">
    <cfRule type="top10" dxfId="790" priority="56" rank="1"/>
  </conditionalFormatting>
  <conditionalFormatting sqref="H5">
    <cfRule type="top10" dxfId="789" priority="57" rank="1"/>
  </conditionalFormatting>
  <conditionalFormatting sqref="I5">
    <cfRule type="top10" dxfId="788" priority="58" rank="1"/>
  </conditionalFormatting>
  <conditionalFormatting sqref="J5">
    <cfRule type="top10" dxfId="787" priority="59" rank="1"/>
  </conditionalFormatting>
  <conditionalFormatting sqref="E5">
    <cfRule type="top10" dxfId="786" priority="60" rank="1"/>
  </conditionalFormatting>
  <conditionalFormatting sqref="E20">
    <cfRule type="top10" dxfId="785" priority="54" rank="1"/>
  </conditionalFormatting>
  <conditionalFormatting sqref="F20">
    <cfRule type="top10" dxfId="784" priority="53" rank="1"/>
  </conditionalFormatting>
  <conditionalFormatting sqref="G20">
    <cfRule type="top10" dxfId="783" priority="52" rank="1"/>
  </conditionalFormatting>
  <conditionalFormatting sqref="H20">
    <cfRule type="top10" dxfId="782" priority="51" rank="1"/>
  </conditionalFormatting>
  <conditionalFormatting sqref="I20">
    <cfRule type="top10" dxfId="781" priority="50" rank="1"/>
  </conditionalFormatting>
  <conditionalFormatting sqref="J20">
    <cfRule type="top10" dxfId="780" priority="49" rank="1"/>
  </conditionalFormatting>
  <conditionalFormatting sqref="F6">
    <cfRule type="top10" dxfId="779" priority="43" rank="1"/>
  </conditionalFormatting>
  <conditionalFormatting sqref="G6">
    <cfRule type="top10" dxfId="778" priority="44" rank="1"/>
  </conditionalFormatting>
  <conditionalFormatting sqref="H6">
    <cfRule type="top10" dxfId="777" priority="45" rank="1"/>
  </conditionalFormatting>
  <conditionalFormatting sqref="I6">
    <cfRule type="top10" dxfId="776" priority="46" rank="1"/>
  </conditionalFormatting>
  <conditionalFormatting sqref="J6">
    <cfRule type="top10" dxfId="775" priority="47" rank="1"/>
  </conditionalFormatting>
  <conditionalFormatting sqref="E6">
    <cfRule type="top10" dxfId="774" priority="48" rank="1"/>
  </conditionalFormatting>
  <conditionalFormatting sqref="E21">
    <cfRule type="top10" dxfId="773" priority="42" rank="1"/>
  </conditionalFormatting>
  <conditionalFormatting sqref="F21">
    <cfRule type="top10" dxfId="772" priority="41" rank="1"/>
  </conditionalFormatting>
  <conditionalFormatting sqref="G21">
    <cfRule type="top10" dxfId="771" priority="40" rank="1"/>
  </conditionalFormatting>
  <conditionalFormatting sqref="H21">
    <cfRule type="top10" dxfId="770" priority="39" rank="1"/>
  </conditionalFormatting>
  <conditionalFormatting sqref="I21">
    <cfRule type="top10" dxfId="769" priority="38" rank="1"/>
  </conditionalFormatting>
  <conditionalFormatting sqref="J21">
    <cfRule type="top10" dxfId="768" priority="37" rank="1"/>
  </conditionalFormatting>
  <conditionalFormatting sqref="F7">
    <cfRule type="top10" dxfId="767" priority="31" rank="1"/>
  </conditionalFormatting>
  <conditionalFormatting sqref="G7">
    <cfRule type="top10" dxfId="766" priority="32" rank="1"/>
  </conditionalFormatting>
  <conditionalFormatting sqref="H7">
    <cfRule type="top10" dxfId="765" priority="33" rank="1"/>
  </conditionalFormatting>
  <conditionalFormatting sqref="I7">
    <cfRule type="top10" dxfId="764" priority="34" rank="1"/>
  </conditionalFormatting>
  <conditionalFormatting sqref="J7">
    <cfRule type="top10" dxfId="763" priority="35" rank="1"/>
  </conditionalFormatting>
  <conditionalFormatting sqref="E7">
    <cfRule type="top10" dxfId="762" priority="36" rank="1"/>
  </conditionalFormatting>
  <conditionalFormatting sqref="E22">
    <cfRule type="top10" dxfId="761" priority="30" rank="1"/>
  </conditionalFormatting>
  <conditionalFormatting sqref="F22">
    <cfRule type="top10" dxfId="760" priority="29" rank="1"/>
  </conditionalFormatting>
  <conditionalFormatting sqref="G22">
    <cfRule type="top10" dxfId="759" priority="28" rank="1"/>
  </conditionalFormatting>
  <conditionalFormatting sqref="H22">
    <cfRule type="top10" dxfId="758" priority="27" rank="1"/>
  </conditionalFormatting>
  <conditionalFormatting sqref="I22">
    <cfRule type="top10" dxfId="757" priority="26" rank="1"/>
  </conditionalFormatting>
  <conditionalFormatting sqref="J22">
    <cfRule type="top10" dxfId="756" priority="25" rank="1"/>
  </conditionalFormatting>
  <conditionalFormatting sqref="F8">
    <cfRule type="top10" dxfId="755" priority="19" rank="1"/>
  </conditionalFormatting>
  <conditionalFormatting sqref="G8">
    <cfRule type="top10" dxfId="754" priority="20" rank="1"/>
  </conditionalFormatting>
  <conditionalFormatting sqref="H8">
    <cfRule type="top10" dxfId="753" priority="21" rank="1"/>
  </conditionalFormatting>
  <conditionalFormatting sqref="I8">
    <cfRule type="top10" dxfId="752" priority="22" rank="1"/>
  </conditionalFormatting>
  <conditionalFormatting sqref="J8">
    <cfRule type="top10" dxfId="751" priority="23" rank="1"/>
  </conditionalFormatting>
  <conditionalFormatting sqref="E8">
    <cfRule type="top10" dxfId="750" priority="24" rank="1"/>
  </conditionalFormatting>
  <conditionalFormatting sqref="E23">
    <cfRule type="top10" dxfId="749" priority="18" rank="1"/>
  </conditionalFormatting>
  <conditionalFormatting sqref="F23">
    <cfRule type="top10" dxfId="748" priority="17" rank="1"/>
  </conditionalFormatting>
  <conditionalFormatting sqref="G23">
    <cfRule type="top10" dxfId="747" priority="16" rank="1"/>
  </conditionalFormatting>
  <conditionalFormatting sqref="H23">
    <cfRule type="top10" dxfId="746" priority="15" rank="1"/>
  </conditionalFormatting>
  <conditionalFormatting sqref="I23">
    <cfRule type="top10" dxfId="745" priority="14" rank="1"/>
  </conditionalFormatting>
  <conditionalFormatting sqref="J23">
    <cfRule type="top10" dxfId="744" priority="13" rank="1"/>
  </conditionalFormatting>
  <conditionalFormatting sqref="F9">
    <cfRule type="top10" dxfId="743" priority="7" rank="1"/>
  </conditionalFormatting>
  <conditionalFormatting sqref="G9">
    <cfRule type="top10" dxfId="742" priority="8" rank="1"/>
  </conditionalFormatting>
  <conditionalFormatting sqref="H9">
    <cfRule type="top10" dxfId="741" priority="9" rank="1"/>
  </conditionalFormatting>
  <conditionalFormatting sqref="I9">
    <cfRule type="top10" dxfId="740" priority="10" rank="1"/>
  </conditionalFormatting>
  <conditionalFormatting sqref="J9">
    <cfRule type="top10" dxfId="739" priority="11" rank="1"/>
  </conditionalFormatting>
  <conditionalFormatting sqref="E9">
    <cfRule type="top10" dxfId="738" priority="12" rank="1"/>
  </conditionalFormatting>
  <conditionalFormatting sqref="E24">
    <cfRule type="top10" dxfId="737" priority="6" rank="1"/>
  </conditionalFormatting>
  <conditionalFormatting sqref="F24">
    <cfRule type="top10" dxfId="736" priority="5" rank="1"/>
  </conditionalFormatting>
  <conditionalFormatting sqref="G24">
    <cfRule type="top10" dxfId="735" priority="4" rank="1"/>
  </conditionalFormatting>
  <conditionalFormatting sqref="H24">
    <cfRule type="top10" dxfId="734" priority="3" rank="1"/>
  </conditionalFormatting>
  <conditionalFormatting sqref="I24">
    <cfRule type="top10" dxfId="733" priority="2" rank="1"/>
  </conditionalFormatting>
  <conditionalFormatting sqref="J24">
    <cfRule type="top10" dxfId="732" priority="1" rank="1"/>
  </conditionalFormatting>
  <hyperlinks>
    <hyperlink ref="Q1" location="'Mississippi Adult Rankings 2022'!A1" display="Back to Ranking" xr:uid="{EB266212-FBBB-42E6-9D42-F157C5CCED4B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F93622-6749-428C-908F-1AAE9DB2AB55}">
          <x14:formula1>
            <xm:f>'C:\Users\abra2\Desktop\ABRA Files and More\AUTO BENCH REST ASSOCIATION FILE\ABRA 2019\Georgia\[Georgia Results 01 19 20.xlsm]DATA SHEET'!#REF!</xm:f>
          </x14:formula1>
          <xm:sqref>B1 B15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55C8B-6A1E-4C06-9105-B028D9B679C7}">
  <dimension ref="A1:Q16"/>
  <sheetViews>
    <sheetView workbookViewId="0">
      <selection activeCell="A3" sqref="A3:O3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36</v>
      </c>
      <c r="C2" s="18">
        <v>44653</v>
      </c>
      <c r="D2" s="25" t="s">
        <v>39</v>
      </c>
      <c r="E2" s="19">
        <v>197</v>
      </c>
      <c r="F2" s="19">
        <v>197</v>
      </c>
      <c r="G2" s="19">
        <v>193</v>
      </c>
      <c r="H2" s="19">
        <v>190</v>
      </c>
      <c r="I2" s="19"/>
      <c r="J2" s="19"/>
      <c r="K2" s="20">
        <v>4</v>
      </c>
      <c r="L2" s="20">
        <v>777</v>
      </c>
      <c r="M2" s="21">
        <v>194.25</v>
      </c>
      <c r="N2" s="22">
        <v>2</v>
      </c>
      <c r="O2" s="23">
        <v>196.25</v>
      </c>
    </row>
    <row r="3" spans="1:17" x14ac:dyDescent="0.3">
      <c r="A3" s="17" t="s">
        <v>25</v>
      </c>
      <c r="B3" s="26" t="s">
        <v>36</v>
      </c>
      <c r="C3" s="18">
        <v>44779</v>
      </c>
      <c r="D3" s="25" t="s">
        <v>39</v>
      </c>
      <c r="E3" s="19">
        <v>191</v>
      </c>
      <c r="F3" s="19">
        <v>198.01</v>
      </c>
      <c r="G3" s="19">
        <v>192</v>
      </c>
      <c r="H3" s="19">
        <v>198.01</v>
      </c>
      <c r="I3" s="19"/>
      <c r="J3" s="19"/>
      <c r="K3" s="20">
        <v>4</v>
      </c>
      <c r="L3" s="20">
        <v>779.02</v>
      </c>
      <c r="M3" s="21">
        <v>194.755</v>
      </c>
      <c r="N3" s="22">
        <v>6</v>
      </c>
      <c r="O3" s="23">
        <v>200.755</v>
      </c>
    </row>
    <row r="6" spans="1:17" x14ac:dyDescent="0.3">
      <c r="K6" s="7">
        <f>SUM(K2:K5)</f>
        <v>8</v>
      </c>
      <c r="L6" s="7">
        <f>SUM(L2:L5)</f>
        <v>1556.02</v>
      </c>
      <c r="M6" s="13">
        <f>SUM(L6/K6)</f>
        <v>194.5025</v>
      </c>
      <c r="N6" s="7">
        <f>SUM(N2:N5)</f>
        <v>8</v>
      </c>
      <c r="O6" s="13">
        <f>SUM(M6+N6)</f>
        <v>202.5025</v>
      </c>
    </row>
    <row r="12" spans="1:17" ht="28.8" x14ac:dyDescent="0.3">
      <c r="A12" s="1" t="s">
        <v>1</v>
      </c>
      <c r="B12" s="2" t="s">
        <v>2</v>
      </c>
      <c r="C12" s="2" t="s">
        <v>3</v>
      </c>
      <c r="D12" s="3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  <c r="L12" s="3" t="s">
        <v>12</v>
      </c>
      <c r="M12" s="5" t="s">
        <v>13</v>
      </c>
      <c r="N12" s="2" t="s">
        <v>14</v>
      </c>
      <c r="O12" s="6" t="s">
        <v>15</v>
      </c>
    </row>
    <row r="13" spans="1:17" x14ac:dyDescent="0.3">
      <c r="A13" s="17" t="s">
        <v>41</v>
      </c>
      <c r="B13" s="26" t="s">
        <v>36</v>
      </c>
      <c r="C13" s="18">
        <v>44653</v>
      </c>
      <c r="D13" s="25" t="s">
        <v>39</v>
      </c>
      <c r="E13" s="19">
        <v>191</v>
      </c>
      <c r="F13" s="19">
        <v>190</v>
      </c>
      <c r="G13" s="19">
        <v>185</v>
      </c>
      <c r="H13" s="19">
        <v>190</v>
      </c>
      <c r="I13" s="19"/>
      <c r="J13" s="19"/>
      <c r="K13" s="20">
        <v>4</v>
      </c>
      <c r="L13" s="20">
        <v>756</v>
      </c>
      <c r="M13" s="21">
        <v>189</v>
      </c>
      <c r="N13" s="22">
        <v>2</v>
      </c>
      <c r="O13" s="23">
        <v>191</v>
      </c>
    </row>
    <row r="16" spans="1:17" x14ac:dyDescent="0.3">
      <c r="K16" s="7">
        <f>SUM(K13:K15)</f>
        <v>4</v>
      </c>
      <c r="L16" s="7">
        <f>SUM(L13:L15)</f>
        <v>756</v>
      </c>
      <c r="M16" s="13">
        <f>SUM(L16/K16)</f>
        <v>189</v>
      </c>
      <c r="N16" s="7">
        <f>SUM(N13:N15)</f>
        <v>2</v>
      </c>
      <c r="O16" s="13">
        <f>SUM(M16+N16)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"/>
    <protectedRange sqref="I2:J2 B2:C2" name="Range1_5"/>
    <protectedRange sqref="D2" name="Range1_1_2"/>
    <protectedRange sqref="E2:H2" name="Range1_3_2"/>
    <protectedRange sqref="E13:J13 B13:C13" name="Range1_4_3"/>
    <protectedRange sqref="D13" name="Range1_1_1_3"/>
    <protectedRange sqref="I3:J3 B3:C3" name="Range1_1_3"/>
    <protectedRange sqref="D3" name="Range1_1_1_1"/>
    <protectedRange sqref="E3:H3" name="Range1_3_1"/>
  </protectedRanges>
  <conditionalFormatting sqref="F2">
    <cfRule type="top10" dxfId="731" priority="19" rank="1"/>
  </conditionalFormatting>
  <conditionalFormatting sqref="G2">
    <cfRule type="top10" dxfId="730" priority="20" rank="1"/>
  </conditionalFormatting>
  <conditionalFormatting sqref="H2">
    <cfRule type="top10" dxfId="729" priority="21" rank="1"/>
  </conditionalFormatting>
  <conditionalFormatting sqref="I2">
    <cfRule type="top10" dxfId="728" priority="22" rank="1"/>
  </conditionalFormatting>
  <conditionalFormatting sqref="J2">
    <cfRule type="top10" dxfId="727" priority="23" rank="1"/>
  </conditionalFormatting>
  <conditionalFormatting sqref="E2">
    <cfRule type="top10" dxfId="726" priority="24" rank="1"/>
  </conditionalFormatting>
  <conditionalFormatting sqref="E13">
    <cfRule type="top10" dxfId="725" priority="12" rank="1"/>
  </conditionalFormatting>
  <conditionalFormatting sqref="F13">
    <cfRule type="top10" dxfId="724" priority="11" rank="1"/>
  </conditionalFormatting>
  <conditionalFormatting sqref="G13">
    <cfRule type="top10" dxfId="723" priority="10" rank="1"/>
  </conditionalFormatting>
  <conditionalFormatting sqref="H13">
    <cfRule type="top10" dxfId="722" priority="9" rank="1"/>
  </conditionalFormatting>
  <conditionalFormatting sqref="I13">
    <cfRule type="top10" dxfId="721" priority="8" rank="1"/>
  </conditionalFormatting>
  <conditionalFormatting sqref="J13">
    <cfRule type="top10" dxfId="720" priority="7" rank="1"/>
  </conditionalFormatting>
  <conditionalFormatting sqref="F3">
    <cfRule type="top10" dxfId="719" priority="1" rank="1"/>
  </conditionalFormatting>
  <conditionalFormatting sqref="G3">
    <cfRule type="top10" dxfId="718" priority="2" rank="1"/>
  </conditionalFormatting>
  <conditionalFormatting sqref="H3">
    <cfRule type="top10" dxfId="717" priority="3" rank="1"/>
  </conditionalFormatting>
  <conditionalFormatting sqref="I3">
    <cfRule type="top10" dxfId="716" priority="4" rank="1"/>
  </conditionalFormatting>
  <conditionalFormatting sqref="J3">
    <cfRule type="top10" dxfId="715" priority="5" rank="1"/>
  </conditionalFormatting>
  <conditionalFormatting sqref="E3">
    <cfRule type="top10" dxfId="714" priority="6" rank="1"/>
  </conditionalFormatting>
  <hyperlinks>
    <hyperlink ref="Q1" location="'Mississippi Adult Rankings 2022'!A1" display="Back to Ranking" xr:uid="{A7650722-E080-42D8-BCA1-0D5E52475EB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A3F857-5CD2-45D9-9D90-CB91F121680D}">
          <x14:formula1>
            <xm:f>'C:\Users\abra2\Desktop\ABRA Files and More\AUTO BENCH REST ASSOCIATION FILE\ABRA 2019\Georgia\[Georgia Results 01 19 20.xlsm]DATA SHEET'!#REF!</xm:f>
          </x14:formula1>
          <xm:sqref>B1 B12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02734-CF8D-4663-9323-065D04DE70DC}">
  <dimension ref="A1:Q21"/>
  <sheetViews>
    <sheetView topLeftCell="A6" workbookViewId="0">
      <selection activeCell="A18" sqref="A18:O18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35</v>
      </c>
      <c r="C2" s="18">
        <v>44653</v>
      </c>
      <c r="D2" s="25" t="s">
        <v>39</v>
      </c>
      <c r="E2" s="19">
        <v>193</v>
      </c>
      <c r="F2" s="19">
        <v>197</v>
      </c>
      <c r="G2" s="19">
        <v>193</v>
      </c>
      <c r="H2" s="19">
        <v>199</v>
      </c>
      <c r="I2" s="19"/>
      <c r="J2" s="19"/>
      <c r="K2" s="20">
        <v>4</v>
      </c>
      <c r="L2" s="20">
        <v>782</v>
      </c>
      <c r="M2" s="21">
        <v>195.5</v>
      </c>
      <c r="N2" s="22">
        <v>4</v>
      </c>
      <c r="O2" s="23">
        <v>199.5</v>
      </c>
    </row>
    <row r="3" spans="1:17" x14ac:dyDescent="0.3">
      <c r="A3" s="17" t="s">
        <v>25</v>
      </c>
      <c r="B3" s="26" t="s">
        <v>35</v>
      </c>
      <c r="C3" s="18">
        <v>44688</v>
      </c>
      <c r="D3" s="25" t="s">
        <v>39</v>
      </c>
      <c r="E3" s="19">
        <v>200</v>
      </c>
      <c r="F3" s="19">
        <v>198.01</v>
      </c>
      <c r="G3" s="19">
        <v>196</v>
      </c>
      <c r="H3" s="19">
        <v>194</v>
      </c>
      <c r="I3" s="19"/>
      <c r="J3" s="19"/>
      <c r="K3" s="20">
        <v>4</v>
      </c>
      <c r="L3" s="20">
        <v>788.01</v>
      </c>
      <c r="M3" s="21">
        <v>197.0025</v>
      </c>
      <c r="N3" s="22">
        <v>8</v>
      </c>
      <c r="O3" s="23">
        <v>205.0025</v>
      </c>
    </row>
    <row r="4" spans="1:17" x14ac:dyDescent="0.3">
      <c r="A4" s="17" t="s">
        <v>25</v>
      </c>
      <c r="B4" s="26" t="s">
        <v>35</v>
      </c>
      <c r="C4" s="18">
        <v>44716</v>
      </c>
      <c r="D4" s="25" t="s">
        <v>39</v>
      </c>
      <c r="E4" s="19">
        <v>197</v>
      </c>
      <c r="F4" s="19">
        <v>197</v>
      </c>
      <c r="G4" s="19">
        <v>195</v>
      </c>
      <c r="H4" s="19">
        <v>193</v>
      </c>
      <c r="I4" s="19"/>
      <c r="J4" s="19"/>
      <c r="K4" s="20">
        <v>4</v>
      </c>
      <c r="L4" s="20">
        <v>782</v>
      </c>
      <c r="M4" s="21">
        <v>195.5</v>
      </c>
      <c r="N4" s="22">
        <v>6</v>
      </c>
      <c r="O4" s="23">
        <v>201.5</v>
      </c>
    </row>
    <row r="5" spans="1:17" x14ac:dyDescent="0.3">
      <c r="A5" s="17" t="s">
        <v>25</v>
      </c>
      <c r="B5" s="26" t="s">
        <v>35</v>
      </c>
      <c r="C5" s="18">
        <v>44779</v>
      </c>
      <c r="D5" s="25" t="s">
        <v>39</v>
      </c>
      <c r="E5" s="19">
        <v>199</v>
      </c>
      <c r="F5" s="19">
        <v>198</v>
      </c>
      <c r="G5" s="19">
        <v>197</v>
      </c>
      <c r="H5" s="19">
        <v>198</v>
      </c>
      <c r="I5" s="19"/>
      <c r="J5" s="19"/>
      <c r="K5" s="20">
        <v>4</v>
      </c>
      <c r="L5" s="20">
        <v>792</v>
      </c>
      <c r="M5" s="21">
        <v>198</v>
      </c>
      <c r="N5" s="22">
        <v>9</v>
      </c>
      <c r="O5" s="23">
        <v>207</v>
      </c>
    </row>
    <row r="6" spans="1:17" x14ac:dyDescent="0.3">
      <c r="A6" s="17" t="s">
        <v>25</v>
      </c>
      <c r="B6" s="26" t="s">
        <v>35</v>
      </c>
      <c r="C6" s="18">
        <v>44828</v>
      </c>
      <c r="D6" s="25" t="s">
        <v>68</v>
      </c>
      <c r="E6" s="19">
        <v>199</v>
      </c>
      <c r="F6" s="19">
        <v>197</v>
      </c>
      <c r="G6" s="19">
        <v>199</v>
      </c>
      <c r="H6" s="19">
        <v>199</v>
      </c>
      <c r="I6" s="19"/>
      <c r="J6" s="19"/>
      <c r="K6" s="20">
        <v>4</v>
      </c>
      <c r="L6" s="20">
        <v>794</v>
      </c>
      <c r="M6" s="21">
        <v>198.5</v>
      </c>
      <c r="N6" s="22">
        <v>9</v>
      </c>
      <c r="O6" s="23">
        <v>207.5</v>
      </c>
    </row>
    <row r="7" spans="1:17" x14ac:dyDescent="0.3">
      <c r="A7" s="17" t="s">
        <v>25</v>
      </c>
      <c r="B7" s="26" t="s">
        <v>35</v>
      </c>
      <c r="C7" s="18">
        <v>44835</v>
      </c>
      <c r="D7" s="25" t="s">
        <v>39</v>
      </c>
      <c r="E7" s="19">
        <v>199</v>
      </c>
      <c r="F7" s="19">
        <v>195</v>
      </c>
      <c r="G7" s="19">
        <v>198</v>
      </c>
      <c r="H7" s="19">
        <v>196</v>
      </c>
      <c r="I7" s="19">
        <v>194</v>
      </c>
      <c r="J7" s="19">
        <v>195</v>
      </c>
      <c r="K7" s="20">
        <v>6</v>
      </c>
      <c r="L7" s="20">
        <v>1177</v>
      </c>
      <c r="M7" s="21">
        <v>196.16666666666666</v>
      </c>
      <c r="N7" s="22">
        <v>10</v>
      </c>
      <c r="O7" s="23">
        <v>206.16666666666666</v>
      </c>
    </row>
    <row r="8" spans="1:17" x14ac:dyDescent="0.3">
      <c r="A8" s="17" t="s">
        <v>25</v>
      </c>
      <c r="B8" s="26" t="s">
        <v>35</v>
      </c>
      <c r="C8" s="18">
        <v>44877</v>
      </c>
      <c r="D8" s="25" t="s">
        <v>68</v>
      </c>
      <c r="E8" s="19">
        <v>196</v>
      </c>
      <c r="F8" s="19">
        <v>198</v>
      </c>
      <c r="G8" s="19">
        <v>197</v>
      </c>
      <c r="H8" s="19">
        <v>192</v>
      </c>
      <c r="I8" s="19"/>
      <c r="J8" s="19"/>
      <c r="K8" s="20">
        <v>4</v>
      </c>
      <c r="L8" s="20">
        <v>783</v>
      </c>
      <c r="M8" s="21">
        <v>195.75</v>
      </c>
      <c r="N8" s="22">
        <v>3</v>
      </c>
      <c r="O8" s="23">
        <v>198.75</v>
      </c>
    </row>
    <row r="11" spans="1:17" x14ac:dyDescent="0.3">
      <c r="K11" s="7">
        <f>SUM(K2:K10)</f>
        <v>30</v>
      </c>
      <c r="L11" s="7">
        <f>SUM(L2:L10)</f>
        <v>5898.01</v>
      </c>
      <c r="M11" s="13">
        <f>SUM(L11/K11)</f>
        <v>196.60033333333334</v>
      </c>
      <c r="N11" s="7">
        <f>SUM(N2:N10)</f>
        <v>49</v>
      </c>
      <c r="O11" s="13">
        <f>SUM(M11+N11)</f>
        <v>245.60033333333334</v>
      </c>
    </row>
    <row r="14" spans="1:17" ht="28.8" x14ac:dyDescent="0.3">
      <c r="A14" s="1" t="s">
        <v>1</v>
      </c>
      <c r="B14" s="2" t="s">
        <v>2</v>
      </c>
      <c r="C14" s="2" t="s">
        <v>3</v>
      </c>
      <c r="D14" s="3" t="s">
        <v>4</v>
      </c>
      <c r="E14" s="4" t="s">
        <v>5</v>
      </c>
      <c r="F14" s="4" t="s">
        <v>6</v>
      </c>
      <c r="G14" s="4" t="s">
        <v>7</v>
      </c>
      <c r="H14" s="4" t="s">
        <v>8</v>
      </c>
      <c r="I14" s="4" t="s">
        <v>9</v>
      </c>
      <c r="J14" s="4" t="s">
        <v>10</v>
      </c>
      <c r="K14" s="4" t="s">
        <v>11</v>
      </c>
      <c r="L14" s="3" t="s">
        <v>12</v>
      </c>
      <c r="M14" s="5" t="s">
        <v>13</v>
      </c>
      <c r="N14" s="2" t="s">
        <v>14</v>
      </c>
      <c r="O14" s="6" t="s">
        <v>15</v>
      </c>
    </row>
    <row r="15" spans="1:17" x14ac:dyDescent="0.3">
      <c r="A15" s="17" t="s">
        <v>41</v>
      </c>
      <c r="B15" s="26" t="s">
        <v>35</v>
      </c>
      <c r="C15" s="18">
        <v>44653</v>
      </c>
      <c r="D15" s="25" t="s">
        <v>39</v>
      </c>
      <c r="E15" s="19">
        <v>187</v>
      </c>
      <c r="F15" s="19">
        <v>186</v>
      </c>
      <c r="G15" s="19">
        <v>185</v>
      </c>
      <c r="H15" s="19">
        <v>193</v>
      </c>
      <c r="I15" s="19"/>
      <c r="J15" s="19"/>
      <c r="K15" s="20">
        <v>4</v>
      </c>
      <c r="L15" s="20">
        <v>751</v>
      </c>
      <c r="M15" s="21">
        <v>187.75</v>
      </c>
      <c r="N15" s="22">
        <v>2</v>
      </c>
      <c r="O15" s="23">
        <v>189.75</v>
      </c>
    </row>
    <row r="16" spans="1:17" x14ac:dyDescent="0.3">
      <c r="A16" s="17" t="s">
        <v>41</v>
      </c>
      <c r="B16" s="26" t="s">
        <v>35</v>
      </c>
      <c r="C16" s="18">
        <v>44716</v>
      </c>
      <c r="D16" s="25" t="s">
        <v>39</v>
      </c>
      <c r="E16" s="19">
        <v>195</v>
      </c>
      <c r="F16" s="19">
        <v>199</v>
      </c>
      <c r="G16" s="19">
        <v>192</v>
      </c>
      <c r="H16" s="19">
        <v>190</v>
      </c>
      <c r="I16" s="19"/>
      <c r="J16" s="19"/>
      <c r="K16" s="20">
        <v>4</v>
      </c>
      <c r="L16" s="20">
        <v>776</v>
      </c>
      <c r="M16" s="21">
        <v>194</v>
      </c>
      <c r="N16" s="22">
        <v>7</v>
      </c>
      <c r="O16" s="23">
        <v>201</v>
      </c>
    </row>
    <row r="17" spans="1:15" x14ac:dyDescent="0.3">
      <c r="A17" s="17" t="s">
        <v>41</v>
      </c>
      <c r="B17" s="26" t="s">
        <v>35</v>
      </c>
      <c r="C17" s="18">
        <v>44828</v>
      </c>
      <c r="D17" s="25" t="s">
        <v>68</v>
      </c>
      <c r="E17" s="19">
        <v>196</v>
      </c>
      <c r="F17" s="19">
        <v>193</v>
      </c>
      <c r="G17" s="19">
        <v>196</v>
      </c>
      <c r="H17" s="19">
        <v>185</v>
      </c>
      <c r="I17" s="19"/>
      <c r="J17" s="19"/>
      <c r="K17" s="20">
        <v>4</v>
      </c>
      <c r="L17" s="20">
        <v>770</v>
      </c>
      <c r="M17" s="21">
        <v>192.5</v>
      </c>
      <c r="N17" s="22">
        <v>3</v>
      </c>
      <c r="O17" s="23">
        <v>195.5</v>
      </c>
    </row>
    <row r="18" spans="1:15" x14ac:dyDescent="0.3">
      <c r="A18" s="17" t="s">
        <v>41</v>
      </c>
      <c r="B18" s="26" t="s">
        <v>35</v>
      </c>
      <c r="C18" s="18">
        <v>44877</v>
      </c>
      <c r="D18" s="25" t="s">
        <v>68</v>
      </c>
      <c r="E18" s="19">
        <v>191</v>
      </c>
      <c r="F18" s="19">
        <v>189</v>
      </c>
      <c r="G18" s="19">
        <v>188</v>
      </c>
      <c r="H18" s="19">
        <v>191</v>
      </c>
      <c r="I18" s="19"/>
      <c r="J18" s="19"/>
      <c r="K18" s="20">
        <v>4</v>
      </c>
      <c r="L18" s="20">
        <v>759</v>
      </c>
      <c r="M18" s="21">
        <v>189.75</v>
      </c>
      <c r="N18" s="22">
        <v>3</v>
      </c>
      <c r="O18" s="23">
        <v>192.75</v>
      </c>
    </row>
    <row r="21" spans="1:15" x14ac:dyDescent="0.3">
      <c r="K21" s="7">
        <f>SUM(K15:K20)</f>
        <v>16</v>
      </c>
      <c r="L21" s="7">
        <f>SUM(L15:L20)</f>
        <v>3056</v>
      </c>
      <c r="M21" s="13">
        <f>SUM(L21/K21)</f>
        <v>191</v>
      </c>
      <c r="N21" s="7">
        <f>SUM(N15:N20)</f>
        <v>15</v>
      </c>
      <c r="O21" s="13">
        <f>SUM(M21+N21)</f>
        <v>206</v>
      </c>
    </row>
  </sheetData>
  <protectedRanges>
    <protectedRange algorithmName="SHA-512" hashValue="ON39YdpmFHfN9f47KpiRvqrKx0V9+erV1CNkpWzYhW/Qyc6aT8rEyCrvauWSYGZK2ia3o7vd3akF07acHAFpOA==" saltValue="yVW9XmDwTqEnmpSGai0KYg==" spinCount="100000" sqref="B1 B14" name="Range1_2"/>
    <protectedRange sqref="I2:J2 B2:C2" name="Range1"/>
    <protectedRange sqref="D2" name="Range1_1"/>
    <protectedRange sqref="E2:H2" name="Range1_3"/>
    <protectedRange sqref="E15:J15 B15:C15" name="Range1_4_1"/>
    <protectedRange sqref="D15" name="Range1_1_1_1"/>
    <protectedRange sqref="I3:J3 B3:C3" name="Range1_21"/>
    <protectedRange sqref="D3" name="Range1_1_12"/>
    <protectedRange sqref="E3:H3" name="Range1_3_3"/>
    <protectedRange sqref="I4:J4 B4:C4" name="Range1_59"/>
    <protectedRange sqref="D4" name="Range1_1_55"/>
    <protectedRange sqref="E4:H4" name="Range1_3_23"/>
    <protectedRange sqref="E16:J16 B16:C16" name="Range1_61"/>
    <protectedRange sqref="D16" name="Range1_1_56"/>
    <protectedRange sqref="I5:J5 B5:C5" name="Range1_1_3"/>
    <protectedRange sqref="D5" name="Range1_1_1_1_1"/>
    <protectedRange sqref="E5:H5" name="Range1_3_1"/>
    <protectedRange sqref="I6:J6 B6:C6" name="Range1_6"/>
    <protectedRange sqref="D6" name="Range1_1_4"/>
    <protectedRange sqref="E6:H6" name="Range1_3_4"/>
    <protectedRange sqref="E17:J17 B17:C17" name="Range1_8"/>
    <protectedRange sqref="D17" name="Range1_1_6"/>
    <protectedRange sqref="I7:J7 B7:C7" name="Range1_9"/>
    <protectedRange sqref="D7" name="Range1_1_7"/>
    <protectedRange sqref="E7:H7" name="Range1_3_5"/>
    <protectedRange algorithmName="SHA-512" hashValue="ON39YdpmFHfN9f47KpiRvqrKx0V9+erV1CNkpWzYhW/Qyc6aT8rEyCrvauWSYGZK2ia3o7vd3akF07acHAFpOA==" saltValue="yVW9XmDwTqEnmpSGai0KYg==" spinCount="100000" sqref="I8:J8 B8:C8" name="Range1_4"/>
    <protectedRange algorithmName="SHA-512" hashValue="ON39YdpmFHfN9f47KpiRvqrKx0V9+erV1CNkpWzYhW/Qyc6aT8rEyCrvauWSYGZK2ia3o7vd3akF07acHAFpOA==" saltValue="yVW9XmDwTqEnmpSGai0KYg==" spinCount="100000" sqref="D8" name="Range1_1_1"/>
    <protectedRange algorithmName="SHA-512" hashValue="ON39YdpmFHfN9f47KpiRvqrKx0V9+erV1CNkpWzYhW/Qyc6aT8rEyCrvauWSYGZK2ia3o7vd3akF07acHAFpOA==" saltValue="yVW9XmDwTqEnmpSGai0KYg==" spinCount="100000" sqref="E8:H8" name="Range1_3_2"/>
    <protectedRange algorithmName="SHA-512" hashValue="ON39YdpmFHfN9f47KpiRvqrKx0V9+erV1CNkpWzYhW/Qyc6aT8rEyCrvauWSYGZK2ia3o7vd3akF07acHAFpOA==" saltValue="yVW9XmDwTqEnmpSGai0KYg==" spinCount="100000" sqref="E18:J18 B18:C18" name="Range1_4_2"/>
    <protectedRange algorithmName="SHA-512" hashValue="ON39YdpmFHfN9f47KpiRvqrKx0V9+erV1CNkpWzYhW/Qyc6aT8rEyCrvauWSYGZK2ia3o7vd3akF07acHAFpOA==" saltValue="yVW9XmDwTqEnmpSGai0KYg==" spinCount="100000" sqref="D18" name="Range1_1_2"/>
  </protectedRanges>
  <conditionalFormatting sqref="F2">
    <cfRule type="top10" dxfId="713" priority="67" rank="1"/>
  </conditionalFormatting>
  <conditionalFormatting sqref="G2">
    <cfRule type="top10" dxfId="712" priority="68" rank="1"/>
  </conditionalFormatting>
  <conditionalFormatting sqref="H2">
    <cfRule type="top10" dxfId="711" priority="69" rank="1"/>
  </conditionalFormatting>
  <conditionalFormatting sqref="I2">
    <cfRule type="top10" dxfId="710" priority="70" rank="1"/>
  </conditionalFormatting>
  <conditionalFormatting sqref="J2">
    <cfRule type="top10" dxfId="709" priority="71" rank="1"/>
  </conditionalFormatting>
  <conditionalFormatting sqref="E2">
    <cfRule type="top10" dxfId="708" priority="72" rank="1"/>
  </conditionalFormatting>
  <conditionalFormatting sqref="E15">
    <cfRule type="top10" dxfId="707" priority="60" rank="1"/>
  </conditionalFormatting>
  <conditionalFormatting sqref="F15">
    <cfRule type="top10" dxfId="706" priority="59" rank="1"/>
  </conditionalFormatting>
  <conditionalFormatting sqref="G15">
    <cfRule type="top10" dxfId="705" priority="58" rank="1"/>
  </conditionalFormatting>
  <conditionalFormatting sqref="H15">
    <cfRule type="top10" dxfId="704" priority="57" rank="1"/>
  </conditionalFormatting>
  <conditionalFormatting sqref="I15">
    <cfRule type="top10" dxfId="703" priority="56" rank="1"/>
  </conditionalFormatting>
  <conditionalFormatting sqref="J15">
    <cfRule type="top10" dxfId="702" priority="55" rank="1"/>
  </conditionalFormatting>
  <conditionalFormatting sqref="F3">
    <cfRule type="top10" dxfId="701" priority="49" rank="1"/>
  </conditionalFormatting>
  <conditionalFormatting sqref="G3">
    <cfRule type="top10" dxfId="700" priority="50" rank="1"/>
  </conditionalFormatting>
  <conditionalFormatting sqref="H3">
    <cfRule type="top10" dxfId="699" priority="51" rank="1"/>
  </conditionalFormatting>
  <conditionalFormatting sqref="I3">
    <cfRule type="top10" dxfId="698" priority="52" rank="1"/>
  </conditionalFormatting>
  <conditionalFormatting sqref="J3">
    <cfRule type="top10" dxfId="697" priority="53" rank="1"/>
  </conditionalFormatting>
  <conditionalFormatting sqref="E3">
    <cfRule type="top10" dxfId="696" priority="54" rank="1"/>
  </conditionalFormatting>
  <conditionalFormatting sqref="F4">
    <cfRule type="top10" dxfId="695" priority="43" rank="1"/>
  </conditionalFormatting>
  <conditionalFormatting sqref="G4">
    <cfRule type="top10" dxfId="694" priority="44" rank="1"/>
  </conditionalFormatting>
  <conditionalFormatting sqref="H4">
    <cfRule type="top10" dxfId="693" priority="45" rank="1"/>
  </conditionalFormatting>
  <conditionalFormatting sqref="I4">
    <cfRule type="top10" dxfId="692" priority="46" rank="1"/>
  </conditionalFormatting>
  <conditionalFormatting sqref="J4">
    <cfRule type="top10" dxfId="691" priority="47" rank="1"/>
  </conditionalFormatting>
  <conditionalFormatting sqref="E4">
    <cfRule type="top10" dxfId="690" priority="48" rank="1"/>
  </conditionalFormatting>
  <conditionalFormatting sqref="E16">
    <cfRule type="top10" dxfId="689" priority="42" rank="1"/>
  </conditionalFormatting>
  <conditionalFormatting sqref="F16">
    <cfRule type="top10" dxfId="688" priority="41" rank="1"/>
  </conditionalFormatting>
  <conditionalFormatting sqref="G16">
    <cfRule type="top10" dxfId="687" priority="40" rank="1"/>
  </conditionalFormatting>
  <conditionalFormatting sqref="H16">
    <cfRule type="top10" dxfId="686" priority="39" rank="1"/>
  </conditionalFormatting>
  <conditionalFormatting sqref="I16">
    <cfRule type="top10" dxfId="685" priority="38" rank="1"/>
  </conditionalFormatting>
  <conditionalFormatting sqref="J16">
    <cfRule type="top10" dxfId="684" priority="37" rank="1"/>
  </conditionalFormatting>
  <conditionalFormatting sqref="F5">
    <cfRule type="top10" dxfId="683" priority="31" rank="1"/>
  </conditionalFormatting>
  <conditionalFormatting sqref="G5">
    <cfRule type="top10" dxfId="682" priority="32" rank="1"/>
  </conditionalFormatting>
  <conditionalFormatting sqref="H5">
    <cfRule type="top10" dxfId="681" priority="33" rank="1"/>
  </conditionalFormatting>
  <conditionalFormatting sqref="I5">
    <cfRule type="top10" dxfId="680" priority="34" rank="1"/>
  </conditionalFormatting>
  <conditionalFormatting sqref="J5">
    <cfRule type="top10" dxfId="679" priority="35" rank="1"/>
  </conditionalFormatting>
  <conditionalFormatting sqref="E5">
    <cfRule type="top10" dxfId="678" priority="36" rank="1"/>
  </conditionalFormatting>
  <conditionalFormatting sqref="F6">
    <cfRule type="top10" dxfId="677" priority="25" rank="1"/>
  </conditionalFormatting>
  <conditionalFormatting sqref="G6">
    <cfRule type="top10" dxfId="676" priority="26" rank="1"/>
  </conditionalFormatting>
  <conditionalFormatting sqref="H6">
    <cfRule type="top10" dxfId="675" priority="27" rank="1"/>
  </conditionalFormatting>
  <conditionalFormatting sqref="I6">
    <cfRule type="top10" dxfId="674" priority="28" rank="1"/>
  </conditionalFormatting>
  <conditionalFormatting sqref="J6">
    <cfRule type="top10" dxfId="673" priority="29" rank="1"/>
  </conditionalFormatting>
  <conditionalFormatting sqref="E6">
    <cfRule type="top10" dxfId="672" priority="30" rank="1"/>
  </conditionalFormatting>
  <conditionalFormatting sqref="E17">
    <cfRule type="top10" dxfId="671" priority="24" rank="1"/>
  </conditionalFormatting>
  <conditionalFormatting sqref="F17">
    <cfRule type="top10" dxfId="670" priority="23" rank="1"/>
  </conditionalFormatting>
  <conditionalFormatting sqref="G17">
    <cfRule type="top10" dxfId="669" priority="22" rank="1"/>
  </conditionalFormatting>
  <conditionalFormatting sqref="H17">
    <cfRule type="top10" dxfId="668" priority="21" rank="1"/>
  </conditionalFormatting>
  <conditionalFormatting sqref="I17">
    <cfRule type="top10" dxfId="667" priority="20" rank="1"/>
  </conditionalFormatting>
  <conditionalFormatting sqref="J17">
    <cfRule type="top10" dxfId="666" priority="19" rank="1"/>
  </conditionalFormatting>
  <conditionalFormatting sqref="F7">
    <cfRule type="top10" dxfId="665" priority="13" rank="1"/>
  </conditionalFormatting>
  <conditionalFormatting sqref="G7">
    <cfRule type="top10" dxfId="664" priority="14" rank="1"/>
  </conditionalFormatting>
  <conditionalFormatting sqref="H7">
    <cfRule type="top10" dxfId="663" priority="15" rank="1"/>
  </conditionalFormatting>
  <conditionalFormatting sqref="I7">
    <cfRule type="top10" dxfId="662" priority="16" rank="1"/>
  </conditionalFormatting>
  <conditionalFormatting sqref="J7">
    <cfRule type="top10" dxfId="661" priority="17" rank="1"/>
  </conditionalFormatting>
  <conditionalFormatting sqref="E7">
    <cfRule type="top10" dxfId="660" priority="18" rank="1"/>
  </conditionalFormatting>
  <conditionalFormatting sqref="F8">
    <cfRule type="top10" dxfId="659" priority="7" rank="1"/>
  </conditionalFormatting>
  <conditionalFormatting sqref="G8">
    <cfRule type="top10" dxfId="658" priority="8" rank="1"/>
  </conditionalFormatting>
  <conditionalFormatting sqref="H8">
    <cfRule type="top10" dxfId="657" priority="9" rank="1"/>
  </conditionalFormatting>
  <conditionalFormatting sqref="I8">
    <cfRule type="top10" dxfId="656" priority="10" rank="1"/>
  </conditionalFormatting>
  <conditionalFormatting sqref="J8">
    <cfRule type="top10" dxfId="655" priority="11" rank="1"/>
  </conditionalFormatting>
  <conditionalFormatting sqref="E8">
    <cfRule type="top10" dxfId="654" priority="12" rank="1"/>
  </conditionalFormatting>
  <conditionalFormatting sqref="E18">
    <cfRule type="top10" dxfId="653" priority="6" rank="1"/>
  </conditionalFormatting>
  <conditionalFormatting sqref="F18">
    <cfRule type="top10" dxfId="652" priority="5" rank="1"/>
  </conditionalFormatting>
  <conditionalFormatting sqref="G18">
    <cfRule type="top10" dxfId="651" priority="4" rank="1"/>
  </conditionalFormatting>
  <conditionalFormatting sqref="H18">
    <cfRule type="top10" dxfId="650" priority="3" rank="1"/>
  </conditionalFormatting>
  <conditionalFormatting sqref="I18">
    <cfRule type="top10" dxfId="649" priority="2" rank="1"/>
  </conditionalFormatting>
  <conditionalFormatting sqref="J18">
    <cfRule type="top10" dxfId="648" priority="1" rank="1"/>
  </conditionalFormatting>
  <hyperlinks>
    <hyperlink ref="Q1" location="'Mississippi Adult Rankings 2022'!A1" display="Back to Ranking" xr:uid="{F6D1179C-CD6D-4CA2-8DB0-EDD0C209C61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7A6042-EA58-48C3-8FEF-659AD895DCA8}">
          <x14:formula1>
            <xm:f>'C:\Users\abra2\Desktop\ABRA Files and More\AUTO BENCH REST ASSOCIATION FILE\ABRA 2019\Georgia\[Georgia Results 01 19 20.xlsm]DATA SHEET'!#REF!</xm:f>
          </x14:formula1>
          <xm:sqref>B1 B14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7B8B-EAFC-4166-BFE9-F0B732E14E6F}">
  <dimension ref="A1:Q5"/>
  <sheetViews>
    <sheetView workbookViewId="0">
      <selection activeCell="A2" sqref="A2:O2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73</v>
      </c>
      <c r="C2" s="18">
        <v>44849</v>
      </c>
      <c r="D2" s="25" t="s">
        <v>29</v>
      </c>
      <c r="E2" s="19">
        <v>186</v>
      </c>
      <c r="F2" s="19">
        <v>185</v>
      </c>
      <c r="G2" s="19">
        <v>187</v>
      </c>
      <c r="H2" s="19">
        <v>192</v>
      </c>
      <c r="I2" s="19"/>
      <c r="J2" s="19"/>
      <c r="K2" s="20">
        <v>4</v>
      </c>
      <c r="L2" s="20">
        <v>750</v>
      </c>
      <c r="M2" s="21">
        <v>187.5</v>
      </c>
      <c r="N2" s="22">
        <v>3</v>
      </c>
      <c r="O2" s="23">
        <v>190.5</v>
      </c>
    </row>
    <row r="5" spans="1:17" x14ac:dyDescent="0.3">
      <c r="K5" s="7">
        <f>SUM(K2:K4)</f>
        <v>4</v>
      </c>
      <c r="L5" s="7">
        <f>SUM(L2:L4)</f>
        <v>750</v>
      </c>
      <c r="M5" s="13">
        <f>SUM(L5/K5)</f>
        <v>187.5</v>
      </c>
      <c r="N5" s="7">
        <f>SUM(N2:N4)</f>
        <v>3</v>
      </c>
      <c r="O5" s="13">
        <f>SUM(M5+N5)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I2:J2 B2:C2" name="Range1_14"/>
    <protectedRange sqref="D2" name="Range1_1_17"/>
    <protectedRange sqref="E2:H2" name="Range1_3_5"/>
  </protectedRanges>
  <conditionalFormatting sqref="F2">
    <cfRule type="top10" dxfId="647" priority="1" rank="1"/>
  </conditionalFormatting>
  <conditionalFormatting sqref="G2">
    <cfRule type="top10" dxfId="646" priority="2" rank="1"/>
  </conditionalFormatting>
  <conditionalFormatting sqref="H2">
    <cfRule type="top10" dxfId="645" priority="3" rank="1"/>
  </conditionalFormatting>
  <conditionalFormatting sqref="I2">
    <cfRule type="top10" dxfId="644" priority="4" rank="1"/>
  </conditionalFormatting>
  <conditionalFormatting sqref="J2">
    <cfRule type="top10" dxfId="643" priority="5" rank="1"/>
  </conditionalFormatting>
  <conditionalFormatting sqref="E2">
    <cfRule type="top10" dxfId="642" priority="6" rank="1"/>
  </conditionalFormatting>
  <hyperlinks>
    <hyperlink ref="Q1" location="'Mississippi Adult Rankings 2022'!A1" display="Back to Ranking" xr:uid="{1316FD01-ED78-40B9-95D0-664D944F8B4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A01844-1389-42DF-806B-C10342D24CE6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3BBB-209F-42BB-8428-0B53AC227A85}">
  <dimension ref="A1:Q5"/>
  <sheetViews>
    <sheetView workbookViewId="0">
      <selection activeCell="B23" sqref="B23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61</v>
      </c>
      <c r="C2" s="18">
        <v>44779</v>
      </c>
      <c r="D2" s="25" t="s">
        <v>39</v>
      </c>
      <c r="E2" s="19">
        <v>183</v>
      </c>
      <c r="F2" s="19">
        <v>182</v>
      </c>
      <c r="G2" s="19">
        <v>185</v>
      </c>
      <c r="H2" s="19">
        <v>190</v>
      </c>
      <c r="I2" s="19"/>
      <c r="J2" s="19"/>
      <c r="K2" s="20">
        <v>4</v>
      </c>
      <c r="L2" s="20">
        <v>740</v>
      </c>
      <c r="M2" s="21">
        <v>185</v>
      </c>
      <c r="N2" s="22">
        <v>2</v>
      </c>
      <c r="O2" s="23">
        <v>187</v>
      </c>
    </row>
    <row r="5" spans="1:17" x14ac:dyDescent="0.3">
      <c r="K5" s="7">
        <f>SUM(K2:K4)</f>
        <v>4</v>
      </c>
      <c r="L5" s="7">
        <f>SUM(L2:L4)</f>
        <v>740</v>
      </c>
      <c r="M5" s="13">
        <f>SUM(L5/K5)</f>
        <v>185</v>
      </c>
      <c r="N5" s="7">
        <f>SUM(N2:N4)</f>
        <v>2</v>
      </c>
      <c r="O5" s="13">
        <f>SUM(M5+N5)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E2:J2 B2:C2" name="Range1_2_1"/>
    <protectedRange sqref="D2" name="Range1_1_2_1"/>
  </protectedRanges>
  <conditionalFormatting sqref="J2">
    <cfRule type="top10" dxfId="641" priority="1" rank="1"/>
  </conditionalFormatting>
  <conditionalFormatting sqref="I2">
    <cfRule type="top10" dxfId="640" priority="2" rank="1"/>
  </conditionalFormatting>
  <conditionalFormatting sqref="H2">
    <cfRule type="top10" dxfId="639" priority="3" rank="1"/>
  </conditionalFormatting>
  <conditionalFormatting sqref="G2">
    <cfRule type="top10" dxfId="638" priority="4" rank="1"/>
  </conditionalFormatting>
  <conditionalFormatting sqref="F2">
    <cfRule type="top10" dxfId="637" priority="5" rank="1"/>
  </conditionalFormatting>
  <conditionalFormatting sqref="E2">
    <cfRule type="top10" dxfId="636" priority="6" rank="1"/>
  </conditionalFormatting>
  <hyperlinks>
    <hyperlink ref="Q1" location="'Mississippi Adult Rankings 2022'!A1" display="Back to Ranking" xr:uid="{C0F22D5C-12ED-4598-B0CB-81F533B33E6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211CBD-66CF-4719-9997-FE2DF279C7E7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86F2-0D03-46FD-85C7-75549C17F59F}">
  <dimension ref="A1:Q5"/>
  <sheetViews>
    <sheetView workbookViewId="0">
      <selection activeCell="C21" sqref="C2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64</v>
      </c>
      <c r="C2" s="18">
        <v>44779</v>
      </c>
      <c r="D2" s="25" t="s">
        <v>39</v>
      </c>
      <c r="E2" s="19">
        <v>169</v>
      </c>
      <c r="F2" s="19">
        <v>187</v>
      </c>
      <c r="G2" s="19">
        <v>182</v>
      </c>
      <c r="H2" s="19">
        <v>185</v>
      </c>
      <c r="I2" s="19"/>
      <c r="J2" s="19"/>
      <c r="K2" s="20">
        <v>4</v>
      </c>
      <c r="L2" s="20">
        <v>723</v>
      </c>
      <c r="M2" s="21">
        <v>180.75</v>
      </c>
      <c r="N2" s="22">
        <v>2</v>
      </c>
      <c r="O2" s="23">
        <v>182.75</v>
      </c>
    </row>
    <row r="5" spans="1:17" x14ac:dyDescent="0.3">
      <c r="K5" s="7">
        <f>SUM(K2:K4)</f>
        <v>4</v>
      </c>
      <c r="L5" s="7">
        <f>SUM(L2:L4)</f>
        <v>723</v>
      </c>
      <c r="M5" s="13">
        <f>SUM(L5/K5)</f>
        <v>180.75</v>
      </c>
      <c r="N5" s="7">
        <f>SUM(N2:N4)</f>
        <v>2</v>
      </c>
      <c r="O5" s="13">
        <f>SUM(M5+N5)</f>
        <v>182.75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E2:J2 B2:C2" name="Range1_2_1_3"/>
    <protectedRange sqref="D2" name="Range1_1_2_1_3"/>
  </protectedRanges>
  <conditionalFormatting sqref="J2">
    <cfRule type="top10" dxfId="635" priority="1" rank="1"/>
  </conditionalFormatting>
  <conditionalFormatting sqref="I2">
    <cfRule type="top10" dxfId="634" priority="2" rank="1"/>
  </conditionalFormatting>
  <conditionalFormatting sqref="H2">
    <cfRule type="top10" dxfId="633" priority="3" rank="1"/>
  </conditionalFormatting>
  <conditionalFormatting sqref="G2">
    <cfRule type="top10" dxfId="632" priority="4" rank="1"/>
  </conditionalFormatting>
  <conditionalFormatting sqref="F2">
    <cfRule type="top10" dxfId="631" priority="5" rank="1"/>
  </conditionalFormatting>
  <conditionalFormatting sqref="E2">
    <cfRule type="top10" dxfId="630" priority="6" rank="1"/>
  </conditionalFormatting>
  <hyperlinks>
    <hyperlink ref="Q1" location="'Mississippi Adult Rankings 2022'!A1" display="Back to Ranking" xr:uid="{E648E5FA-3E30-4ED5-93D0-EA9D6F2163F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ABFAEB-3E7A-4DC8-8059-6BF94AF8E5B4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D4C1-8ADF-42DB-B5FF-9E88EDAF1F89}">
  <dimension ref="A1:Q25"/>
  <sheetViews>
    <sheetView workbookViewId="0">
      <selection activeCell="A22" sqref="A22:O22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37</v>
      </c>
      <c r="C2" s="18">
        <v>44653</v>
      </c>
      <c r="D2" s="25" t="s">
        <v>39</v>
      </c>
      <c r="E2" s="19">
        <v>197</v>
      </c>
      <c r="F2" s="19">
        <v>194</v>
      </c>
      <c r="G2" s="19">
        <v>187</v>
      </c>
      <c r="H2" s="19">
        <v>188</v>
      </c>
      <c r="I2" s="19"/>
      <c r="J2" s="19"/>
      <c r="K2" s="20">
        <v>4</v>
      </c>
      <c r="L2" s="20">
        <v>766</v>
      </c>
      <c r="M2" s="21">
        <v>191.5</v>
      </c>
      <c r="N2" s="22">
        <v>2</v>
      </c>
      <c r="O2" s="23">
        <v>193.5</v>
      </c>
    </row>
    <row r="3" spans="1:17" x14ac:dyDescent="0.3">
      <c r="A3" s="17" t="s">
        <v>25</v>
      </c>
      <c r="B3" s="26" t="s">
        <v>37</v>
      </c>
      <c r="C3" s="18">
        <v>44688</v>
      </c>
      <c r="D3" s="25" t="s">
        <v>39</v>
      </c>
      <c r="E3" s="19">
        <v>189</v>
      </c>
      <c r="F3" s="19">
        <v>190</v>
      </c>
      <c r="G3" s="19">
        <v>189</v>
      </c>
      <c r="H3" s="19">
        <v>191</v>
      </c>
      <c r="I3" s="19"/>
      <c r="J3" s="19"/>
      <c r="K3" s="20">
        <v>4</v>
      </c>
      <c r="L3" s="20">
        <v>759</v>
      </c>
      <c r="M3" s="21">
        <v>189.75</v>
      </c>
      <c r="N3" s="22">
        <v>2</v>
      </c>
      <c r="O3" s="23">
        <v>191.75</v>
      </c>
    </row>
    <row r="4" spans="1:17" x14ac:dyDescent="0.3">
      <c r="A4" s="41" t="s">
        <v>25</v>
      </c>
      <c r="B4" s="42" t="s">
        <v>37</v>
      </c>
      <c r="C4" s="43">
        <v>44702</v>
      </c>
      <c r="D4" s="44" t="s">
        <v>29</v>
      </c>
      <c r="E4" s="45">
        <v>197</v>
      </c>
      <c r="F4" s="45">
        <v>193</v>
      </c>
      <c r="G4" s="45">
        <v>187</v>
      </c>
      <c r="H4" s="45">
        <v>186</v>
      </c>
      <c r="I4" s="45"/>
      <c r="J4" s="45"/>
      <c r="K4" s="46">
        <v>4</v>
      </c>
      <c r="L4" s="46">
        <v>763</v>
      </c>
      <c r="M4" s="47">
        <v>190.75</v>
      </c>
      <c r="N4" s="48">
        <v>2</v>
      </c>
      <c r="O4" s="49">
        <v>192.75</v>
      </c>
    </row>
    <row r="5" spans="1:17" x14ac:dyDescent="0.3">
      <c r="A5" s="17" t="s">
        <v>25</v>
      </c>
      <c r="B5" s="26" t="s">
        <v>37</v>
      </c>
      <c r="C5" s="18">
        <v>44751</v>
      </c>
      <c r="D5" s="25" t="s">
        <v>39</v>
      </c>
      <c r="E5" s="19">
        <v>191</v>
      </c>
      <c r="F5" s="19">
        <v>195</v>
      </c>
      <c r="G5" s="19">
        <v>190</v>
      </c>
      <c r="H5" s="19">
        <v>192</v>
      </c>
      <c r="I5" s="19"/>
      <c r="J5" s="19"/>
      <c r="K5" s="20">
        <v>4</v>
      </c>
      <c r="L5" s="20">
        <v>768</v>
      </c>
      <c r="M5" s="21">
        <v>192</v>
      </c>
      <c r="N5" s="22">
        <v>2</v>
      </c>
      <c r="O5" s="23">
        <v>194</v>
      </c>
    </row>
    <row r="6" spans="1:17" x14ac:dyDescent="0.3">
      <c r="A6" s="17" t="s">
        <v>25</v>
      </c>
      <c r="B6" s="26" t="s">
        <v>37</v>
      </c>
      <c r="C6" s="18">
        <v>44779</v>
      </c>
      <c r="D6" s="25" t="s">
        <v>39</v>
      </c>
      <c r="E6" s="19">
        <v>194</v>
      </c>
      <c r="F6" s="19">
        <v>190</v>
      </c>
      <c r="G6" s="19">
        <v>186</v>
      </c>
      <c r="H6" s="19">
        <v>193</v>
      </c>
      <c r="I6" s="19"/>
      <c r="J6" s="19"/>
      <c r="K6" s="20">
        <v>4</v>
      </c>
      <c r="L6" s="20">
        <v>763</v>
      </c>
      <c r="M6" s="21">
        <v>190.75</v>
      </c>
      <c r="N6" s="22">
        <v>2</v>
      </c>
      <c r="O6" s="23">
        <v>192.75</v>
      </c>
    </row>
    <row r="7" spans="1:17" x14ac:dyDescent="0.3">
      <c r="A7" s="17" t="s">
        <v>25</v>
      </c>
      <c r="B7" s="26" t="s">
        <v>37</v>
      </c>
      <c r="C7" s="18">
        <v>44828</v>
      </c>
      <c r="D7" s="25" t="s">
        <v>68</v>
      </c>
      <c r="E7" s="19">
        <v>198</v>
      </c>
      <c r="F7" s="19">
        <v>196</v>
      </c>
      <c r="G7" s="19">
        <v>198</v>
      </c>
      <c r="H7" s="19">
        <v>194</v>
      </c>
      <c r="I7" s="19"/>
      <c r="J7" s="19"/>
      <c r="K7" s="20">
        <v>4</v>
      </c>
      <c r="L7" s="20">
        <v>786</v>
      </c>
      <c r="M7" s="21">
        <v>196.5</v>
      </c>
      <c r="N7" s="22">
        <v>2</v>
      </c>
      <c r="O7" s="23">
        <v>198.5</v>
      </c>
    </row>
    <row r="8" spans="1:17" x14ac:dyDescent="0.3">
      <c r="A8" s="17" t="s">
        <v>25</v>
      </c>
      <c r="B8" s="26" t="s">
        <v>37</v>
      </c>
      <c r="C8" s="18">
        <v>44835</v>
      </c>
      <c r="D8" s="25" t="s">
        <v>39</v>
      </c>
      <c r="E8" s="19">
        <v>194</v>
      </c>
      <c r="F8" s="19">
        <v>190</v>
      </c>
      <c r="G8" s="19">
        <v>193</v>
      </c>
      <c r="H8" s="19">
        <v>197</v>
      </c>
      <c r="I8" s="19">
        <v>192</v>
      </c>
      <c r="J8" s="19">
        <v>186</v>
      </c>
      <c r="K8" s="20">
        <v>6</v>
      </c>
      <c r="L8" s="20">
        <v>1152</v>
      </c>
      <c r="M8" s="21">
        <v>192</v>
      </c>
      <c r="N8" s="22">
        <v>4</v>
      </c>
      <c r="O8" s="23">
        <v>196</v>
      </c>
    </row>
    <row r="9" spans="1:17" x14ac:dyDescent="0.3">
      <c r="A9" s="17" t="s">
        <v>25</v>
      </c>
      <c r="B9" s="26" t="s">
        <v>37</v>
      </c>
      <c r="C9" s="18">
        <v>44877</v>
      </c>
      <c r="D9" s="25" t="s">
        <v>68</v>
      </c>
      <c r="E9" s="19">
        <v>194</v>
      </c>
      <c r="F9" s="19">
        <v>196</v>
      </c>
      <c r="G9" s="19">
        <v>192</v>
      </c>
      <c r="H9" s="19">
        <v>195</v>
      </c>
      <c r="I9" s="19"/>
      <c r="J9" s="19"/>
      <c r="K9" s="20">
        <v>4</v>
      </c>
      <c r="L9" s="20">
        <v>777</v>
      </c>
      <c r="M9" s="21">
        <v>194.25</v>
      </c>
      <c r="N9" s="22">
        <v>2</v>
      </c>
      <c r="O9" s="23">
        <v>196.25</v>
      </c>
    </row>
    <row r="12" spans="1:17" x14ac:dyDescent="0.3">
      <c r="K12" s="7">
        <f>SUM(K2:K11)</f>
        <v>34</v>
      </c>
      <c r="L12" s="7">
        <f>SUM(L2:L11)</f>
        <v>6534</v>
      </c>
      <c r="M12" s="13">
        <f>SUM(L12/K12)</f>
        <v>192.1764705882353</v>
      </c>
      <c r="N12" s="7">
        <f>SUM(N2:N11)</f>
        <v>18</v>
      </c>
      <c r="O12" s="13">
        <f>SUM(M12+N12)</f>
        <v>210.1764705882353</v>
      </c>
    </row>
    <row r="17" spans="1:15" ht="28.8" x14ac:dyDescent="0.3">
      <c r="A17" s="1" t="s">
        <v>1</v>
      </c>
      <c r="B17" s="2" t="s">
        <v>2</v>
      </c>
      <c r="C17" s="2" t="s">
        <v>3</v>
      </c>
      <c r="D17" s="3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4" t="s">
        <v>9</v>
      </c>
      <c r="J17" s="4" t="s">
        <v>10</v>
      </c>
      <c r="K17" s="4" t="s">
        <v>11</v>
      </c>
      <c r="L17" s="3" t="s">
        <v>12</v>
      </c>
      <c r="M17" s="5" t="s">
        <v>13</v>
      </c>
      <c r="N17" s="2" t="s">
        <v>14</v>
      </c>
      <c r="O17" s="6" t="s">
        <v>15</v>
      </c>
    </row>
    <row r="18" spans="1:15" x14ac:dyDescent="0.3">
      <c r="A18" s="17" t="s">
        <v>56</v>
      </c>
      <c r="B18" s="26" t="s">
        <v>37</v>
      </c>
      <c r="C18" s="18">
        <v>44779</v>
      </c>
      <c r="D18" s="25" t="s">
        <v>39</v>
      </c>
      <c r="E18" s="19">
        <v>186</v>
      </c>
      <c r="F18" s="19">
        <v>189</v>
      </c>
      <c r="G18" s="19">
        <v>185</v>
      </c>
      <c r="H18" s="19">
        <v>186</v>
      </c>
      <c r="I18" s="19"/>
      <c r="J18" s="19"/>
      <c r="K18" s="20">
        <v>4</v>
      </c>
      <c r="L18" s="20">
        <v>746</v>
      </c>
      <c r="M18" s="21">
        <v>186.5</v>
      </c>
      <c r="N18" s="22">
        <v>2</v>
      </c>
      <c r="O18" s="23">
        <v>188.5</v>
      </c>
    </row>
    <row r="19" spans="1:15" x14ac:dyDescent="0.3">
      <c r="A19" s="17" t="s">
        <v>56</v>
      </c>
      <c r="B19" s="26" t="s">
        <v>37</v>
      </c>
      <c r="C19" s="18">
        <v>44828</v>
      </c>
      <c r="D19" s="25" t="s">
        <v>68</v>
      </c>
      <c r="E19" s="54">
        <v>194</v>
      </c>
      <c r="F19" s="54">
        <v>196</v>
      </c>
      <c r="G19" s="54">
        <v>198</v>
      </c>
      <c r="H19" s="54">
        <v>198</v>
      </c>
      <c r="I19" s="54"/>
      <c r="J19" s="54"/>
      <c r="K19" s="20">
        <v>4</v>
      </c>
      <c r="L19" s="20">
        <v>786</v>
      </c>
      <c r="M19" s="21">
        <v>196.5</v>
      </c>
      <c r="N19" s="22">
        <v>13</v>
      </c>
      <c r="O19" s="23">
        <v>209.5</v>
      </c>
    </row>
    <row r="20" spans="1:15" x14ac:dyDescent="0.3">
      <c r="A20" s="17" t="s">
        <v>56</v>
      </c>
      <c r="B20" s="26" t="s">
        <v>37</v>
      </c>
      <c r="C20" s="18">
        <v>44835</v>
      </c>
      <c r="D20" s="25" t="s">
        <v>39</v>
      </c>
      <c r="E20" s="19">
        <v>189</v>
      </c>
      <c r="F20" s="19">
        <v>190</v>
      </c>
      <c r="G20" s="19">
        <v>185</v>
      </c>
      <c r="H20" s="19">
        <v>192</v>
      </c>
      <c r="I20" s="19">
        <v>191</v>
      </c>
      <c r="J20" s="19">
        <v>191</v>
      </c>
      <c r="K20" s="20">
        <v>6</v>
      </c>
      <c r="L20" s="20">
        <v>1138</v>
      </c>
      <c r="M20" s="21">
        <v>189.66666666666666</v>
      </c>
      <c r="N20" s="22">
        <v>10</v>
      </c>
      <c r="O20" s="23">
        <v>199.66666666666666</v>
      </c>
    </row>
    <row r="21" spans="1:15" x14ac:dyDescent="0.3">
      <c r="A21" s="17" t="s">
        <v>56</v>
      </c>
      <c r="B21" s="26" t="s">
        <v>37</v>
      </c>
      <c r="C21" s="18">
        <v>44849</v>
      </c>
      <c r="D21" s="25" t="s">
        <v>29</v>
      </c>
      <c r="E21" s="19">
        <v>192</v>
      </c>
      <c r="F21" s="19">
        <v>191</v>
      </c>
      <c r="G21" s="19">
        <v>191</v>
      </c>
      <c r="H21" s="19">
        <v>182</v>
      </c>
      <c r="I21" s="19"/>
      <c r="J21" s="19"/>
      <c r="K21" s="20">
        <v>4</v>
      </c>
      <c r="L21" s="20">
        <v>756</v>
      </c>
      <c r="M21" s="21">
        <v>189</v>
      </c>
      <c r="N21" s="22">
        <v>11</v>
      </c>
      <c r="O21" s="23">
        <v>200</v>
      </c>
    </row>
    <row r="22" spans="1:15" x14ac:dyDescent="0.3">
      <c r="A22" s="17" t="s">
        <v>56</v>
      </c>
      <c r="B22" s="26" t="s">
        <v>37</v>
      </c>
      <c r="C22" s="18">
        <v>44877</v>
      </c>
      <c r="D22" s="25" t="s">
        <v>68</v>
      </c>
      <c r="E22" s="19">
        <v>191</v>
      </c>
      <c r="F22" s="19">
        <v>187</v>
      </c>
      <c r="G22" s="19">
        <v>195</v>
      </c>
      <c r="H22" s="19">
        <v>193</v>
      </c>
      <c r="I22" s="19"/>
      <c r="J22" s="19"/>
      <c r="K22" s="20">
        <v>4</v>
      </c>
      <c r="L22" s="20">
        <v>766</v>
      </c>
      <c r="M22" s="21">
        <v>191.5</v>
      </c>
      <c r="N22" s="22">
        <v>5</v>
      </c>
      <c r="O22" s="23">
        <v>196.5</v>
      </c>
    </row>
    <row r="25" spans="1:15" x14ac:dyDescent="0.3">
      <c r="K25" s="7">
        <f>SUM(K18:K24)</f>
        <v>22</v>
      </c>
      <c r="L25" s="7">
        <f>SUM(L18:L24)</f>
        <v>4192</v>
      </c>
      <c r="M25" s="13">
        <f>SUM(L25/K25)</f>
        <v>190.54545454545453</v>
      </c>
      <c r="N25" s="7">
        <f>SUM(N18:N24)</f>
        <v>41</v>
      </c>
      <c r="O25" s="13">
        <f>SUM(M25+N25)</f>
        <v>231.54545454545453</v>
      </c>
    </row>
  </sheetData>
  <protectedRanges>
    <protectedRange algorithmName="SHA-512" hashValue="ON39YdpmFHfN9f47KpiRvqrKx0V9+erV1CNkpWzYhW/Qyc6aT8rEyCrvauWSYGZK2ia3o7vd3akF07acHAFpOA==" saltValue="yVW9XmDwTqEnmpSGai0KYg==" spinCount="100000" sqref="B1 B17" name="Range1_2"/>
    <protectedRange sqref="I2:J2 B2:C2" name="Range1_4"/>
    <protectedRange sqref="D2" name="Range1_1_1"/>
    <protectedRange sqref="E2:H2" name="Range1_3_1"/>
    <protectedRange sqref="B3:C3" name="Range1_21"/>
    <protectedRange sqref="D3" name="Range1_1_12"/>
    <protectedRange sqref="E3:J3" name="Range1_3_3"/>
    <protectedRange sqref="I5:J5 B5:C5" name="Range1_11"/>
    <protectedRange sqref="D5" name="Range1_1_14"/>
    <protectedRange sqref="E5:H5" name="Range1_3_2"/>
    <protectedRange sqref="B6:C6" name="Range1_1_3"/>
    <protectedRange sqref="D6" name="Range1_1_1_1"/>
    <protectedRange sqref="E6:J6" name="Range1_3_1_1"/>
    <protectedRange sqref="E18:J18 B18:C18" name="Range1_2_1"/>
    <protectedRange sqref="D18" name="Range1_1_2_1"/>
    <protectedRange sqref="I7:J7 B7:C7" name="Range1_6"/>
    <protectedRange sqref="D7" name="Range1_1_4"/>
    <protectedRange sqref="E7:H7" name="Range1_3_4"/>
    <protectedRange sqref="E19:J19 B19:C19" name="Range1_7"/>
    <protectedRange sqref="D19" name="Range1_1_5"/>
    <protectedRange sqref="B8:C8" name="Range1_9"/>
    <protectedRange sqref="D8" name="Range1_1_7"/>
    <protectedRange sqref="E8:J8" name="Range1_3_5"/>
    <protectedRange sqref="E20:J20 B20:C20" name="Range1_10"/>
    <protectedRange sqref="D20" name="Range1_1_8"/>
    <protectedRange sqref="E21:J21 B21:C21" name="Range1_15"/>
    <protectedRange sqref="D21" name="Range1_1_18"/>
    <protectedRange algorithmName="SHA-512" hashValue="ON39YdpmFHfN9f47KpiRvqrKx0V9+erV1CNkpWzYhW/Qyc6aT8rEyCrvauWSYGZK2ia3o7vd3akF07acHAFpOA==" saltValue="yVW9XmDwTqEnmpSGai0KYg==" spinCount="100000" sqref="B9:C9" name="Range1"/>
    <protectedRange algorithmName="SHA-512" hashValue="ON39YdpmFHfN9f47KpiRvqrKx0V9+erV1CNkpWzYhW/Qyc6aT8rEyCrvauWSYGZK2ia3o7vd3akF07acHAFpOA==" saltValue="yVW9XmDwTqEnmpSGai0KYg==" spinCount="100000" sqref="D9" name="Range1_1"/>
    <protectedRange algorithmName="SHA-512" hashValue="ON39YdpmFHfN9f47KpiRvqrKx0V9+erV1CNkpWzYhW/Qyc6aT8rEyCrvauWSYGZK2ia3o7vd3akF07acHAFpOA==" saltValue="yVW9XmDwTqEnmpSGai0KYg==" spinCount="100000" sqref="E9:J9" name="Range1_3"/>
    <protectedRange algorithmName="SHA-512" hashValue="ON39YdpmFHfN9f47KpiRvqrKx0V9+erV1CNkpWzYhW/Qyc6aT8rEyCrvauWSYGZK2ia3o7vd3akF07acHAFpOA==" saltValue="yVW9XmDwTqEnmpSGai0KYg==" spinCount="100000" sqref="E22:J22 B22:C22" name="Range1_2_2"/>
    <protectedRange algorithmName="SHA-512" hashValue="ON39YdpmFHfN9f47KpiRvqrKx0V9+erV1CNkpWzYhW/Qyc6aT8rEyCrvauWSYGZK2ia3o7vd3akF07acHAFpOA==" saltValue="yVW9XmDwTqEnmpSGai0KYg==" spinCount="100000" sqref="D22" name="Range1_1_1_2"/>
  </protectedRanges>
  <conditionalFormatting sqref="F2">
    <cfRule type="top10" dxfId="629" priority="91" rank="1"/>
  </conditionalFormatting>
  <conditionalFormatting sqref="G2">
    <cfRule type="top10" dxfId="628" priority="92" rank="1"/>
  </conditionalFormatting>
  <conditionalFormatting sqref="H2">
    <cfRule type="top10" dxfId="627" priority="93" rank="1"/>
  </conditionalFormatting>
  <conditionalFormatting sqref="I2">
    <cfRule type="top10" dxfId="626" priority="94" rank="1"/>
  </conditionalFormatting>
  <conditionalFormatting sqref="J2">
    <cfRule type="top10" dxfId="625" priority="95" rank="1"/>
  </conditionalFormatting>
  <conditionalFormatting sqref="E2">
    <cfRule type="top10" dxfId="624" priority="96" rank="1"/>
  </conditionalFormatting>
  <conditionalFormatting sqref="F3">
    <cfRule type="top10" dxfId="623" priority="85" rank="1"/>
  </conditionalFormatting>
  <conditionalFormatting sqref="G3">
    <cfRule type="top10" dxfId="622" priority="86" rank="1"/>
  </conditionalFormatting>
  <conditionalFormatting sqref="H3">
    <cfRule type="top10" dxfId="621" priority="87" rank="1"/>
  </conditionalFormatting>
  <conditionalFormatting sqref="I3">
    <cfRule type="top10" dxfId="620" priority="88" rank="1"/>
  </conditionalFormatting>
  <conditionalFormatting sqref="J3">
    <cfRule type="top10" dxfId="619" priority="89" rank="1"/>
  </conditionalFormatting>
  <conditionalFormatting sqref="E3">
    <cfRule type="top10" dxfId="618" priority="90" rank="1"/>
  </conditionalFormatting>
  <conditionalFormatting sqref="F5">
    <cfRule type="top10" dxfId="617" priority="79" rank="1"/>
  </conditionalFormatting>
  <conditionalFormatting sqref="G5">
    <cfRule type="top10" dxfId="616" priority="80" rank="1"/>
  </conditionalFormatting>
  <conditionalFormatting sqref="H5">
    <cfRule type="top10" dxfId="615" priority="81" rank="1"/>
  </conditionalFormatting>
  <conditionalFormatting sqref="I5">
    <cfRule type="top10" dxfId="614" priority="82" rank="1"/>
  </conditionalFormatting>
  <conditionalFormatting sqref="J5">
    <cfRule type="top10" dxfId="613" priority="83" rank="1"/>
  </conditionalFormatting>
  <conditionalFormatting sqref="E5">
    <cfRule type="top10" dxfId="612" priority="84" rank="1"/>
  </conditionalFormatting>
  <conditionalFormatting sqref="F6">
    <cfRule type="top10" dxfId="611" priority="73" rank="1"/>
  </conditionalFormatting>
  <conditionalFormatting sqref="G6">
    <cfRule type="top10" dxfId="610" priority="74" rank="1"/>
  </conditionalFormatting>
  <conditionalFormatting sqref="H6">
    <cfRule type="top10" dxfId="609" priority="75" rank="1"/>
  </conditionalFormatting>
  <conditionalFormatting sqref="I6">
    <cfRule type="top10" dxfId="608" priority="76" rank="1"/>
  </conditionalFormatting>
  <conditionalFormatting sqref="J6">
    <cfRule type="top10" dxfId="607" priority="77" rank="1"/>
  </conditionalFormatting>
  <conditionalFormatting sqref="E6">
    <cfRule type="top10" dxfId="606" priority="78" rank="1"/>
  </conditionalFormatting>
  <conditionalFormatting sqref="J18">
    <cfRule type="top10" dxfId="605" priority="43" rank="1"/>
  </conditionalFormatting>
  <conditionalFormatting sqref="I18">
    <cfRule type="top10" dxfId="604" priority="44" rank="1"/>
  </conditionalFormatting>
  <conditionalFormatting sqref="H18">
    <cfRule type="top10" dxfId="603" priority="45" rank="1"/>
  </conditionalFormatting>
  <conditionalFormatting sqref="G18">
    <cfRule type="top10" dxfId="602" priority="46" rank="1"/>
  </conditionalFormatting>
  <conditionalFormatting sqref="F18">
    <cfRule type="top10" dxfId="601" priority="47" rank="1"/>
  </conditionalFormatting>
  <conditionalFormatting sqref="E18">
    <cfRule type="top10" dxfId="600" priority="48" rank="1"/>
  </conditionalFormatting>
  <conditionalFormatting sqref="F7">
    <cfRule type="top10" dxfId="599" priority="37" rank="1"/>
  </conditionalFormatting>
  <conditionalFormatting sqref="G7">
    <cfRule type="top10" dxfId="598" priority="38" rank="1"/>
  </conditionalFormatting>
  <conditionalFormatting sqref="H7">
    <cfRule type="top10" dxfId="597" priority="39" rank="1"/>
  </conditionalFormatting>
  <conditionalFormatting sqref="I7">
    <cfRule type="top10" dxfId="596" priority="40" rank="1"/>
  </conditionalFormatting>
  <conditionalFormatting sqref="J7">
    <cfRule type="top10" dxfId="595" priority="41" rank="1"/>
  </conditionalFormatting>
  <conditionalFormatting sqref="E7">
    <cfRule type="top10" dxfId="594" priority="42" rank="1"/>
  </conditionalFormatting>
  <conditionalFormatting sqref="J19">
    <cfRule type="top10" dxfId="593" priority="31" rank="1"/>
  </conditionalFormatting>
  <conditionalFormatting sqref="I19">
    <cfRule type="top10" dxfId="592" priority="32" rank="1"/>
  </conditionalFormatting>
  <conditionalFormatting sqref="H19">
    <cfRule type="top10" dxfId="591" priority="33" rank="1"/>
  </conditionalFormatting>
  <conditionalFormatting sqref="G19">
    <cfRule type="top10" dxfId="590" priority="34" rank="1"/>
  </conditionalFormatting>
  <conditionalFormatting sqref="F19">
    <cfRule type="top10" dxfId="589" priority="35" rank="1"/>
  </conditionalFormatting>
  <conditionalFormatting sqref="E19">
    <cfRule type="top10" dxfId="588" priority="36" rank="1"/>
  </conditionalFormatting>
  <conditionalFormatting sqref="F8">
    <cfRule type="top10" dxfId="587" priority="25" rank="1"/>
  </conditionalFormatting>
  <conditionalFormatting sqref="G8">
    <cfRule type="top10" dxfId="586" priority="26" rank="1"/>
  </conditionalFormatting>
  <conditionalFormatting sqref="H8">
    <cfRule type="top10" dxfId="585" priority="27" rank="1"/>
  </conditionalFormatting>
  <conditionalFormatting sqref="I8">
    <cfRule type="top10" dxfId="584" priority="28" rank="1"/>
  </conditionalFormatting>
  <conditionalFormatting sqref="J8">
    <cfRule type="top10" dxfId="583" priority="29" rank="1"/>
  </conditionalFormatting>
  <conditionalFormatting sqref="E8">
    <cfRule type="top10" dxfId="582" priority="30" rank="1"/>
  </conditionalFormatting>
  <conditionalFormatting sqref="J20">
    <cfRule type="top10" dxfId="581" priority="19" rank="1"/>
  </conditionalFormatting>
  <conditionalFormatting sqref="I20">
    <cfRule type="top10" dxfId="580" priority="20" rank="1"/>
  </conditionalFormatting>
  <conditionalFormatting sqref="H20">
    <cfRule type="top10" dxfId="579" priority="21" rank="1"/>
  </conditionalFormatting>
  <conditionalFormatting sqref="G20">
    <cfRule type="top10" dxfId="578" priority="22" rank="1"/>
  </conditionalFormatting>
  <conditionalFormatting sqref="F20">
    <cfRule type="top10" dxfId="577" priority="23" rank="1"/>
  </conditionalFormatting>
  <conditionalFormatting sqref="E20">
    <cfRule type="top10" dxfId="576" priority="24" rank="1"/>
  </conditionalFormatting>
  <conditionalFormatting sqref="J21">
    <cfRule type="top10" dxfId="575" priority="13" rank="1"/>
  </conditionalFormatting>
  <conditionalFormatting sqref="I21">
    <cfRule type="top10" dxfId="574" priority="14" rank="1"/>
  </conditionalFormatting>
  <conditionalFormatting sqref="H21">
    <cfRule type="top10" dxfId="573" priority="15" rank="1"/>
  </conditionalFormatting>
  <conditionalFormatting sqref="G21">
    <cfRule type="top10" dxfId="572" priority="16" rank="1"/>
  </conditionalFormatting>
  <conditionalFormatting sqref="F21">
    <cfRule type="top10" dxfId="571" priority="17" rank="1"/>
  </conditionalFormatting>
  <conditionalFormatting sqref="E21">
    <cfRule type="top10" dxfId="570" priority="18" rank="1"/>
  </conditionalFormatting>
  <conditionalFormatting sqref="F9">
    <cfRule type="top10" dxfId="569" priority="7" rank="1"/>
  </conditionalFormatting>
  <conditionalFormatting sqref="G9">
    <cfRule type="top10" dxfId="568" priority="8" rank="1"/>
  </conditionalFormatting>
  <conditionalFormatting sqref="H9">
    <cfRule type="top10" dxfId="567" priority="9" rank="1"/>
  </conditionalFormatting>
  <conditionalFormatting sqref="I9">
    <cfRule type="top10" dxfId="566" priority="10" rank="1"/>
  </conditionalFormatting>
  <conditionalFormatting sqref="J9">
    <cfRule type="top10" dxfId="565" priority="11" rank="1"/>
  </conditionalFormatting>
  <conditionalFormatting sqref="E9">
    <cfRule type="top10" dxfId="564" priority="12" rank="1"/>
  </conditionalFormatting>
  <conditionalFormatting sqref="J22">
    <cfRule type="top10" dxfId="563" priority="1" rank="1"/>
  </conditionalFormatting>
  <conditionalFormatting sqref="I22">
    <cfRule type="top10" dxfId="562" priority="2" rank="1"/>
  </conditionalFormatting>
  <conditionalFormatting sqref="H22">
    <cfRule type="top10" dxfId="561" priority="3" rank="1"/>
  </conditionalFormatting>
  <conditionalFormatting sqref="G22">
    <cfRule type="top10" dxfId="560" priority="4" rank="1"/>
  </conditionalFormatting>
  <conditionalFormatting sqref="F22">
    <cfRule type="top10" dxfId="559" priority="5" rank="1"/>
  </conditionalFormatting>
  <conditionalFormatting sqref="E22">
    <cfRule type="top10" dxfId="558" priority="6" rank="1"/>
  </conditionalFormatting>
  <hyperlinks>
    <hyperlink ref="Q1" location="'Mississippi Adult Rankings 2022'!A1" display="Back to Ranking" xr:uid="{FBC71A9F-3DCB-445C-9E02-42FC66EC16D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653287-28DF-4E7A-B4CA-59904923E453}">
          <x14:formula1>
            <xm:f>'C:\Users\abra2\Desktop\ABRA Files and More\AUTO BENCH REST ASSOCIATION FILE\ABRA 2019\Georgia\[Georgia Results 01 19 20.xlsm]DATA SHEET'!#REF!</xm:f>
          </x14:formula1>
          <xm:sqref>B1 B17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A4B2-435E-4ECE-AF2B-CBAECF80DA28}">
  <dimension ref="A1:Q5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54</v>
      </c>
      <c r="C2" s="18">
        <v>44779</v>
      </c>
      <c r="D2" s="25" t="s">
        <v>39</v>
      </c>
      <c r="E2" s="19">
        <v>190</v>
      </c>
      <c r="F2" s="19">
        <v>171</v>
      </c>
      <c r="G2" s="19">
        <v>180</v>
      </c>
      <c r="H2" s="19">
        <v>188</v>
      </c>
      <c r="I2" s="19"/>
      <c r="J2" s="19"/>
      <c r="K2" s="20">
        <v>4</v>
      </c>
      <c r="L2" s="20">
        <v>729</v>
      </c>
      <c r="M2" s="21">
        <v>182.25</v>
      </c>
      <c r="N2" s="22">
        <v>2</v>
      </c>
      <c r="O2" s="23">
        <v>184.25</v>
      </c>
    </row>
    <row r="5" spans="1:17" x14ac:dyDescent="0.3">
      <c r="K5" s="7">
        <f>SUM(K2:K4)</f>
        <v>4</v>
      </c>
      <c r="L5" s="7">
        <f>SUM(L2:L4)</f>
        <v>729</v>
      </c>
      <c r="M5" s="13">
        <f>SUM(L5/K5)</f>
        <v>182.25</v>
      </c>
      <c r="N5" s="7">
        <f>SUM(N2:N4)</f>
        <v>2</v>
      </c>
      <c r="O5" s="13">
        <f>SUM(M5+N5)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B2:C2" name="Range1_1_3_1"/>
    <protectedRange sqref="D2" name="Range1_1_1_1_1"/>
    <protectedRange sqref="E2:J2" name="Range1_3_1_1"/>
  </protectedRanges>
  <conditionalFormatting sqref="F2">
    <cfRule type="top10" dxfId="557" priority="1" rank="1"/>
  </conditionalFormatting>
  <conditionalFormatting sqref="G2">
    <cfRule type="top10" dxfId="556" priority="2" rank="1"/>
  </conditionalFormatting>
  <conditionalFormatting sqref="H2">
    <cfRule type="top10" dxfId="555" priority="3" rank="1"/>
  </conditionalFormatting>
  <conditionalFormatting sqref="I2">
    <cfRule type="top10" dxfId="554" priority="4" rank="1"/>
  </conditionalFormatting>
  <conditionalFormatting sqref="J2">
    <cfRule type="top10" dxfId="553" priority="5" rank="1"/>
  </conditionalFormatting>
  <conditionalFormatting sqref="E2">
    <cfRule type="top10" dxfId="552" priority="6" rank="1"/>
  </conditionalFormatting>
  <hyperlinks>
    <hyperlink ref="Q1" location="'Mississippi Adult Rankings 2022'!A1" display="Back to Ranking" xr:uid="{7EAC46A2-9409-4164-A69B-557066D9377B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69319E-BE32-4F9B-8A71-28FEEECF5B4E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5C31B-FC79-4DDA-AD3A-57804D1ECD9D}">
  <dimension ref="A1:Q6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63</v>
      </c>
      <c r="C2" s="18">
        <v>44779</v>
      </c>
      <c r="D2" s="25" t="s">
        <v>39</v>
      </c>
      <c r="E2" s="19">
        <v>177</v>
      </c>
      <c r="F2" s="19">
        <v>184</v>
      </c>
      <c r="G2" s="19">
        <v>181</v>
      </c>
      <c r="H2" s="19">
        <v>189</v>
      </c>
      <c r="I2" s="19"/>
      <c r="J2" s="19"/>
      <c r="K2" s="20">
        <v>4</v>
      </c>
      <c r="L2" s="20">
        <v>731</v>
      </c>
      <c r="M2" s="21">
        <v>182.75</v>
      </c>
      <c r="N2" s="22">
        <v>2</v>
      </c>
      <c r="O2" s="23">
        <v>184.75</v>
      </c>
    </row>
    <row r="3" spans="1:17" x14ac:dyDescent="0.3">
      <c r="A3" s="17" t="s">
        <v>56</v>
      </c>
      <c r="B3" s="26" t="s">
        <v>63</v>
      </c>
      <c r="C3" s="18">
        <v>44849</v>
      </c>
      <c r="D3" s="25" t="s">
        <v>29</v>
      </c>
      <c r="E3" s="19">
        <v>178</v>
      </c>
      <c r="F3" s="19">
        <v>185</v>
      </c>
      <c r="G3" s="19">
        <v>182</v>
      </c>
      <c r="H3" s="19">
        <v>187.001</v>
      </c>
      <c r="I3" s="19"/>
      <c r="J3" s="19"/>
      <c r="K3" s="20">
        <v>4</v>
      </c>
      <c r="L3" s="20">
        <v>732.00099999999998</v>
      </c>
      <c r="M3" s="21">
        <v>183.00024999999999</v>
      </c>
      <c r="N3" s="22">
        <v>6</v>
      </c>
      <c r="O3" s="23">
        <v>189.00024999999999</v>
      </c>
    </row>
    <row r="6" spans="1:17" x14ac:dyDescent="0.3">
      <c r="K6" s="7">
        <f>SUM(K2:K5)</f>
        <v>8</v>
      </c>
      <c r="L6" s="7">
        <f>SUM(L2:L5)</f>
        <v>1463.001</v>
      </c>
      <c r="M6" s="13">
        <f>SUM(L6/K6)</f>
        <v>182.875125</v>
      </c>
      <c r="N6" s="7">
        <f>SUM(N2:N5)</f>
        <v>8</v>
      </c>
      <c r="O6" s="13">
        <f>SUM(M6+N6)</f>
        <v>190.875125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E2:J2 B2:C2" name="Range1_2_1"/>
    <protectedRange sqref="D2" name="Range1_1_2_1"/>
    <protectedRange sqref="E3:J3 B3:C3" name="Range1_15"/>
    <protectedRange sqref="D3" name="Range1_1_18"/>
  </protectedRanges>
  <conditionalFormatting sqref="J2">
    <cfRule type="top10" dxfId="551" priority="7" rank="1"/>
  </conditionalFormatting>
  <conditionalFormatting sqref="I2">
    <cfRule type="top10" dxfId="550" priority="8" rank="1"/>
  </conditionalFormatting>
  <conditionalFormatting sqref="H2">
    <cfRule type="top10" dxfId="549" priority="9" rank="1"/>
  </conditionalFormatting>
  <conditionalFormatting sqref="G2">
    <cfRule type="top10" dxfId="548" priority="10" rank="1"/>
  </conditionalFormatting>
  <conditionalFormatting sqref="F2">
    <cfRule type="top10" dxfId="547" priority="11" rank="1"/>
  </conditionalFormatting>
  <conditionalFormatting sqref="E2">
    <cfRule type="top10" dxfId="546" priority="12" rank="1"/>
  </conditionalFormatting>
  <conditionalFormatting sqref="J3">
    <cfRule type="top10" dxfId="545" priority="1" rank="1"/>
  </conditionalFormatting>
  <conditionalFormatting sqref="I3">
    <cfRule type="top10" dxfId="544" priority="2" rank="1"/>
  </conditionalFormatting>
  <conditionalFormatting sqref="H3">
    <cfRule type="top10" dxfId="543" priority="3" rank="1"/>
  </conditionalFormatting>
  <conditionalFormatting sqref="G3">
    <cfRule type="top10" dxfId="542" priority="4" rank="1"/>
  </conditionalFormatting>
  <conditionalFormatting sqref="F3">
    <cfRule type="top10" dxfId="541" priority="5" rank="1"/>
  </conditionalFormatting>
  <conditionalFormatting sqref="E3">
    <cfRule type="top10" dxfId="540" priority="6" rank="1"/>
  </conditionalFormatting>
  <hyperlinks>
    <hyperlink ref="Q1" location="'Mississippi Adult Rankings 2022'!A1" display="Back to Ranking" xr:uid="{797EF1C2-8E65-4A55-AD48-816FF8526E8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72864D-4AE8-4150-A848-2C21CE2A71DF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C7184-98D7-46BC-95B1-2EDE3A1C65F7}">
  <dimension ref="A1:Q35"/>
  <sheetViews>
    <sheetView topLeftCell="A15" workbookViewId="0">
      <selection activeCell="A32" sqref="A32:O32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48</v>
      </c>
      <c r="C2" s="18">
        <v>44688</v>
      </c>
      <c r="D2" s="25" t="s">
        <v>39</v>
      </c>
      <c r="E2" s="19">
        <v>191</v>
      </c>
      <c r="F2" s="19">
        <v>192</v>
      </c>
      <c r="G2" s="19">
        <v>194</v>
      </c>
      <c r="H2" s="19">
        <v>195</v>
      </c>
      <c r="I2" s="19"/>
      <c r="J2" s="19"/>
      <c r="K2" s="20">
        <v>4</v>
      </c>
      <c r="L2" s="20">
        <v>772</v>
      </c>
      <c r="M2" s="21">
        <v>193</v>
      </c>
      <c r="N2" s="22">
        <v>2</v>
      </c>
      <c r="O2" s="23">
        <v>195</v>
      </c>
    </row>
    <row r="3" spans="1:17" x14ac:dyDescent="0.3">
      <c r="A3" s="17" t="s">
        <v>25</v>
      </c>
      <c r="B3" s="26" t="s">
        <v>48</v>
      </c>
      <c r="C3" s="18">
        <v>44716</v>
      </c>
      <c r="D3" s="25" t="s">
        <v>39</v>
      </c>
      <c r="E3" s="19">
        <v>193</v>
      </c>
      <c r="F3" s="19">
        <v>198.01</v>
      </c>
      <c r="G3" s="19">
        <v>194</v>
      </c>
      <c r="H3" s="19">
        <v>195</v>
      </c>
      <c r="I3" s="19"/>
      <c r="J3" s="19"/>
      <c r="K3" s="20">
        <v>4</v>
      </c>
      <c r="L3" s="20">
        <v>780.01</v>
      </c>
      <c r="M3" s="21">
        <v>195.0025</v>
      </c>
      <c r="N3" s="22">
        <v>5</v>
      </c>
      <c r="O3" s="23">
        <v>200.0025</v>
      </c>
    </row>
    <row r="4" spans="1:17" x14ac:dyDescent="0.3">
      <c r="A4" s="17" t="s">
        <v>25</v>
      </c>
      <c r="B4" s="26" t="s">
        <v>48</v>
      </c>
      <c r="C4" s="18">
        <v>44779</v>
      </c>
      <c r="D4" s="25" t="s">
        <v>39</v>
      </c>
      <c r="E4" s="19">
        <v>194</v>
      </c>
      <c r="F4" s="19">
        <v>193</v>
      </c>
      <c r="G4" s="19">
        <v>189</v>
      </c>
      <c r="H4" s="19">
        <v>193</v>
      </c>
      <c r="I4" s="19"/>
      <c r="J4" s="19"/>
      <c r="K4" s="20">
        <v>4</v>
      </c>
      <c r="L4" s="20">
        <v>769</v>
      </c>
      <c r="M4" s="21">
        <v>192.25</v>
      </c>
      <c r="N4" s="22">
        <v>2</v>
      </c>
      <c r="O4" s="23">
        <v>194.25</v>
      </c>
    </row>
    <row r="5" spans="1:17" x14ac:dyDescent="0.3">
      <c r="A5" s="17" t="s">
        <v>25</v>
      </c>
      <c r="B5" s="26" t="s">
        <v>48</v>
      </c>
      <c r="C5" s="18">
        <v>44828</v>
      </c>
      <c r="D5" s="25" t="s">
        <v>68</v>
      </c>
      <c r="E5" s="19">
        <v>193</v>
      </c>
      <c r="F5" s="19">
        <v>192</v>
      </c>
      <c r="G5" s="19">
        <v>195</v>
      </c>
      <c r="H5" s="19">
        <v>195</v>
      </c>
      <c r="I5" s="19"/>
      <c r="J5" s="19"/>
      <c r="K5" s="20">
        <v>4</v>
      </c>
      <c r="L5" s="20">
        <v>775</v>
      </c>
      <c r="M5" s="21">
        <v>193.75</v>
      </c>
      <c r="N5" s="22">
        <v>2</v>
      </c>
      <c r="O5" s="23">
        <v>195.75</v>
      </c>
    </row>
    <row r="6" spans="1:17" x14ac:dyDescent="0.3">
      <c r="A6" s="17" t="s">
        <v>25</v>
      </c>
      <c r="B6" s="26" t="s">
        <v>48</v>
      </c>
      <c r="C6" s="18">
        <v>44877</v>
      </c>
      <c r="D6" s="25" t="s">
        <v>68</v>
      </c>
      <c r="E6" s="19">
        <v>194</v>
      </c>
      <c r="F6" s="19">
        <v>198</v>
      </c>
      <c r="G6" s="19">
        <v>195</v>
      </c>
      <c r="H6" s="19">
        <v>191</v>
      </c>
      <c r="I6" s="19"/>
      <c r="J6" s="19"/>
      <c r="K6" s="20">
        <v>4</v>
      </c>
      <c r="L6" s="20">
        <v>778</v>
      </c>
      <c r="M6" s="21">
        <v>194.5</v>
      </c>
      <c r="N6" s="22">
        <v>2</v>
      </c>
      <c r="O6" s="23">
        <v>196.5</v>
      </c>
    </row>
    <row r="9" spans="1:17" x14ac:dyDescent="0.3">
      <c r="K9" s="7">
        <f>SUM(K2:K8)</f>
        <v>20</v>
      </c>
      <c r="L9" s="7">
        <f>SUM(L2:L8)</f>
        <v>3874.01</v>
      </c>
      <c r="M9" s="13">
        <f>SUM(L9/K9)</f>
        <v>193.70050000000001</v>
      </c>
      <c r="N9" s="7">
        <f>SUM(N2:N8)</f>
        <v>13</v>
      </c>
      <c r="O9" s="13">
        <f>SUM(M9+N9)</f>
        <v>206.70050000000001</v>
      </c>
    </row>
    <row r="17" spans="1:15" ht="28.8" x14ac:dyDescent="0.3">
      <c r="A17" s="1" t="s">
        <v>1</v>
      </c>
      <c r="B17" s="2" t="s">
        <v>2</v>
      </c>
      <c r="C17" s="2" t="s">
        <v>3</v>
      </c>
      <c r="D17" s="3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4" t="s">
        <v>9</v>
      </c>
      <c r="J17" s="4" t="s">
        <v>10</v>
      </c>
      <c r="K17" s="4" t="s">
        <v>11</v>
      </c>
      <c r="L17" s="3" t="s">
        <v>12</v>
      </c>
      <c r="M17" s="5" t="s">
        <v>13</v>
      </c>
      <c r="N17" s="2" t="s">
        <v>14</v>
      </c>
      <c r="O17" s="6" t="s">
        <v>15</v>
      </c>
    </row>
    <row r="18" spans="1:15" x14ac:dyDescent="0.3">
      <c r="A18" s="17" t="s">
        <v>41</v>
      </c>
      <c r="B18" s="26" t="s">
        <v>48</v>
      </c>
      <c r="C18" s="18">
        <v>44688</v>
      </c>
      <c r="D18" s="25" t="s">
        <v>39</v>
      </c>
      <c r="E18" s="19">
        <v>175</v>
      </c>
      <c r="F18" s="19">
        <v>189</v>
      </c>
      <c r="G18" s="19">
        <v>189</v>
      </c>
      <c r="H18" s="19">
        <v>188</v>
      </c>
      <c r="I18" s="19"/>
      <c r="J18" s="19"/>
      <c r="K18" s="20">
        <v>4</v>
      </c>
      <c r="L18" s="20">
        <v>741</v>
      </c>
      <c r="M18" s="21">
        <v>185.25</v>
      </c>
      <c r="N18" s="22">
        <v>2</v>
      </c>
      <c r="O18" s="23">
        <v>187.25</v>
      </c>
    </row>
    <row r="19" spans="1:15" x14ac:dyDescent="0.3">
      <c r="A19" s="17" t="s">
        <v>41</v>
      </c>
      <c r="B19" s="26" t="s">
        <v>48</v>
      </c>
      <c r="C19" s="18">
        <v>44716</v>
      </c>
      <c r="D19" s="25" t="s">
        <v>39</v>
      </c>
      <c r="E19" s="19">
        <v>194</v>
      </c>
      <c r="F19" s="19">
        <v>192</v>
      </c>
      <c r="G19" s="19">
        <v>188</v>
      </c>
      <c r="H19" s="19">
        <v>181</v>
      </c>
      <c r="I19" s="19"/>
      <c r="J19" s="19"/>
      <c r="K19" s="20">
        <v>4</v>
      </c>
      <c r="L19" s="20">
        <v>755</v>
      </c>
      <c r="M19" s="21">
        <v>188.75</v>
      </c>
      <c r="N19" s="22">
        <v>2</v>
      </c>
      <c r="O19" s="23">
        <v>190.75</v>
      </c>
    </row>
    <row r="20" spans="1:15" x14ac:dyDescent="0.3">
      <c r="A20" s="17" t="s">
        <v>41</v>
      </c>
      <c r="B20" s="26" t="s">
        <v>48</v>
      </c>
      <c r="C20" s="18">
        <v>44779</v>
      </c>
      <c r="D20" s="25" t="s">
        <v>39</v>
      </c>
      <c r="E20" s="19">
        <v>196</v>
      </c>
      <c r="F20" s="19">
        <v>194</v>
      </c>
      <c r="G20" s="19">
        <v>195</v>
      </c>
      <c r="H20" s="19">
        <v>184</v>
      </c>
      <c r="I20" s="19"/>
      <c r="J20" s="19"/>
      <c r="K20" s="20">
        <v>4</v>
      </c>
      <c r="L20" s="20">
        <v>769</v>
      </c>
      <c r="M20" s="21">
        <v>192.25</v>
      </c>
      <c r="N20" s="22">
        <v>8</v>
      </c>
      <c r="O20" s="23">
        <v>200.25</v>
      </c>
    </row>
    <row r="21" spans="1:15" x14ac:dyDescent="0.3">
      <c r="A21" s="17" t="s">
        <v>41</v>
      </c>
      <c r="B21" s="26" t="s">
        <v>48</v>
      </c>
      <c r="C21" s="18">
        <v>44828</v>
      </c>
      <c r="D21" s="25" t="s">
        <v>68</v>
      </c>
      <c r="E21" s="19">
        <v>186</v>
      </c>
      <c r="F21" s="19">
        <v>189</v>
      </c>
      <c r="G21" s="19">
        <v>183</v>
      </c>
      <c r="H21" s="19">
        <v>191</v>
      </c>
      <c r="I21" s="19"/>
      <c r="J21" s="19"/>
      <c r="K21" s="20">
        <v>4</v>
      </c>
      <c r="L21" s="20">
        <v>749</v>
      </c>
      <c r="M21" s="21">
        <v>187.25</v>
      </c>
      <c r="N21" s="22">
        <v>2</v>
      </c>
      <c r="O21" s="23">
        <v>189.25</v>
      </c>
    </row>
    <row r="24" spans="1:15" x14ac:dyDescent="0.3">
      <c r="K24" s="7">
        <f>SUM(K18:K23)</f>
        <v>16</v>
      </c>
      <c r="L24" s="7">
        <f>SUM(L18:L23)</f>
        <v>3014</v>
      </c>
      <c r="M24" s="13">
        <f>SUM(L24/K24)</f>
        <v>188.375</v>
      </c>
      <c r="N24" s="7">
        <f>SUM(N18:N23)</f>
        <v>14</v>
      </c>
      <c r="O24" s="13">
        <f>SUM(M24+N24)</f>
        <v>202.375</v>
      </c>
    </row>
    <row r="31" spans="1:15" ht="28.8" x14ac:dyDescent="0.3">
      <c r="A31" s="1" t="s">
        <v>1</v>
      </c>
      <c r="B31" s="2" t="s">
        <v>2</v>
      </c>
      <c r="C31" s="2" t="s">
        <v>3</v>
      </c>
      <c r="D31" s="3" t="s">
        <v>4</v>
      </c>
      <c r="E31" s="4" t="s">
        <v>5</v>
      </c>
      <c r="F31" s="4" t="s">
        <v>6</v>
      </c>
      <c r="G31" s="4" t="s">
        <v>7</v>
      </c>
      <c r="H31" s="4" t="s">
        <v>8</v>
      </c>
      <c r="I31" s="4" t="s">
        <v>9</v>
      </c>
      <c r="J31" s="4" t="s">
        <v>10</v>
      </c>
      <c r="K31" s="4" t="s">
        <v>11</v>
      </c>
      <c r="L31" s="3" t="s">
        <v>12</v>
      </c>
      <c r="M31" s="5" t="s">
        <v>13</v>
      </c>
      <c r="N31" s="2" t="s">
        <v>14</v>
      </c>
      <c r="O31" s="6" t="s">
        <v>15</v>
      </c>
    </row>
    <row r="32" spans="1:15" x14ac:dyDescent="0.3">
      <c r="A32" s="17" t="s">
        <v>56</v>
      </c>
      <c r="B32" s="26" t="s">
        <v>48</v>
      </c>
      <c r="C32" s="18">
        <v>44877</v>
      </c>
      <c r="D32" s="25" t="s">
        <v>68</v>
      </c>
      <c r="E32" s="19">
        <v>192</v>
      </c>
      <c r="F32" s="19">
        <v>192</v>
      </c>
      <c r="G32" s="19">
        <v>197</v>
      </c>
      <c r="H32" s="19">
        <v>192</v>
      </c>
      <c r="I32" s="19"/>
      <c r="J32" s="19"/>
      <c r="K32" s="20">
        <v>4</v>
      </c>
      <c r="L32" s="20">
        <v>773</v>
      </c>
      <c r="M32" s="21">
        <v>193.25</v>
      </c>
      <c r="N32" s="22">
        <v>7</v>
      </c>
      <c r="O32" s="23">
        <v>200.25</v>
      </c>
    </row>
    <row r="35" spans="11:15" x14ac:dyDescent="0.3">
      <c r="K35" s="7">
        <f>SUM(K32:K34)</f>
        <v>4</v>
      </c>
      <c r="L35" s="7">
        <f>SUM(L32:L34)</f>
        <v>773</v>
      </c>
      <c r="M35" s="13">
        <f>SUM(L35/K35)</f>
        <v>193.25</v>
      </c>
      <c r="N35" s="7">
        <f>SUM(N32:N34)</f>
        <v>7</v>
      </c>
      <c r="O35" s="13">
        <f>SUM(M35+N35)</f>
        <v>200.25</v>
      </c>
    </row>
  </sheetData>
  <protectedRanges>
    <protectedRange algorithmName="SHA-512" hashValue="ON39YdpmFHfN9f47KpiRvqrKx0V9+erV1CNkpWzYhW/Qyc6aT8rEyCrvauWSYGZK2ia3o7vd3akF07acHAFpOA==" saltValue="yVW9XmDwTqEnmpSGai0KYg==" spinCount="100000" sqref="B1 B17 B31" name="Range1_2"/>
    <protectedRange sqref="B2:C2 B18:C18" name="Range1_21_1"/>
    <protectedRange sqref="D2 D18" name="Range1_1_12_1"/>
    <protectedRange sqref="E2:J2 E18:J18" name="Range1_3_3_1"/>
    <protectedRange sqref="I3:J3 B3:C3" name="Range1_59"/>
    <protectedRange sqref="D3" name="Range1_1_55"/>
    <protectedRange sqref="E3:H3" name="Range1_3_23"/>
    <protectedRange sqref="E19:J19 B19:C19" name="Range1_61"/>
    <protectedRange sqref="D19" name="Range1_1_56"/>
    <protectedRange sqref="B4:C4" name="Range1_1_3"/>
    <protectedRange sqref="D4" name="Range1_1_1_1"/>
    <protectedRange sqref="E4:J4" name="Range1_3_1"/>
    <protectedRange sqref="E20:J20 B20:C20" name="Range1_4_1"/>
    <protectedRange sqref="D20" name="Range1_1_3_1"/>
    <protectedRange sqref="B5:C5" name="Range1_6"/>
    <protectedRange sqref="D5" name="Range1_1_4"/>
    <protectedRange sqref="E5:J5" name="Range1_3_4"/>
    <protectedRange sqref="E21:J21 B21:C21" name="Range1_8"/>
    <protectedRange sqref="D21" name="Range1_1_6"/>
    <protectedRange algorithmName="SHA-512" hashValue="ON39YdpmFHfN9f47KpiRvqrKx0V9+erV1CNkpWzYhW/Qyc6aT8rEyCrvauWSYGZK2ia3o7vd3akF07acHAFpOA==" saltValue="yVW9XmDwTqEnmpSGai0KYg==" spinCount="100000" sqref="I6:J6 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H6" name="Range1_3"/>
    <protectedRange algorithmName="SHA-512" hashValue="ON39YdpmFHfN9f47KpiRvqrKx0V9+erV1CNkpWzYhW/Qyc6aT8rEyCrvauWSYGZK2ia3o7vd3akF07acHAFpOA==" saltValue="yVW9XmDwTqEnmpSGai0KYg==" spinCount="100000" sqref="E32:J32 B32:C32" name="Range1_2_2_1"/>
    <protectedRange algorithmName="SHA-512" hashValue="ON39YdpmFHfN9f47KpiRvqrKx0V9+erV1CNkpWzYhW/Qyc6aT8rEyCrvauWSYGZK2ia3o7vd3akF07acHAFpOA==" saltValue="yVW9XmDwTqEnmpSGai0KYg==" spinCount="100000" sqref="D32" name="Range1_1_1_2"/>
  </protectedRanges>
  <conditionalFormatting sqref="F2">
    <cfRule type="top10" dxfId="539" priority="85" rank="1"/>
  </conditionalFormatting>
  <conditionalFormatting sqref="G2">
    <cfRule type="top10" dxfId="538" priority="86" rank="1"/>
  </conditionalFormatting>
  <conditionalFormatting sqref="H2">
    <cfRule type="top10" dxfId="537" priority="87" rank="1"/>
  </conditionalFormatting>
  <conditionalFormatting sqref="I2">
    <cfRule type="top10" dxfId="536" priority="88" rank="1"/>
  </conditionalFormatting>
  <conditionalFormatting sqref="J2">
    <cfRule type="top10" dxfId="535" priority="89" rank="1"/>
  </conditionalFormatting>
  <conditionalFormatting sqref="E2">
    <cfRule type="top10" dxfId="534" priority="90" rank="1"/>
  </conditionalFormatting>
  <conditionalFormatting sqref="F18">
    <cfRule type="top10" dxfId="533" priority="79" rank="1"/>
  </conditionalFormatting>
  <conditionalFormatting sqref="G18">
    <cfRule type="top10" dxfId="532" priority="80" rank="1"/>
  </conditionalFormatting>
  <conditionalFormatting sqref="H18">
    <cfRule type="top10" dxfId="531" priority="81" rank="1"/>
  </conditionalFormatting>
  <conditionalFormatting sqref="I18">
    <cfRule type="top10" dxfId="530" priority="82" rank="1"/>
  </conditionalFormatting>
  <conditionalFormatting sqref="J18">
    <cfRule type="top10" dxfId="529" priority="83" rank="1"/>
  </conditionalFormatting>
  <conditionalFormatting sqref="E18">
    <cfRule type="top10" dxfId="528" priority="84" rank="1"/>
  </conditionalFormatting>
  <conditionalFormatting sqref="F3">
    <cfRule type="top10" dxfId="527" priority="73" rank="1"/>
  </conditionalFormatting>
  <conditionalFormatting sqref="G3">
    <cfRule type="top10" dxfId="526" priority="74" rank="1"/>
  </conditionalFormatting>
  <conditionalFormatting sqref="H3">
    <cfRule type="top10" dxfId="525" priority="75" rank="1"/>
  </conditionalFormatting>
  <conditionalFormatting sqref="I3">
    <cfRule type="top10" dxfId="524" priority="76" rank="1"/>
  </conditionalFormatting>
  <conditionalFormatting sqref="J3">
    <cfRule type="top10" dxfId="523" priority="77" rank="1"/>
  </conditionalFormatting>
  <conditionalFormatting sqref="E3">
    <cfRule type="top10" dxfId="522" priority="78" rank="1"/>
  </conditionalFormatting>
  <conditionalFormatting sqref="E19">
    <cfRule type="top10" dxfId="521" priority="72" rank="1"/>
  </conditionalFormatting>
  <conditionalFormatting sqref="F19">
    <cfRule type="top10" dxfId="520" priority="71" rank="1"/>
  </conditionalFormatting>
  <conditionalFormatting sqref="G19">
    <cfRule type="top10" dxfId="519" priority="70" rank="1"/>
  </conditionalFormatting>
  <conditionalFormatting sqref="H19">
    <cfRule type="top10" dxfId="518" priority="69" rank="1"/>
  </conditionalFormatting>
  <conditionalFormatting sqref="I19">
    <cfRule type="top10" dxfId="517" priority="68" rank="1"/>
  </conditionalFormatting>
  <conditionalFormatting sqref="J19">
    <cfRule type="top10" dxfId="516" priority="67" rank="1"/>
  </conditionalFormatting>
  <conditionalFormatting sqref="F4">
    <cfRule type="top10" dxfId="515" priority="61" rank="1"/>
  </conditionalFormatting>
  <conditionalFormatting sqref="G4">
    <cfRule type="top10" dxfId="514" priority="62" rank="1"/>
  </conditionalFormatting>
  <conditionalFormatting sqref="H4">
    <cfRule type="top10" dxfId="513" priority="63" rank="1"/>
  </conditionalFormatting>
  <conditionalFormatting sqref="I4">
    <cfRule type="top10" dxfId="512" priority="64" rank="1"/>
  </conditionalFormatting>
  <conditionalFormatting sqref="J4">
    <cfRule type="top10" dxfId="511" priority="65" rank="1"/>
  </conditionalFormatting>
  <conditionalFormatting sqref="E4">
    <cfRule type="top10" dxfId="510" priority="66" rank="1"/>
  </conditionalFormatting>
  <conditionalFormatting sqref="E20">
    <cfRule type="top10" dxfId="509" priority="60" rank="1"/>
  </conditionalFormatting>
  <conditionalFormatting sqref="F20">
    <cfRule type="top10" dxfId="508" priority="59" rank="1"/>
  </conditionalFormatting>
  <conditionalFormatting sqref="G20">
    <cfRule type="top10" dxfId="507" priority="58" rank="1"/>
  </conditionalFormatting>
  <conditionalFormatting sqref="H20">
    <cfRule type="top10" dxfId="506" priority="57" rank="1"/>
  </conditionalFormatting>
  <conditionalFormatting sqref="I20">
    <cfRule type="top10" dxfId="505" priority="56" rank="1"/>
  </conditionalFormatting>
  <conditionalFormatting sqref="J20">
    <cfRule type="top10" dxfId="504" priority="55" rank="1"/>
  </conditionalFormatting>
  <conditionalFormatting sqref="F5">
    <cfRule type="top10" dxfId="503" priority="49" rank="1"/>
  </conditionalFormatting>
  <conditionalFormatting sqref="G5">
    <cfRule type="top10" dxfId="502" priority="50" rank="1"/>
  </conditionalFormatting>
  <conditionalFormatting sqref="H5">
    <cfRule type="top10" dxfId="501" priority="51" rank="1"/>
  </conditionalFormatting>
  <conditionalFormatting sqref="I5">
    <cfRule type="top10" dxfId="500" priority="52" rank="1"/>
  </conditionalFormatting>
  <conditionalFormatting sqref="J5">
    <cfRule type="top10" dxfId="499" priority="53" rank="1"/>
  </conditionalFormatting>
  <conditionalFormatting sqref="E5">
    <cfRule type="top10" dxfId="498" priority="54" rank="1"/>
  </conditionalFormatting>
  <conditionalFormatting sqref="E21">
    <cfRule type="top10" dxfId="497" priority="48" rank="1"/>
  </conditionalFormatting>
  <conditionalFormatting sqref="F21">
    <cfRule type="top10" dxfId="496" priority="47" rank="1"/>
  </conditionalFormatting>
  <conditionalFormatting sqref="G21">
    <cfRule type="top10" dxfId="495" priority="46" rank="1"/>
  </conditionalFormatting>
  <conditionalFormatting sqref="H21">
    <cfRule type="top10" dxfId="494" priority="45" rank="1"/>
  </conditionalFormatting>
  <conditionalFormatting sqref="I21">
    <cfRule type="top10" dxfId="493" priority="44" rank="1"/>
  </conditionalFormatting>
  <conditionalFormatting sqref="J21">
    <cfRule type="top10" dxfId="492" priority="43" rank="1"/>
  </conditionalFormatting>
  <conditionalFormatting sqref="F6">
    <cfRule type="top10" dxfId="491" priority="37" rank="1"/>
  </conditionalFormatting>
  <conditionalFormatting sqref="G6">
    <cfRule type="top10" dxfId="490" priority="38" rank="1"/>
  </conditionalFormatting>
  <conditionalFormatting sqref="H6">
    <cfRule type="top10" dxfId="489" priority="39" rank="1"/>
  </conditionalFormatting>
  <conditionalFormatting sqref="I6">
    <cfRule type="top10" dxfId="488" priority="40" rank="1"/>
  </conditionalFormatting>
  <conditionalFormatting sqref="J6">
    <cfRule type="top10" dxfId="487" priority="41" rank="1"/>
  </conditionalFormatting>
  <conditionalFormatting sqref="E6">
    <cfRule type="top10" dxfId="486" priority="42" rank="1"/>
  </conditionalFormatting>
  <conditionalFormatting sqref="J32">
    <cfRule type="top10" dxfId="473" priority="1" rank="1"/>
  </conditionalFormatting>
  <conditionalFormatting sqref="I32">
    <cfRule type="top10" dxfId="472" priority="2" rank="1"/>
  </conditionalFormatting>
  <conditionalFormatting sqref="H32">
    <cfRule type="top10" dxfId="471" priority="3" rank="1"/>
  </conditionalFormatting>
  <conditionalFormatting sqref="G32">
    <cfRule type="top10" dxfId="470" priority="4" rank="1"/>
  </conditionalFormatting>
  <conditionalFormatting sqref="F32">
    <cfRule type="top10" dxfId="469" priority="5" rank="1"/>
  </conditionalFormatting>
  <conditionalFormatting sqref="E32">
    <cfRule type="top10" dxfId="468" priority="6" rank="1"/>
  </conditionalFormatting>
  <hyperlinks>
    <hyperlink ref="Q1" location="'Mississippi Adult Rankings 2022'!A1" display="Back to Ranking" xr:uid="{0F8F5606-3B1B-4201-9FF5-1EDC5312861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598C6B-860A-4D43-B147-E368786F9B18}">
          <x14:formula1>
            <xm:f>'C:\Users\abra2\Desktop\ABRA Files and More\AUTO BENCH REST ASSOCIATION FILE\ABRA 2019\Georgia\[Georgia Results 01 19 20.xlsm]DATA SHEET'!#REF!</xm:f>
          </x14:formula1>
          <xm:sqref>B1 B17 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5517-125B-4AAC-87CC-7337217436F8}">
  <dimension ref="A1:Q5"/>
  <sheetViews>
    <sheetView workbookViewId="0">
      <selection activeCell="A2" sqref="A2:O2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58</v>
      </c>
      <c r="C2" s="18">
        <v>44779</v>
      </c>
      <c r="D2" s="25" t="s">
        <v>39</v>
      </c>
      <c r="E2" s="19">
        <v>185</v>
      </c>
      <c r="F2" s="19">
        <v>193</v>
      </c>
      <c r="G2" s="19">
        <v>189</v>
      </c>
      <c r="H2" s="19">
        <v>184</v>
      </c>
      <c r="I2" s="19"/>
      <c r="J2" s="19"/>
      <c r="K2" s="20">
        <v>4</v>
      </c>
      <c r="L2" s="20">
        <v>751</v>
      </c>
      <c r="M2" s="21">
        <v>187.75</v>
      </c>
      <c r="N2" s="22">
        <v>5</v>
      </c>
      <c r="O2" s="23">
        <v>192.75</v>
      </c>
    </row>
    <row r="5" spans="1:17" x14ac:dyDescent="0.3">
      <c r="K5" s="7">
        <f>SUM(K2:K4)</f>
        <v>4</v>
      </c>
      <c r="L5" s="7">
        <f>SUM(L2:L4)</f>
        <v>751</v>
      </c>
      <c r="M5" s="13">
        <f>SUM(L5/K5)</f>
        <v>187.75</v>
      </c>
      <c r="N5" s="7">
        <f>SUM(N2:N4)</f>
        <v>5</v>
      </c>
      <c r="O5" s="13">
        <f>SUM(M5+N5)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E2:J2 B2:C2" name="Range1_2_1_1"/>
    <protectedRange sqref="D2" name="Range1_1_2_1_1"/>
  </protectedRanges>
  <conditionalFormatting sqref="J2">
    <cfRule type="top10" dxfId="1085" priority="1" rank="1"/>
  </conditionalFormatting>
  <conditionalFormatting sqref="I2">
    <cfRule type="top10" dxfId="1084" priority="2" rank="1"/>
  </conditionalFormatting>
  <conditionalFormatting sqref="H2">
    <cfRule type="top10" dxfId="1083" priority="3" rank="1"/>
  </conditionalFormatting>
  <conditionalFormatting sqref="G2">
    <cfRule type="top10" dxfId="1082" priority="4" rank="1"/>
  </conditionalFormatting>
  <conditionalFormatting sqref="F2">
    <cfRule type="top10" dxfId="1081" priority="5" rank="1"/>
  </conditionalFormatting>
  <conditionalFormatting sqref="E2">
    <cfRule type="top10" dxfId="1080" priority="6" rank="1"/>
  </conditionalFormatting>
  <hyperlinks>
    <hyperlink ref="Q1" location="'Mississippi Adult Rankings 2022'!A1" display="Back to Ranking" xr:uid="{FE32DA92-94BE-4A84-A1F2-7CA504C6E5F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2EF253-FEB7-4FFD-9474-10EE2D9C45B0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18EB-338D-4B21-8055-2C179D7F0BB6}">
  <dimension ref="A1:Q23"/>
  <sheetViews>
    <sheetView workbookViewId="0">
      <selection activeCell="H25" sqref="H25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38</v>
      </c>
      <c r="C2" s="18">
        <v>44653</v>
      </c>
      <c r="D2" s="25" t="s">
        <v>39</v>
      </c>
      <c r="E2" s="19">
        <v>185</v>
      </c>
      <c r="F2" s="19">
        <v>193</v>
      </c>
      <c r="G2" s="19">
        <v>191</v>
      </c>
      <c r="H2" s="19">
        <v>183</v>
      </c>
      <c r="I2" s="19"/>
      <c r="J2" s="19"/>
      <c r="K2" s="20">
        <v>4</v>
      </c>
      <c r="L2" s="20">
        <v>752</v>
      </c>
      <c r="M2" s="21">
        <v>188</v>
      </c>
      <c r="N2" s="22">
        <v>2</v>
      </c>
      <c r="O2" s="23">
        <v>190</v>
      </c>
    </row>
    <row r="3" spans="1:17" x14ac:dyDescent="0.3">
      <c r="A3" s="17" t="s">
        <v>25</v>
      </c>
      <c r="B3" s="26" t="s">
        <v>38</v>
      </c>
      <c r="C3" s="18">
        <v>44716</v>
      </c>
      <c r="D3" s="25" t="s">
        <v>39</v>
      </c>
      <c r="E3" s="19">
        <v>193</v>
      </c>
      <c r="F3" s="19">
        <v>196</v>
      </c>
      <c r="G3" s="19">
        <v>193</v>
      </c>
      <c r="H3" s="19">
        <v>198</v>
      </c>
      <c r="I3" s="19"/>
      <c r="J3" s="19"/>
      <c r="K3" s="20">
        <v>4</v>
      </c>
      <c r="L3" s="20">
        <v>780</v>
      </c>
      <c r="M3" s="21">
        <v>195</v>
      </c>
      <c r="N3" s="22">
        <v>4</v>
      </c>
      <c r="O3" s="23">
        <v>199</v>
      </c>
    </row>
    <row r="4" spans="1:17" x14ac:dyDescent="0.3">
      <c r="A4" s="17" t="s">
        <v>25</v>
      </c>
      <c r="B4" s="26" t="s">
        <v>38</v>
      </c>
      <c r="C4" s="18">
        <v>44779</v>
      </c>
      <c r="D4" s="25" t="s">
        <v>39</v>
      </c>
      <c r="E4" s="19">
        <v>182</v>
      </c>
      <c r="F4" s="19">
        <v>186</v>
      </c>
      <c r="G4" s="19">
        <v>187</v>
      </c>
      <c r="H4" s="19">
        <v>185</v>
      </c>
      <c r="I4" s="19"/>
      <c r="J4" s="19"/>
      <c r="K4" s="20">
        <v>4</v>
      </c>
      <c r="L4" s="20">
        <v>740</v>
      </c>
      <c r="M4" s="21">
        <v>185</v>
      </c>
      <c r="N4" s="22">
        <v>2</v>
      </c>
      <c r="O4" s="23">
        <v>187</v>
      </c>
    </row>
    <row r="5" spans="1:17" x14ac:dyDescent="0.3">
      <c r="A5" s="17" t="s">
        <v>25</v>
      </c>
      <c r="B5" s="26" t="s">
        <v>38</v>
      </c>
      <c r="C5" s="18">
        <v>44835</v>
      </c>
      <c r="D5" s="25" t="s">
        <v>39</v>
      </c>
      <c r="E5" s="19">
        <v>184</v>
      </c>
      <c r="F5" s="19">
        <v>190</v>
      </c>
      <c r="G5" s="19">
        <v>193</v>
      </c>
      <c r="H5" s="19">
        <v>199.001</v>
      </c>
      <c r="I5" s="19">
        <v>196</v>
      </c>
      <c r="J5" s="19">
        <v>189</v>
      </c>
      <c r="K5" s="20">
        <v>6</v>
      </c>
      <c r="L5" s="20">
        <v>1151.001</v>
      </c>
      <c r="M5" s="21">
        <v>191.83349999999999</v>
      </c>
      <c r="N5" s="22">
        <v>8</v>
      </c>
      <c r="O5" s="23">
        <v>199.83349999999999</v>
      </c>
    </row>
    <row r="8" spans="1:17" x14ac:dyDescent="0.3">
      <c r="K8" s="7">
        <f>SUM(K2:K7)</f>
        <v>18</v>
      </c>
      <c r="L8" s="7">
        <f>SUM(L2:L7)</f>
        <v>3423.0010000000002</v>
      </c>
      <c r="M8" s="13">
        <f>SUM(L8/K8)</f>
        <v>190.16672222222223</v>
      </c>
      <c r="N8" s="7">
        <f>SUM(N2:N7)</f>
        <v>16</v>
      </c>
      <c r="O8" s="13">
        <f>SUM(M8+N8)</f>
        <v>206.16672222222223</v>
      </c>
    </row>
    <row r="13" spans="1:17" ht="28.8" x14ac:dyDescent="0.3">
      <c r="A13" s="1" t="s">
        <v>1</v>
      </c>
      <c r="B13" s="2" t="s">
        <v>2</v>
      </c>
      <c r="C13" s="2" t="s">
        <v>3</v>
      </c>
      <c r="D13" s="3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3" t="s">
        <v>12</v>
      </c>
      <c r="M13" s="5" t="s">
        <v>13</v>
      </c>
      <c r="N13" s="2" t="s">
        <v>14</v>
      </c>
      <c r="O13" s="6" t="s">
        <v>15</v>
      </c>
    </row>
    <row r="14" spans="1:17" x14ac:dyDescent="0.3">
      <c r="A14" s="17" t="s">
        <v>41</v>
      </c>
      <c r="B14" s="26" t="s">
        <v>43</v>
      </c>
      <c r="C14" s="18">
        <v>44653</v>
      </c>
      <c r="D14" s="25" t="s">
        <v>39</v>
      </c>
      <c r="E14" s="19">
        <v>173</v>
      </c>
      <c r="F14" s="19">
        <v>170</v>
      </c>
      <c r="G14" s="19">
        <v>184</v>
      </c>
      <c r="H14" s="19">
        <v>186</v>
      </c>
      <c r="I14" s="19"/>
      <c r="J14" s="19"/>
      <c r="K14" s="20">
        <v>4</v>
      </c>
      <c r="L14" s="20">
        <v>713</v>
      </c>
      <c r="M14" s="21">
        <v>178.25</v>
      </c>
      <c r="N14" s="22">
        <v>2</v>
      </c>
      <c r="O14" s="23">
        <v>180.25</v>
      </c>
    </row>
    <row r="15" spans="1:17" x14ac:dyDescent="0.3">
      <c r="A15" s="17" t="s">
        <v>41</v>
      </c>
      <c r="B15" s="26" t="s">
        <v>38</v>
      </c>
      <c r="C15" s="18">
        <v>44716</v>
      </c>
      <c r="D15" s="25" t="s">
        <v>39</v>
      </c>
      <c r="E15" s="19">
        <v>179</v>
      </c>
      <c r="F15" s="19">
        <v>192</v>
      </c>
      <c r="G15" s="19">
        <v>186</v>
      </c>
      <c r="H15" s="19">
        <v>186</v>
      </c>
      <c r="I15" s="19"/>
      <c r="J15" s="19"/>
      <c r="K15" s="20">
        <v>4</v>
      </c>
      <c r="L15" s="20">
        <v>743</v>
      </c>
      <c r="M15" s="21">
        <v>185.75</v>
      </c>
      <c r="N15" s="22">
        <v>2</v>
      </c>
      <c r="O15" s="23">
        <v>187.75</v>
      </c>
    </row>
    <row r="18" spans="1:15" x14ac:dyDescent="0.3">
      <c r="K18" s="7">
        <f>SUM(K14:K17)</f>
        <v>8</v>
      </c>
      <c r="L18" s="7">
        <f>SUM(L14:L17)</f>
        <v>1456</v>
      </c>
      <c r="M18" s="13">
        <f>SUM(L18/K18)</f>
        <v>182</v>
      </c>
      <c r="N18" s="7">
        <f>SUM(N14:N17)</f>
        <v>4</v>
      </c>
      <c r="O18" s="13">
        <f>SUM(M18+N18)</f>
        <v>186</v>
      </c>
    </row>
    <row r="20" spans="1:15" ht="28.8" x14ac:dyDescent="0.3">
      <c r="A20" s="1" t="s">
        <v>1</v>
      </c>
      <c r="B20" s="2" t="s">
        <v>2</v>
      </c>
      <c r="C20" s="2" t="s">
        <v>3</v>
      </c>
      <c r="D20" s="3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3" t="s">
        <v>12</v>
      </c>
      <c r="M20" s="5" t="s">
        <v>13</v>
      </c>
      <c r="N20" s="2" t="s">
        <v>14</v>
      </c>
      <c r="O20" s="6" t="s">
        <v>15</v>
      </c>
    </row>
    <row r="21" spans="1:15" x14ac:dyDescent="0.3">
      <c r="A21" s="17" t="s">
        <v>56</v>
      </c>
      <c r="B21" s="26" t="s">
        <v>38</v>
      </c>
      <c r="C21" s="18">
        <v>44835</v>
      </c>
      <c r="D21" s="25" t="s">
        <v>39</v>
      </c>
      <c r="E21" s="19">
        <v>188</v>
      </c>
      <c r="F21" s="19">
        <v>192</v>
      </c>
      <c r="G21" s="19">
        <v>188</v>
      </c>
      <c r="H21" s="19">
        <v>191</v>
      </c>
      <c r="I21" s="19">
        <v>192</v>
      </c>
      <c r="J21" s="19">
        <v>182</v>
      </c>
      <c r="K21" s="20">
        <v>6</v>
      </c>
      <c r="L21" s="20">
        <v>1133</v>
      </c>
      <c r="M21" s="21">
        <v>188.83333333333334</v>
      </c>
      <c r="N21" s="22">
        <v>8</v>
      </c>
      <c r="O21" s="23">
        <v>196.83333333333334</v>
      </c>
    </row>
    <row r="23" spans="1:15" x14ac:dyDescent="0.3">
      <c r="K23" s="7">
        <f>SUM(K19:K22)</f>
        <v>6</v>
      </c>
      <c r="L23" s="7">
        <f>SUM(L19:L22)</f>
        <v>1133</v>
      </c>
      <c r="M23" s="13">
        <f>SUM(L23/K23)</f>
        <v>188.83333333333334</v>
      </c>
      <c r="N23" s="7">
        <f>SUM(N19:N22)</f>
        <v>8</v>
      </c>
      <c r="O23" s="13">
        <f>SUM(M23+N23)</f>
        <v>196.83333333333334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3 B20" name="Range1_2"/>
    <protectedRange sqref="B2:C2" name="Range1"/>
    <protectedRange sqref="D2" name="Range1_1"/>
    <protectedRange sqref="E2:J2" name="Range1_3"/>
    <protectedRange sqref="E14:J14 B14:C14" name="Range1_4_1"/>
    <protectedRange sqref="D14" name="Range1_1_1_1"/>
    <protectedRange sqref="I3:J3 B3:C3" name="Range1_59"/>
    <protectedRange sqref="D3" name="Range1_1_55"/>
    <protectedRange sqref="E3:H3" name="Range1_3_23"/>
    <protectedRange sqref="E15:J15 B15:C15" name="Range1_61"/>
    <protectedRange sqref="D15" name="Range1_1_56"/>
    <protectedRange sqref="B4:C4" name="Range1_1_3"/>
    <protectedRange sqref="D4" name="Range1_1_1_1_1"/>
    <protectedRange sqref="E4:J4" name="Range1_3_1"/>
    <protectedRange sqref="B5:C5" name="Range1_9"/>
    <protectedRange sqref="D5" name="Range1_1_7"/>
    <protectedRange sqref="E5:J5" name="Range1_3_5"/>
    <protectedRange sqref="E21:J21 B21:C21" name="Range1_10"/>
    <protectedRange sqref="D21" name="Range1_1_8"/>
  </protectedRanges>
  <conditionalFormatting sqref="F2">
    <cfRule type="top10" dxfId="467" priority="43" rank="1"/>
  </conditionalFormatting>
  <conditionalFormatting sqref="G2">
    <cfRule type="top10" dxfId="466" priority="44" rank="1"/>
  </conditionalFormatting>
  <conditionalFormatting sqref="H2">
    <cfRule type="top10" dxfId="465" priority="45" rank="1"/>
  </conditionalFormatting>
  <conditionalFormatting sqref="I2">
    <cfRule type="top10" dxfId="464" priority="46" rank="1"/>
  </conditionalFormatting>
  <conditionalFormatting sqref="J2">
    <cfRule type="top10" dxfId="463" priority="47" rank="1"/>
  </conditionalFormatting>
  <conditionalFormatting sqref="E2">
    <cfRule type="top10" dxfId="462" priority="48" rank="1"/>
  </conditionalFormatting>
  <conditionalFormatting sqref="E14">
    <cfRule type="top10" dxfId="461" priority="36" rank="1"/>
  </conditionalFormatting>
  <conditionalFormatting sqref="F14">
    <cfRule type="top10" dxfId="460" priority="35" rank="1"/>
  </conditionalFormatting>
  <conditionalFormatting sqref="G14">
    <cfRule type="top10" dxfId="459" priority="34" rank="1"/>
  </conditionalFormatting>
  <conditionalFormatting sqref="H14">
    <cfRule type="top10" dxfId="458" priority="33" rank="1"/>
  </conditionalFormatting>
  <conditionalFormatting sqref="I14">
    <cfRule type="top10" dxfId="457" priority="32" rank="1"/>
  </conditionalFormatting>
  <conditionalFormatting sqref="J14">
    <cfRule type="top10" dxfId="456" priority="31" rank="1"/>
  </conditionalFormatting>
  <conditionalFormatting sqref="F3">
    <cfRule type="top10" dxfId="455" priority="25" rank="1"/>
  </conditionalFormatting>
  <conditionalFormatting sqref="G3">
    <cfRule type="top10" dxfId="454" priority="26" rank="1"/>
  </conditionalFormatting>
  <conditionalFormatting sqref="H3">
    <cfRule type="top10" dxfId="453" priority="27" rank="1"/>
  </conditionalFormatting>
  <conditionalFormatting sqref="I3">
    <cfRule type="top10" dxfId="452" priority="28" rank="1"/>
  </conditionalFormatting>
  <conditionalFormatting sqref="J3">
    <cfRule type="top10" dxfId="451" priority="29" rank="1"/>
  </conditionalFormatting>
  <conditionalFormatting sqref="E3">
    <cfRule type="top10" dxfId="450" priority="30" rank="1"/>
  </conditionalFormatting>
  <conditionalFormatting sqref="E15">
    <cfRule type="top10" dxfId="449" priority="24" rank="1"/>
  </conditionalFormatting>
  <conditionalFormatting sqref="F15">
    <cfRule type="top10" dxfId="448" priority="23" rank="1"/>
  </conditionalFormatting>
  <conditionalFormatting sqref="G15">
    <cfRule type="top10" dxfId="447" priority="22" rank="1"/>
  </conditionalFormatting>
  <conditionalFormatting sqref="H15">
    <cfRule type="top10" dxfId="446" priority="21" rank="1"/>
  </conditionalFormatting>
  <conditionalFormatting sqref="I15">
    <cfRule type="top10" dxfId="445" priority="20" rank="1"/>
  </conditionalFormatting>
  <conditionalFormatting sqref="J15">
    <cfRule type="top10" dxfId="444" priority="19" rank="1"/>
  </conditionalFormatting>
  <conditionalFormatting sqref="F4">
    <cfRule type="top10" dxfId="443" priority="13" rank="1"/>
  </conditionalFormatting>
  <conditionalFormatting sqref="G4">
    <cfRule type="top10" dxfId="442" priority="14" rank="1"/>
  </conditionalFormatting>
  <conditionalFormatting sqref="H4">
    <cfRule type="top10" dxfId="441" priority="15" rank="1"/>
  </conditionalFormatting>
  <conditionalFormatting sqref="I4">
    <cfRule type="top10" dxfId="440" priority="16" rank="1"/>
  </conditionalFormatting>
  <conditionalFormatting sqref="J4">
    <cfRule type="top10" dxfId="439" priority="17" rank="1"/>
  </conditionalFormatting>
  <conditionalFormatting sqref="E4">
    <cfRule type="top10" dxfId="438" priority="18" rank="1"/>
  </conditionalFormatting>
  <conditionalFormatting sqref="F5">
    <cfRule type="top10" dxfId="437" priority="7" rank="1"/>
  </conditionalFormatting>
  <conditionalFormatting sqref="G5">
    <cfRule type="top10" dxfId="436" priority="8" rank="1"/>
  </conditionalFormatting>
  <conditionalFormatting sqref="H5">
    <cfRule type="top10" dxfId="435" priority="9" rank="1"/>
  </conditionalFormatting>
  <conditionalFormatting sqref="I5">
    <cfRule type="top10" dxfId="434" priority="10" rank="1"/>
  </conditionalFormatting>
  <conditionalFormatting sqref="J5">
    <cfRule type="top10" dxfId="433" priority="11" rank="1"/>
  </conditionalFormatting>
  <conditionalFormatting sqref="E5">
    <cfRule type="top10" dxfId="432" priority="12" rank="1"/>
  </conditionalFormatting>
  <conditionalFormatting sqref="J21">
    <cfRule type="top10" dxfId="431" priority="1" rank="1"/>
  </conditionalFormatting>
  <conditionalFormatting sqref="I21">
    <cfRule type="top10" dxfId="430" priority="2" rank="1"/>
  </conditionalFormatting>
  <conditionalFormatting sqref="H21">
    <cfRule type="top10" dxfId="429" priority="3" rank="1"/>
  </conditionalFormatting>
  <conditionalFormatting sqref="G21">
    <cfRule type="top10" dxfId="428" priority="4" rank="1"/>
  </conditionalFormatting>
  <conditionalFormatting sqref="F21">
    <cfRule type="top10" dxfId="427" priority="5" rank="1"/>
  </conditionalFormatting>
  <conditionalFormatting sqref="E21">
    <cfRule type="top10" dxfId="426" priority="6" rank="1"/>
  </conditionalFormatting>
  <hyperlinks>
    <hyperlink ref="Q1" location="'Mississippi Adult Rankings 2022'!A1" display="Back to Ranking" xr:uid="{E3D539A4-8483-495A-AECA-29DA6D0C06BF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024EEA-6297-4D8C-9E83-C60835F06051}">
          <x14:formula1>
            <xm:f>'C:\Users\abra2\Desktop\ABRA Files and More\AUTO BENCH REST ASSOCIATION FILE\ABRA 2019\Georgia\[Georgia Results 01 19 20.xlsm]DATA SHEET'!#REF!</xm:f>
          </x14:formula1>
          <xm:sqref>B1 B13 B20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B13BD-0DF0-4F13-84C1-54853961ADDD}">
  <dimension ref="A1:Q29"/>
  <sheetViews>
    <sheetView workbookViewId="0">
      <selection activeCell="Q1" sqref="Q1"/>
    </sheetView>
  </sheetViews>
  <sheetFormatPr defaultRowHeight="14.4" x14ac:dyDescent="0.3"/>
  <cols>
    <col min="1" max="1" width="18" customWidth="1"/>
    <col min="2" max="2" width="18.441406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24</v>
      </c>
      <c r="C2" s="18">
        <v>44639</v>
      </c>
      <c r="D2" s="25" t="s">
        <v>29</v>
      </c>
      <c r="E2" s="19">
        <v>187</v>
      </c>
      <c r="F2" s="19">
        <v>188</v>
      </c>
      <c r="G2" s="19">
        <v>188</v>
      </c>
      <c r="H2" s="19">
        <v>194</v>
      </c>
      <c r="I2" s="19"/>
      <c r="J2" s="19"/>
      <c r="K2" s="20">
        <v>4</v>
      </c>
      <c r="L2" s="20">
        <v>757</v>
      </c>
      <c r="M2" s="21">
        <v>189.25</v>
      </c>
      <c r="N2" s="22">
        <v>9</v>
      </c>
      <c r="O2" s="23">
        <v>198.25</v>
      </c>
    </row>
    <row r="3" spans="1:17" x14ac:dyDescent="0.3">
      <c r="A3" s="17" t="s">
        <v>25</v>
      </c>
      <c r="B3" s="26" t="s">
        <v>24</v>
      </c>
      <c r="C3" s="18">
        <v>44653</v>
      </c>
      <c r="D3" s="25" t="s">
        <v>39</v>
      </c>
      <c r="E3" s="19">
        <v>192</v>
      </c>
      <c r="F3" s="19">
        <v>192</v>
      </c>
      <c r="G3" s="19">
        <v>189</v>
      </c>
      <c r="H3" s="19">
        <v>185</v>
      </c>
      <c r="I3" s="19"/>
      <c r="J3" s="19"/>
      <c r="K3" s="20">
        <v>4</v>
      </c>
      <c r="L3" s="20">
        <v>758</v>
      </c>
      <c r="M3" s="21">
        <v>189.5</v>
      </c>
      <c r="N3" s="22">
        <v>2</v>
      </c>
      <c r="O3" s="23">
        <v>191.5</v>
      </c>
    </row>
    <row r="4" spans="1:17" x14ac:dyDescent="0.3">
      <c r="A4" s="17" t="s">
        <v>25</v>
      </c>
      <c r="B4" s="26" t="s">
        <v>24</v>
      </c>
      <c r="C4" s="18">
        <v>44688</v>
      </c>
      <c r="D4" s="25" t="s">
        <v>39</v>
      </c>
      <c r="E4" s="19">
        <v>195</v>
      </c>
      <c r="F4" s="19">
        <v>193</v>
      </c>
      <c r="G4" s="19">
        <v>193</v>
      </c>
      <c r="H4" s="19">
        <v>191</v>
      </c>
      <c r="I4" s="19"/>
      <c r="J4" s="19"/>
      <c r="K4" s="20">
        <v>4</v>
      </c>
      <c r="L4" s="20">
        <v>772</v>
      </c>
      <c r="M4" s="21">
        <v>193</v>
      </c>
      <c r="N4" s="22">
        <v>2</v>
      </c>
      <c r="O4" s="23">
        <v>195</v>
      </c>
    </row>
    <row r="5" spans="1:17" x14ac:dyDescent="0.3">
      <c r="A5" s="41" t="s">
        <v>25</v>
      </c>
      <c r="B5" s="42" t="s">
        <v>24</v>
      </c>
      <c r="C5" s="43">
        <v>44702</v>
      </c>
      <c r="D5" s="44" t="s">
        <v>29</v>
      </c>
      <c r="E5" s="45">
        <v>191</v>
      </c>
      <c r="F5" s="45">
        <v>193</v>
      </c>
      <c r="G5" s="45">
        <v>193</v>
      </c>
      <c r="H5" s="45">
        <v>191</v>
      </c>
      <c r="I5" s="45"/>
      <c r="J5" s="45"/>
      <c r="K5" s="46">
        <v>4</v>
      </c>
      <c r="L5" s="46">
        <v>768</v>
      </c>
      <c r="M5" s="47">
        <v>192</v>
      </c>
      <c r="N5" s="48">
        <v>2</v>
      </c>
      <c r="O5" s="49">
        <v>194</v>
      </c>
    </row>
    <row r="6" spans="1:17" x14ac:dyDescent="0.3">
      <c r="A6" s="17" t="s">
        <v>25</v>
      </c>
      <c r="B6" s="26" t="s">
        <v>24</v>
      </c>
      <c r="C6" s="18">
        <v>44716</v>
      </c>
      <c r="D6" s="25" t="s">
        <v>39</v>
      </c>
      <c r="E6" s="19">
        <v>191</v>
      </c>
      <c r="F6" s="19">
        <v>196</v>
      </c>
      <c r="G6" s="19">
        <v>192</v>
      </c>
      <c r="H6" s="19">
        <v>193</v>
      </c>
      <c r="I6" s="19"/>
      <c r="J6" s="19"/>
      <c r="K6" s="20">
        <v>4</v>
      </c>
      <c r="L6" s="20">
        <v>772</v>
      </c>
      <c r="M6" s="21">
        <v>193</v>
      </c>
      <c r="N6" s="22">
        <v>2</v>
      </c>
      <c r="O6" s="23">
        <v>195</v>
      </c>
    </row>
    <row r="7" spans="1:17" x14ac:dyDescent="0.3">
      <c r="A7" s="17" t="s">
        <v>25</v>
      </c>
      <c r="B7" s="26" t="s">
        <v>24</v>
      </c>
      <c r="C7" s="18">
        <v>44751</v>
      </c>
      <c r="D7" s="25" t="s">
        <v>39</v>
      </c>
      <c r="E7" s="19">
        <v>174</v>
      </c>
      <c r="F7" s="19">
        <v>190</v>
      </c>
      <c r="G7" s="19">
        <v>189</v>
      </c>
      <c r="H7" s="19">
        <v>196.01</v>
      </c>
      <c r="I7" s="19"/>
      <c r="J7" s="19"/>
      <c r="K7" s="20">
        <v>4</v>
      </c>
      <c r="L7" s="20">
        <v>749.01</v>
      </c>
      <c r="M7" s="21">
        <v>187.2525</v>
      </c>
      <c r="N7" s="22">
        <v>4</v>
      </c>
      <c r="O7" s="23">
        <v>191.2525</v>
      </c>
    </row>
    <row r="8" spans="1:17" x14ac:dyDescent="0.3">
      <c r="A8" s="17" t="s">
        <v>25</v>
      </c>
      <c r="B8" s="26" t="s">
        <v>24</v>
      </c>
      <c r="C8" s="18">
        <v>44779</v>
      </c>
      <c r="D8" s="25" t="s">
        <v>39</v>
      </c>
      <c r="E8" s="19">
        <v>191</v>
      </c>
      <c r="F8" s="19">
        <v>196</v>
      </c>
      <c r="G8" s="19">
        <v>191</v>
      </c>
      <c r="H8" s="19">
        <v>194</v>
      </c>
      <c r="I8" s="19"/>
      <c r="J8" s="19"/>
      <c r="K8" s="20">
        <v>4</v>
      </c>
      <c r="L8" s="20">
        <v>772</v>
      </c>
      <c r="M8" s="21">
        <v>193</v>
      </c>
      <c r="N8" s="22">
        <v>2</v>
      </c>
      <c r="O8" s="23">
        <v>195</v>
      </c>
    </row>
    <row r="9" spans="1:17" x14ac:dyDescent="0.3">
      <c r="A9" s="17" t="s">
        <v>25</v>
      </c>
      <c r="B9" s="26" t="s">
        <v>24</v>
      </c>
      <c r="C9" s="18">
        <v>44828</v>
      </c>
      <c r="D9" s="25" t="s">
        <v>68</v>
      </c>
      <c r="E9" s="19">
        <v>188</v>
      </c>
      <c r="F9" s="19">
        <v>198</v>
      </c>
      <c r="G9" s="19">
        <v>191</v>
      </c>
      <c r="H9" s="19">
        <v>197</v>
      </c>
      <c r="I9" s="19"/>
      <c r="J9" s="19"/>
      <c r="K9" s="20">
        <v>4</v>
      </c>
      <c r="L9" s="20">
        <v>774</v>
      </c>
      <c r="M9" s="21">
        <v>193.5</v>
      </c>
      <c r="N9" s="22">
        <v>4</v>
      </c>
      <c r="O9" s="23">
        <v>197.5</v>
      </c>
    </row>
    <row r="10" spans="1:17" x14ac:dyDescent="0.3">
      <c r="A10" s="17" t="s">
        <v>25</v>
      </c>
      <c r="B10" s="26" t="s">
        <v>24</v>
      </c>
      <c r="C10" s="18">
        <v>44835</v>
      </c>
      <c r="D10" s="25" t="s">
        <v>39</v>
      </c>
      <c r="E10" s="19">
        <v>193</v>
      </c>
      <c r="F10" s="19">
        <v>193</v>
      </c>
      <c r="G10" s="19">
        <v>191</v>
      </c>
      <c r="H10" s="19">
        <v>193</v>
      </c>
      <c r="I10" s="19">
        <v>192</v>
      </c>
      <c r="J10" s="19">
        <v>191</v>
      </c>
      <c r="K10" s="20">
        <v>6</v>
      </c>
      <c r="L10" s="20">
        <v>1153</v>
      </c>
      <c r="M10" s="21">
        <v>192.16666666666666</v>
      </c>
      <c r="N10" s="22">
        <v>4</v>
      </c>
      <c r="O10" s="23">
        <v>196.16666666666666</v>
      </c>
    </row>
    <row r="13" spans="1:17" x14ac:dyDescent="0.3">
      <c r="K13" s="7">
        <f>SUM(K2:K12)</f>
        <v>38</v>
      </c>
      <c r="L13" s="7">
        <f>SUM(L2:L12)</f>
        <v>7275.01</v>
      </c>
      <c r="M13" s="13">
        <f>SUM(L13/K13)</f>
        <v>191.44763157894738</v>
      </c>
      <c r="N13" s="7">
        <f>SUM(N2:N12)</f>
        <v>31</v>
      </c>
      <c r="O13" s="13">
        <f>SUM(M13+N13)</f>
        <v>222.44763157894738</v>
      </c>
    </row>
    <row r="17" spans="1:15" ht="28.8" x14ac:dyDescent="0.3">
      <c r="A17" s="1" t="s">
        <v>1</v>
      </c>
      <c r="B17" s="2" t="s">
        <v>2</v>
      </c>
      <c r="C17" s="2" t="s">
        <v>3</v>
      </c>
      <c r="D17" s="3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4" t="s">
        <v>9</v>
      </c>
      <c r="J17" s="4" t="s">
        <v>10</v>
      </c>
      <c r="K17" s="4" t="s">
        <v>11</v>
      </c>
      <c r="L17" s="3" t="s">
        <v>12</v>
      </c>
      <c r="M17" s="5" t="s">
        <v>13</v>
      </c>
      <c r="N17" s="2" t="s">
        <v>14</v>
      </c>
      <c r="O17" s="6" t="s">
        <v>15</v>
      </c>
    </row>
    <row r="18" spans="1:15" x14ac:dyDescent="0.3">
      <c r="A18" s="17" t="s">
        <v>41</v>
      </c>
      <c r="B18" s="26" t="s">
        <v>42</v>
      </c>
      <c r="C18" s="18">
        <v>44653</v>
      </c>
      <c r="D18" s="25" t="s">
        <v>39</v>
      </c>
      <c r="E18" s="19">
        <v>194</v>
      </c>
      <c r="F18" s="19">
        <v>189</v>
      </c>
      <c r="G18" s="19">
        <v>183</v>
      </c>
      <c r="H18" s="19">
        <v>192</v>
      </c>
      <c r="I18" s="19"/>
      <c r="J18" s="19"/>
      <c r="K18" s="20">
        <v>4</v>
      </c>
      <c r="L18" s="20">
        <v>758</v>
      </c>
      <c r="M18" s="21">
        <v>189.5</v>
      </c>
      <c r="N18" s="22">
        <v>2</v>
      </c>
      <c r="O18" s="23">
        <v>191.5</v>
      </c>
    </row>
    <row r="19" spans="1:15" x14ac:dyDescent="0.3">
      <c r="A19" s="17" t="s">
        <v>41</v>
      </c>
      <c r="B19" s="26" t="s">
        <v>42</v>
      </c>
      <c r="C19" s="18">
        <v>44688</v>
      </c>
      <c r="D19" s="25" t="s">
        <v>39</v>
      </c>
      <c r="E19" s="19">
        <v>194</v>
      </c>
      <c r="F19" s="19">
        <v>185</v>
      </c>
      <c r="G19" s="19">
        <v>182</v>
      </c>
      <c r="H19" s="19">
        <v>183</v>
      </c>
      <c r="I19" s="19"/>
      <c r="J19" s="19"/>
      <c r="K19" s="20">
        <v>4</v>
      </c>
      <c r="L19" s="20">
        <v>744</v>
      </c>
      <c r="M19" s="21">
        <v>186</v>
      </c>
      <c r="N19" s="22">
        <v>4</v>
      </c>
      <c r="O19" s="23">
        <v>190</v>
      </c>
    </row>
    <row r="20" spans="1:15" x14ac:dyDescent="0.3">
      <c r="A20" s="41" t="s">
        <v>41</v>
      </c>
      <c r="B20" s="42" t="s">
        <v>24</v>
      </c>
      <c r="C20" s="43">
        <v>44702</v>
      </c>
      <c r="D20" s="44" t="s">
        <v>29</v>
      </c>
      <c r="E20" s="45">
        <v>194</v>
      </c>
      <c r="F20" s="45">
        <v>185</v>
      </c>
      <c r="G20" s="45">
        <v>197</v>
      </c>
      <c r="H20" s="45">
        <v>191</v>
      </c>
      <c r="I20" s="45"/>
      <c r="J20" s="45"/>
      <c r="K20" s="46">
        <v>4</v>
      </c>
      <c r="L20" s="46">
        <v>767</v>
      </c>
      <c r="M20" s="47">
        <v>191.75</v>
      </c>
      <c r="N20" s="48">
        <v>8</v>
      </c>
      <c r="O20" s="49">
        <v>199.75</v>
      </c>
    </row>
    <row r="21" spans="1:15" x14ac:dyDescent="0.3">
      <c r="A21" s="17" t="s">
        <v>41</v>
      </c>
      <c r="B21" s="26" t="s">
        <v>42</v>
      </c>
      <c r="C21" s="18">
        <v>44716</v>
      </c>
      <c r="D21" s="25" t="s">
        <v>39</v>
      </c>
      <c r="E21" s="19">
        <v>189</v>
      </c>
      <c r="F21" s="19">
        <v>191</v>
      </c>
      <c r="G21" s="19">
        <v>190</v>
      </c>
      <c r="H21" s="19">
        <v>189</v>
      </c>
      <c r="I21" s="19"/>
      <c r="J21" s="19"/>
      <c r="K21" s="20">
        <v>4</v>
      </c>
      <c r="L21" s="20">
        <v>759</v>
      </c>
      <c r="M21" s="21">
        <v>189.75</v>
      </c>
      <c r="N21" s="22">
        <v>3</v>
      </c>
      <c r="O21" s="23">
        <v>192.75</v>
      </c>
    </row>
    <row r="22" spans="1:15" x14ac:dyDescent="0.3">
      <c r="A22" s="17" t="s">
        <v>41</v>
      </c>
      <c r="B22" s="26" t="s">
        <v>42</v>
      </c>
      <c r="C22" s="18">
        <v>44751</v>
      </c>
      <c r="D22" s="25" t="s">
        <v>39</v>
      </c>
      <c r="E22" s="19">
        <v>186</v>
      </c>
      <c r="F22" s="19">
        <v>192</v>
      </c>
      <c r="G22" s="19">
        <v>182</v>
      </c>
      <c r="H22" s="19">
        <v>191</v>
      </c>
      <c r="I22" s="19"/>
      <c r="J22" s="19"/>
      <c r="K22" s="20">
        <v>4</v>
      </c>
      <c r="L22" s="20">
        <v>751</v>
      </c>
      <c r="M22" s="21">
        <v>187.75</v>
      </c>
      <c r="N22" s="22">
        <v>2</v>
      </c>
      <c r="O22" s="23">
        <v>189.75</v>
      </c>
    </row>
    <row r="23" spans="1:15" x14ac:dyDescent="0.3">
      <c r="A23" s="17" t="s">
        <v>41</v>
      </c>
      <c r="B23" s="26" t="s">
        <v>42</v>
      </c>
      <c r="C23" s="18">
        <v>44779</v>
      </c>
      <c r="D23" s="25" t="s">
        <v>39</v>
      </c>
      <c r="E23" s="19">
        <v>190</v>
      </c>
      <c r="F23" s="19">
        <v>191</v>
      </c>
      <c r="G23" s="19">
        <v>192</v>
      </c>
      <c r="H23" s="19">
        <v>191</v>
      </c>
      <c r="I23" s="19"/>
      <c r="J23" s="19"/>
      <c r="K23" s="20">
        <v>4</v>
      </c>
      <c r="L23" s="20">
        <v>764</v>
      </c>
      <c r="M23" s="21">
        <v>191</v>
      </c>
      <c r="N23" s="22">
        <v>3</v>
      </c>
      <c r="O23" s="23">
        <v>194</v>
      </c>
    </row>
    <row r="24" spans="1:15" x14ac:dyDescent="0.3">
      <c r="A24" s="17" t="s">
        <v>41</v>
      </c>
      <c r="B24" s="26" t="s">
        <v>42</v>
      </c>
      <c r="C24" s="18">
        <v>44828</v>
      </c>
      <c r="D24" s="25" t="s">
        <v>68</v>
      </c>
      <c r="E24" s="19">
        <v>194</v>
      </c>
      <c r="F24" s="19">
        <v>192</v>
      </c>
      <c r="G24" s="19">
        <v>188</v>
      </c>
      <c r="H24" s="19">
        <v>191</v>
      </c>
      <c r="I24" s="19"/>
      <c r="J24" s="19"/>
      <c r="K24" s="20">
        <v>4</v>
      </c>
      <c r="L24" s="20">
        <v>765</v>
      </c>
      <c r="M24" s="21">
        <v>191.25</v>
      </c>
      <c r="N24" s="22">
        <v>2</v>
      </c>
      <c r="O24" s="23">
        <v>193.25</v>
      </c>
    </row>
    <row r="25" spans="1:15" x14ac:dyDescent="0.3">
      <c r="A25" s="17" t="s">
        <v>41</v>
      </c>
      <c r="B25" s="26" t="s">
        <v>42</v>
      </c>
      <c r="C25" s="18">
        <v>44835</v>
      </c>
      <c r="D25" s="25" t="s">
        <v>39</v>
      </c>
      <c r="E25" s="19">
        <v>192</v>
      </c>
      <c r="F25" s="19">
        <v>190</v>
      </c>
      <c r="G25" s="19">
        <v>189</v>
      </c>
      <c r="H25" s="19">
        <v>191</v>
      </c>
      <c r="I25" s="19">
        <v>183</v>
      </c>
      <c r="J25" s="19">
        <v>186</v>
      </c>
      <c r="K25" s="20">
        <v>6</v>
      </c>
      <c r="L25" s="20">
        <v>1131</v>
      </c>
      <c r="M25" s="21">
        <v>188.5</v>
      </c>
      <c r="N25" s="22">
        <v>10</v>
      </c>
      <c r="O25" s="23">
        <v>198.5</v>
      </c>
    </row>
    <row r="26" spans="1:15" x14ac:dyDescent="0.3">
      <c r="A26" s="17" t="s">
        <v>41</v>
      </c>
      <c r="B26" s="26" t="s">
        <v>24</v>
      </c>
      <c r="C26" s="18">
        <v>44849</v>
      </c>
      <c r="D26" s="25" t="s">
        <v>29</v>
      </c>
      <c r="E26" s="19">
        <v>190</v>
      </c>
      <c r="F26" s="19">
        <v>193</v>
      </c>
      <c r="G26" s="19">
        <v>184</v>
      </c>
      <c r="H26" s="19">
        <v>191</v>
      </c>
      <c r="I26" s="19"/>
      <c r="J26" s="19"/>
      <c r="K26" s="20">
        <v>4</v>
      </c>
      <c r="L26" s="20">
        <v>758</v>
      </c>
      <c r="M26" s="21">
        <v>189.5</v>
      </c>
      <c r="N26" s="22">
        <v>8</v>
      </c>
      <c r="O26" s="23">
        <v>197.5</v>
      </c>
    </row>
    <row r="29" spans="1:15" x14ac:dyDescent="0.3">
      <c r="K29" s="7">
        <f>SUM(K18:K28)</f>
        <v>38</v>
      </c>
      <c r="L29" s="7">
        <f>SUM(L18:L28)</f>
        <v>7197</v>
      </c>
      <c r="M29" s="13">
        <f>SUM(L29/K29)</f>
        <v>189.39473684210526</v>
      </c>
      <c r="N29" s="7">
        <f>SUM(N18:N28)</f>
        <v>42</v>
      </c>
      <c r="O29" s="13">
        <f>SUM(M29+N29)</f>
        <v>231.39473684210526</v>
      </c>
    </row>
  </sheetData>
  <protectedRanges>
    <protectedRange sqref="I2:J2 B2:C2" name="Range1_18"/>
    <protectedRange sqref="D2" name="Range1_1_16"/>
    <protectedRange sqref="E2:H2" name="Range1_3_8"/>
    <protectedRange sqref="B3:C3" name="Range1"/>
    <protectedRange sqref="D3" name="Range1_1"/>
    <protectedRange sqref="E3:J3" name="Range1_3"/>
    <protectedRange sqref="E18:J18 B18:C18" name="Range1_4"/>
    <protectedRange sqref="D18" name="Range1_1_1"/>
    <protectedRange sqref="I4:J4 B4:C4" name="Range1_21"/>
    <protectedRange sqref="D4" name="Range1_1_12"/>
    <protectedRange sqref="E4:H4" name="Range1_3_3"/>
    <protectedRange sqref="E19:J19 B19:C19" name="Range1_23"/>
    <protectedRange sqref="D19" name="Range1_1_13"/>
    <protectedRange sqref="B6:C6" name="Range1_59"/>
    <protectedRange sqref="D6" name="Range1_1_55"/>
    <protectedRange sqref="E6:J6" name="Range1_3_23"/>
    <protectedRange sqref="E21:J21 B21:C21" name="Range1_61"/>
    <protectedRange sqref="D21" name="Range1_1_56"/>
    <protectedRange sqref="B7:C7" name="Range1_11"/>
    <protectedRange sqref="D7" name="Range1_1_14"/>
    <protectedRange sqref="E7:J7" name="Range1_3_2"/>
    <protectedRange sqref="E22:J22 B22:C22" name="Range1_13"/>
    <protectedRange sqref="D22" name="Range1_1_15"/>
    <protectedRange sqref="I8:J8 B8:C8" name="Range1_1_3"/>
    <protectedRange sqref="D8" name="Range1_1_1_1"/>
    <protectedRange sqref="E8:H8" name="Range1_3_1"/>
    <protectedRange sqref="E23:J23 B23:C23" name="Range1_4_1"/>
    <protectedRange sqref="D23" name="Range1_1_3_1"/>
    <protectedRange sqref="B9:C9" name="Range1_6"/>
    <protectedRange sqref="D9" name="Range1_1_4"/>
    <protectedRange sqref="E9:J9" name="Range1_3_4"/>
    <protectedRange sqref="E24:J24 B24:C24" name="Range1_8"/>
    <protectedRange sqref="D24" name="Range1_1_6"/>
    <protectedRange sqref="B10:C10" name="Range1_9"/>
    <protectedRange sqref="D10" name="Range1_1_7"/>
    <protectedRange sqref="E10:J10" name="Range1_3_5"/>
    <protectedRange sqref="E25:J25 B25:C25" name="Range1_12"/>
    <protectedRange sqref="D25" name="Range1_1_9"/>
    <protectedRange sqref="E26:J26 B26:C26" name="Range1_19"/>
    <protectedRange sqref="D26" name="Range1_1_24"/>
  </protectedRanges>
  <conditionalFormatting sqref="F2">
    <cfRule type="top10" dxfId="425" priority="103" rank="1"/>
  </conditionalFormatting>
  <conditionalFormatting sqref="G2">
    <cfRule type="top10" dxfId="424" priority="104" rank="1"/>
  </conditionalFormatting>
  <conditionalFormatting sqref="H2">
    <cfRule type="top10" dxfId="423" priority="105" rank="1"/>
  </conditionalFormatting>
  <conditionalFormatting sqref="I2">
    <cfRule type="top10" dxfId="422" priority="106" rank="1"/>
  </conditionalFormatting>
  <conditionalFormatting sqref="J2">
    <cfRule type="top10" dxfId="421" priority="107" rank="1"/>
  </conditionalFormatting>
  <conditionalFormatting sqref="E2">
    <cfRule type="top10" dxfId="420" priority="108" rank="1"/>
  </conditionalFormatting>
  <conditionalFormatting sqref="F3">
    <cfRule type="top10" dxfId="419" priority="97" rank="1"/>
  </conditionalFormatting>
  <conditionalFormatting sqref="G3">
    <cfRule type="top10" dxfId="418" priority="98" rank="1"/>
  </conditionalFormatting>
  <conditionalFormatting sqref="H3">
    <cfRule type="top10" dxfId="417" priority="99" rank="1"/>
  </conditionalFormatting>
  <conditionalFormatting sqref="I3">
    <cfRule type="top10" dxfId="416" priority="100" rank="1"/>
  </conditionalFormatting>
  <conditionalFormatting sqref="J3">
    <cfRule type="top10" dxfId="415" priority="101" rank="1"/>
  </conditionalFormatting>
  <conditionalFormatting sqref="E3">
    <cfRule type="top10" dxfId="414" priority="102" rank="1"/>
  </conditionalFormatting>
  <conditionalFormatting sqref="E18">
    <cfRule type="top10" dxfId="413" priority="84" rank="1"/>
  </conditionalFormatting>
  <conditionalFormatting sqref="F18">
    <cfRule type="top10" dxfId="412" priority="83" rank="1"/>
  </conditionalFormatting>
  <conditionalFormatting sqref="G18">
    <cfRule type="top10" dxfId="411" priority="82" rank="1"/>
  </conditionalFormatting>
  <conditionalFormatting sqref="H18">
    <cfRule type="top10" dxfId="410" priority="81" rank="1"/>
  </conditionalFormatting>
  <conditionalFormatting sqref="I18">
    <cfRule type="top10" dxfId="409" priority="80" rank="1"/>
  </conditionalFormatting>
  <conditionalFormatting sqref="J18">
    <cfRule type="top10" dxfId="408" priority="79" rank="1"/>
  </conditionalFormatting>
  <conditionalFormatting sqref="F4">
    <cfRule type="top10" dxfId="407" priority="73" rank="1"/>
  </conditionalFormatting>
  <conditionalFormatting sqref="G4">
    <cfRule type="top10" dxfId="406" priority="74" rank="1"/>
  </conditionalFormatting>
  <conditionalFormatting sqref="H4">
    <cfRule type="top10" dxfId="405" priority="75" rank="1"/>
  </conditionalFormatting>
  <conditionalFormatting sqref="I4">
    <cfRule type="top10" dxfId="404" priority="76" rank="1"/>
  </conditionalFormatting>
  <conditionalFormatting sqref="J4">
    <cfRule type="top10" dxfId="403" priority="77" rank="1"/>
  </conditionalFormatting>
  <conditionalFormatting sqref="E4">
    <cfRule type="top10" dxfId="402" priority="78" rank="1"/>
  </conditionalFormatting>
  <conditionalFormatting sqref="E19">
    <cfRule type="top10" dxfId="401" priority="72" rank="1"/>
  </conditionalFormatting>
  <conditionalFormatting sqref="F19">
    <cfRule type="top10" dxfId="400" priority="71" rank="1"/>
  </conditionalFormatting>
  <conditionalFormatting sqref="G19">
    <cfRule type="top10" dxfId="399" priority="70" rank="1"/>
  </conditionalFormatting>
  <conditionalFormatting sqref="H19">
    <cfRule type="top10" dxfId="398" priority="69" rank="1"/>
  </conditionalFormatting>
  <conditionalFormatting sqref="I19">
    <cfRule type="top10" dxfId="397" priority="68" rank="1"/>
  </conditionalFormatting>
  <conditionalFormatting sqref="J19">
    <cfRule type="top10" dxfId="396" priority="67" rank="1"/>
  </conditionalFormatting>
  <conditionalFormatting sqref="F6">
    <cfRule type="top10" dxfId="395" priority="61" rank="1"/>
  </conditionalFormatting>
  <conditionalFormatting sqref="G6">
    <cfRule type="top10" dxfId="394" priority="62" rank="1"/>
  </conditionalFormatting>
  <conditionalFormatting sqref="H6">
    <cfRule type="top10" dxfId="393" priority="63" rank="1"/>
  </conditionalFormatting>
  <conditionalFormatting sqref="I6">
    <cfRule type="top10" dxfId="392" priority="64" rank="1"/>
  </conditionalFormatting>
  <conditionalFormatting sqref="J6">
    <cfRule type="top10" dxfId="391" priority="65" rank="1"/>
  </conditionalFormatting>
  <conditionalFormatting sqref="E6">
    <cfRule type="top10" dxfId="390" priority="66" rank="1"/>
  </conditionalFormatting>
  <conditionalFormatting sqref="E21">
    <cfRule type="top10" dxfId="389" priority="60" rank="1"/>
  </conditionalFormatting>
  <conditionalFormatting sqref="F21">
    <cfRule type="top10" dxfId="388" priority="59" rank="1"/>
  </conditionalFormatting>
  <conditionalFormatting sqref="G21">
    <cfRule type="top10" dxfId="387" priority="58" rank="1"/>
  </conditionalFormatting>
  <conditionalFormatting sqref="H21">
    <cfRule type="top10" dxfId="386" priority="57" rank="1"/>
  </conditionalFormatting>
  <conditionalFormatting sqref="I21">
    <cfRule type="top10" dxfId="385" priority="56" rank="1"/>
  </conditionalFormatting>
  <conditionalFormatting sqref="J21">
    <cfRule type="top10" dxfId="384" priority="55" rank="1"/>
  </conditionalFormatting>
  <conditionalFormatting sqref="F7">
    <cfRule type="top10" dxfId="383" priority="49" rank="1"/>
  </conditionalFormatting>
  <conditionalFormatting sqref="G7">
    <cfRule type="top10" dxfId="382" priority="50" rank="1"/>
  </conditionalFormatting>
  <conditionalFormatting sqref="H7">
    <cfRule type="top10" dxfId="381" priority="51" rank="1"/>
  </conditionalFormatting>
  <conditionalFormatting sqref="I7">
    <cfRule type="top10" dxfId="380" priority="52" rank="1"/>
  </conditionalFormatting>
  <conditionalFormatting sqref="J7">
    <cfRule type="top10" dxfId="379" priority="53" rank="1"/>
  </conditionalFormatting>
  <conditionalFormatting sqref="E7">
    <cfRule type="top10" dxfId="378" priority="54" rank="1"/>
  </conditionalFormatting>
  <conditionalFormatting sqref="E22">
    <cfRule type="top10" dxfId="377" priority="48" rank="1"/>
  </conditionalFormatting>
  <conditionalFormatting sqref="F22">
    <cfRule type="top10" dxfId="376" priority="47" rank="1"/>
  </conditionalFormatting>
  <conditionalFormatting sqref="G22">
    <cfRule type="top10" dxfId="375" priority="46" rank="1"/>
  </conditionalFormatting>
  <conditionalFormatting sqref="H22">
    <cfRule type="top10" dxfId="374" priority="45" rank="1"/>
  </conditionalFormatting>
  <conditionalFormatting sqref="I22">
    <cfRule type="top10" dxfId="373" priority="44" rank="1"/>
  </conditionalFormatting>
  <conditionalFormatting sqref="J22">
    <cfRule type="top10" dxfId="372" priority="43" rank="1"/>
  </conditionalFormatting>
  <conditionalFormatting sqref="F8">
    <cfRule type="top10" dxfId="371" priority="37" rank="1"/>
  </conditionalFormatting>
  <conditionalFormatting sqref="G8">
    <cfRule type="top10" dxfId="370" priority="38" rank="1"/>
  </conditionalFormatting>
  <conditionalFormatting sqref="H8">
    <cfRule type="top10" dxfId="369" priority="39" rank="1"/>
  </conditionalFormatting>
  <conditionalFormatting sqref="I8">
    <cfRule type="top10" dxfId="368" priority="40" rank="1"/>
  </conditionalFormatting>
  <conditionalFormatting sqref="J8">
    <cfRule type="top10" dxfId="367" priority="41" rank="1"/>
  </conditionalFormatting>
  <conditionalFormatting sqref="E8">
    <cfRule type="top10" dxfId="366" priority="42" rank="1"/>
  </conditionalFormatting>
  <conditionalFormatting sqref="E23">
    <cfRule type="top10" dxfId="365" priority="36" rank="1"/>
  </conditionalFormatting>
  <conditionalFormatting sqref="F23">
    <cfRule type="top10" dxfId="364" priority="35" rank="1"/>
  </conditionalFormatting>
  <conditionalFormatting sqref="G23">
    <cfRule type="top10" dxfId="363" priority="34" rank="1"/>
  </conditionalFormatting>
  <conditionalFormatting sqref="H23">
    <cfRule type="top10" dxfId="362" priority="33" rank="1"/>
  </conditionalFormatting>
  <conditionalFormatting sqref="I23">
    <cfRule type="top10" dxfId="361" priority="32" rank="1"/>
  </conditionalFormatting>
  <conditionalFormatting sqref="J23">
    <cfRule type="top10" dxfId="360" priority="31" rank="1"/>
  </conditionalFormatting>
  <conditionalFormatting sqref="F9">
    <cfRule type="top10" dxfId="359" priority="25" rank="1"/>
  </conditionalFormatting>
  <conditionalFormatting sqref="G9">
    <cfRule type="top10" dxfId="358" priority="26" rank="1"/>
  </conditionalFormatting>
  <conditionalFormatting sqref="H9">
    <cfRule type="top10" dxfId="357" priority="27" rank="1"/>
  </conditionalFormatting>
  <conditionalFormatting sqref="I9">
    <cfRule type="top10" dxfId="356" priority="28" rank="1"/>
  </conditionalFormatting>
  <conditionalFormatting sqref="J9">
    <cfRule type="top10" dxfId="355" priority="29" rank="1"/>
  </conditionalFormatting>
  <conditionalFormatting sqref="E9">
    <cfRule type="top10" dxfId="354" priority="30" rank="1"/>
  </conditionalFormatting>
  <conditionalFormatting sqref="E24">
    <cfRule type="top10" dxfId="353" priority="24" rank="1"/>
  </conditionalFormatting>
  <conditionalFormatting sqref="F24">
    <cfRule type="top10" dxfId="352" priority="23" rank="1"/>
  </conditionalFormatting>
  <conditionalFormatting sqref="G24">
    <cfRule type="top10" dxfId="351" priority="22" rank="1"/>
  </conditionalFormatting>
  <conditionalFormatting sqref="H24">
    <cfRule type="top10" dxfId="350" priority="21" rank="1"/>
  </conditionalFormatting>
  <conditionalFormatting sqref="I24">
    <cfRule type="top10" dxfId="349" priority="20" rank="1"/>
  </conditionalFormatting>
  <conditionalFormatting sqref="J24">
    <cfRule type="top10" dxfId="348" priority="19" rank="1"/>
  </conditionalFormatting>
  <conditionalFormatting sqref="F10">
    <cfRule type="top10" dxfId="347" priority="13" rank="1"/>
  </conditionalFormatting>
  <conditionalFormatting sqref="G10">
    <cfRule type="top10" dxfId="346" priority="14" rank="1"/>
  </conditionalFormatting>
  <conditionalFormatting sqref="H10">
    <cfRule type="top10" dxfId="345" priority="15" rank="1"/>
  </conditionalFormatting>
  <conditionalFormatting sqref="I10">
    <cfRule type="top10" dxfId="344" priority="16" rank="1"/>
  </conditionalFormatting>
  <conditionalFormatting sqref="J10">
    <cfRule type="top10" dxfId="343" priority="17" rank="1"/>
  </conditionalFormatting>
  <conditionalFormatting sqref="E10">
    <cfRule type="top10" dxfId="342" priority="18" rank="1"/>
  </conditionalFormatting>
  <conditionalFormatting sqref="E25">
    <cfRule type="top10" dxfId="341" priority="12" rank="1"/>
  </conditionalFormatting>
  <conditionalFormatting sqref="F25">
    <cfRule type="top10" dxfId="340" priority="11" rank="1"/>
  </conditionalFormatting>
  <conditionalFormatting sqref="G25">
    <cfRule type="top10" dxfId="339" priority="10" rank="1"/>
  </conditionalFormatting>
  <conditionalFormatting sqref="H25">
    <cfRule type="top10" dxfId="338" priority="9" rank="1"/>
  </conditionalFormatting>
  <conditionalFormatting sqref="I25">
    <cfRule type="top10" dxfId="337" priority="8" rank="1"/>
  </conditionalFormatting>
  <conditionalFormatting sqref="J25">
    <cfRule type="top10" dxfId="336" priority="7" rank="1"/>
  </conditionalFormatting>
  <conditionalFormatting sqref="E26">
    <cfRule type="top10" dxfId="335" priority="6" rank="1"/>
  </conditionalFormatting>
  <conditionalFormatting sqref="F26">
    <cfRule type="top10" dxfId="334" priority="5" rank="1"/>
  </conditionalFormatting>
  <conditionalFormatting sqref="G26">
    <cfRule type="top10" dxfId="333" priority="4" rank="1"/>
  </conditionalFormatting>
  <conditionalFormatting sqref="H26">
    <cfRule type="top10" dxfId="332" priority="3" rank="1"/>
  </conditionalFormatting>
  <conditionalFormatting sqref="I26">
    <cfRule type="top10" dxfId="331" priority="2" rank="1"/>
  </conditionalFormatting>
  <conditionalFormatting sqref="J26">
    <cfRule type="top10" dxfId="330" priority="1" rank="1"/>
  </conditionalFormatting>
  <hyperlinks>
    <hyperlink ref="Q1" location="'Mississippi Adult Rankings 2022'!A1" display="Back to Ranking" xr:uid="{569BEE6F-0B96-4E08-ADA6-5B4467CD7A6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90DE20-E711-4468-9476-5C063B1A6237}">
          <x14:formula1>
            <xm:f>'C:\Users\abra2\Desktop\ABRA Files and More\AUTO BENCH REST ASSOCIATION FILE\ABRA 2019\Georgia\[Georgia Results 01 19 20.xlsm]DATA SHEET'!#REF!</xm:f>
          </x14:formula1>
          <xm:sqref>B1 B17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3F09-0A64-446D-BAB2-9F7DDDB0B598}">
  <dimension ref="A1:Q5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77</v>
      </c>
      <c r="C2" s="18">
        <v>44877</v>
      </c>
      <c r="D2" s="25" t="s">
        <v>68</v>
      </c>
      <c r="E2" s="19">
        <v>191</v>
      </c>
      <c r="F2" s="19">
        <v>191</v>
      </c>
      <c r="G2" s="19">
        <v>159</v>
      </c>
      <c r="H2" s="19">
        <v>186</v>
      </c>
      <c r="I2" s="19"/>
      <c r="J2" s="19"/>
      <c r="K2" s="20">
        <v>4</v>
      </c>
      <c r="L2" s="20">
        <v>727</v>
      </c>
      <c r="M2" s="21">
        <v>181.75</v>
      </c>
      <c r="N2" s="22">
        <v>2</v>
      </c>
      <c r="O2" s="23">
        <v>183.75</v>
      </c>
    </row>
    <row r="5" spans="1:17" x14ac:dyDescent="0.3">
      <c r="K5" s="7">
        <f>SUM(K2:K4)</f>
        <v>4</v>
      </c>
      <c r="L5" s="7">
        <f>SUM(L2:L4)</f>
        <v>727</v>
      </c>
      <c r="M5" s="13">
        <f>SUM(L5/K5)</f>
        <v>181.75</v>
      </c>
      <c r="N5" s="7">
        <f>SUM(N2:N4)</f>
        <v>2</v>
      </c>
      <c r="O5" s="13">
        <f>SUM(M5+N5)</f>
        <v>183.75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E2:J2 B2:C2" name="Range1_2_2_2"/>
    <protectedRange algorithmName="SHA-512" hashValue="ON39YdpmFHfN9f47KpiRvqrKx0V9+erV1CNkpWzYhW/Qyc6aT8rEyCrvauWSYGZK2ia3o7vd3akF07acHAFpOA==" saltValue="yVW9XmDwTqEnmpSGai0KYg==" spinCount="100000" sqref="D2" name="Range1_1_1_2"/>
  </protectedRanges>
  <conditionalFormatting sqref="J2">
    <cfRule type="top10" dxfId="1109" priority="1" rank="1"/>
  </conditionalFormatting>
  <conditionalFormatting sqref="I2">
    <cfRule type="top10" dxfId="1108" priority="2" rank="1"/>
  </conditionalFormatting>
  <conditionalFormatting sqref="H2">
    <cfRule type="top10" dxfId="1107" priority="3" rank="1"/>
  </conditionalFormatting>
  <conditionalFormatting sqref="G2">
    <cfRule type="top10" dxfId="1106" priority="4" rank="1"/>
  </conditionalFormatting>
  <conditionalFormatting sqref="F2">
    <cfRule type="top10" dxfId="1105" priority="5" rank="1"/>
  </conditionalFormatting>
  <conditionalFormatting sqref="E2">
    <cfRule type="top10" dxfId="1104" priority="6" rank="1"/>
  </conditionalFormatting>
  <hyperlinks>
    <hyperlink ref="Q1" location="'Mississippi Adult Rankings 2022'!A1" display="Back to Ranking" xr:uid="{18095F8D-87D0-4CFE-9798-19696303A0F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BA043B-BCE1-4913-803A-7F9F9C14F586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2E448-7551-4114-9A2E-949CD9CFC13F}">
  <dimension ref="A1:Q6"/>
  <sheetViews>
    <sheetView workbookViewId="0">
      <selection activeCell="A3" sqref="A3:O3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77734375" style="12"/>
    <col min="15" max="15" width="8.77734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71</v>
      </c>
      <c r="C2" s="18">
        <v>44828</v>
      </c>
      <c r="D2" s="25" t="s">
        <v>68</v>
      </c>
      <c r="E2" s="19">
        <v>188</v>
      </c>
      <c r="F2" s="19">
        <v>195</v>
      </c>
      <c r="G2" s="19">
        <v>189</v>
      </c>
      <c r="H2" s="19">
        <v>198</v>
      </c>
      <c r="I2" s="19"/>
      <c r="J2" s="19"/>
      <c r="K2" s="20">
        <v>4</v>
      </c>
      <c r="L2" s="20">
        <v>770</v>
      </c>
      <c r="M2" s="21">
        <v>192.5</v>
      </c>
      <c r="N2" s="22">
        <v>2</v>
      </c>
      <c r="O2" s="23">
        <v>194.5</v>
      </c>
    </row>
    <row r="3" spans="1:17" x14ac:dyDescent="0.3">
      <c r="A3" s="17" t="s">
        <v>25</v>
      </c>
      <c r="B3" s="26" t="s">
        <v>71</v>
      </c>
      <c r="C3" s="18">
        <v>44877</v>
      </c>
      <c r="D3" s="25" t="s">
        <v>68</v>
      </c>
      <c r="E3" s="19">
        <v>197</v>
      </c>
      <c r="F3" s="19">
        <v>193</v>
      </c>
      <c r="G3" s="19">
        <v>177</v>
      </c>
      <c r="H3" s="19">
        <v>186</v>
      </c>
      <c r="I3" s="19"/>
      <c r="J3" s="19"/>
      <c r="K3" s="20">
        <v>4</v>
      </c>
      <c r="L3" s="20">
        <v>753</v>
      </c>
      <c r="M3" s="21">
        <v>188.25</v>
      </c>
      <c r="N3" s="22">
        <v>2</v>
      </c>
      <c r="O3" s="23">
        <v>190.25</v>
      </c>
    </row>
    <row r="6" spans="1:17" x14ac:dyDescent="0.3">
      <c r="K6" s="7">
        <f>SUM(K2:K5)</f>
        <v>8</v>
      </c>
      <c r="L6" s="7">
        <f>SUM(L2:L5)</f>
        <v>1523</v>
      </c>
      <c r="M6" s="13">
        <f>SUM(L6/K6)</f>
        <v>190.375</v>
      </c>
      <c r="N6" s="7">
        <f>SUM(N2:N5)</f>
        <v>4</v>
      </c>
      <c r="O6" s="13">
        <f>SUM(M6+N6)</f>
        <v>194.375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B2:C2" name="Range1_6_1"/>
    <protectedRange sqref="D2" name="Range1_1_4_1"/>
    <protectedRange sqref="E2:J2" name="Range1_3_4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J3" name="Range1_3"/>
  </protectedRanges>
  <conditionalFormatting sqref="F2">
    <cfRule type="top10" dxfId="329" priority="7" rank="1"/>
  </conditionalFormatting>
  <conditionalFormatting sqref="G2">
    <cfRule type="top10" dxfId="328" priority="8" rank="1"/>
  </conditionalFormatting>
  <conditionalFormatting sqref="H2">
    <cfRule type="top10" dxfId="327" priority="9" rank="1"/>
  </conditionalFormatting>
  <conditionalFormatting sqref="I2">
    <cfRule type="top10" dxfId="326" priority="10" rank="1"/>
  </conditionalFormatting>
  <conditionalFormatting sqref="J2">
    <cfRule type="top10" dxfId="325" priority="11" rank="1"/>
  </conditionalFormatting>
  <conditionalFormatting sqref="E2">
    <cfRule type="top10" dxfId="324" priority="12" rank="1"/>
  </conditionalFormatting>
  <conditionalFormatting sqref="F3">
    <cfRule type="top10" dxfId="323" priority="1" rank="1"/>
  </conditionalFormatting>
  <conditionalFormatting sqref="G3">
    <cfRule type="top10" dxfId="322" priority="2" rank="1"/>
  </conditionalFormatting>
  <conditionalFormatting sqref="H3">
    <cfRule type="top10" dxfId="321" priority="3" rank="1"/>
  </conditionalFormatting>
  <conditionalFormatting sqref="I3">
    <cfRule type="top10" dxfId="320" priority="4" rank="1"/>
  </conditionalFormatting>
  <conditionalFormatting sqref="J3">
    <cfRule type="top10" dxfId="319" priority="5" rank="1"/>
  </conditionalFormatting>
  <conditionalFormatting sqref="E3">
    <cfRule type="top10" dxfId="318" priority="6" rank="1"/>
  </conditionalFormatting>
  <hyperlinks>
    <hyperlink ref="Q1" location="'Mississippi Adult Rankings 2022'!A1" display="Back to Ranking" xr:uid="{D753803A-096A-47F3-B9F5-5634F223B65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D3C58E-770D-4EDF-BFD7-9894AB3DED36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E0A8-D5CE-4FCB-95A9-3DF5F68C2A8D}">
  <dimension ref="A1:Q13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59</v>
      </c>
      <c r="C2" s="18">
        <v>44779</v>
      </c>
      <c r="D2" s="25" t="s">
        <v>39</v>
      </c>
      <c r="E2" s="19">
        <v>187</v>
      </c>
      <c r="F2" s="19">
        <v>186</v>
      </c>
      <c r="G2" s="19">
        <v>190</v>
      </c>
      <c r="H2" s="19">
        <v>188</v>
      </c>
      <c r="I2" s="19"/>
      <c r="J2" s="19"/>
      <c r="K2" s="20">
        <v>4</v>
      </c>
      <c r="L2" s="20">
        <v>751</v>
      </c>
      <c r="M2" s="21">
        <v>187.75</v>
      </c>
      <c r="N2" s="22">
        <v>5</v>
      </c>
      <c r="O2" s="23">
        <v>192.75</v>
      </c>
    </row>
    <row r="5" spans="1:17" x14ac:dyDescent="0.3">
      <c r="K5" s="7">
        <f>SUM(K2:K4)</f>
        <v>4</v>
      </c>
      <c r="L5" s="7">
        <f>SUM(L2:L4)</f>
        <v>751</v>
      </c>
      <c r="M5" s="13">
        <f>SUM(L5/K5)</f>
        <v>187.75</v>
      </c>
      <c r="N5" s="7">
        <f>SUM(N2:N4)</f>
        <v>5</v>
      </c>
      <c r="O5" s="13">
        <f>SUM(M5+N5)</f>
        <v>192.75</v>
      </c>
    </row>
    <row r="9" spans="1:17" ht="28.8" x14ac:dyDescent="0.3">
      <c r="A9" s="1" t="s">
        <v>1</v>
      </c>
      <c r="B9" s="2" t="s">
        <v>2</v>
      </c>
      <c r="C9" s="2" t="s">
        <v>3</v>
      </c>
      <c r="D9" s="3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  <c r="J9" s="4" t="s">
        <v>10</v>
      </c>
      <c r="K9" s="4" t="s">
        <v>11</v>
      </c>
      <c r="L9" s="3" t="s">
        <v>12</v>
      </c>
      <c r="M9" s="5" t="s">
        <v>13</v>
      </c>
      <c r="N9" s="2" t="s">
        <v>14</v>
      </c>
      <c r="O9" s="6" t="s">
        <v>15</v>
      </c>
    </row>
    <row r="10" spans="1:17" x14ac:dyDescent="0.3">
      <c r="A10" s="17" t="s">
        <v>41</v>
      </c>
      <c r="B10" s="26" t="s">
        <v>59</v>
      </c>
      <c r="C10" s="18">
        <v>44779</v>
      </c>
      <c r="D10" s="25" t="s">
        <v>39</v>
      </c>
      <c r="E10" s="19">
        <v>187</v>
      </c>
      <c r="F10" s="19">
        <v>174</v>
      </c>
      <c r="G10" s="19">
        <v>177</v>
      </c>
      <c r="H10" s="19">
        <v>191</v>
      </c>
      <c r="I10" s="19"/>
      <c r="J10" s="19"/>
      <c r="K10" s="20">
        <v>4</v>
      </c>
      <c r="L10" s="20">
        <v>729</v>
      </c>
      <c r="M10" s="21">
        <v>182.25</v>
      </c>
      <c r="N10" s="22">
        <v>2</v>
      </c>
      <c r="O10" s="23">
        <v>184.25</v>
      </c>
    </row>
    <row r="13" spans="1:17" x14ac:dyDescent="0.3">
      <c r="K13" s="7">
        <f>SUM(K10:K12)</f>
        <v>4</v>
      </c>
      <c r="L13" s="7">
        <f>SUM(L10:L12)</f>
        <v>729</v>
      </c>
      <c r="M13" s="13">
        <f>SUM(L13/K13)</f>
        <v>182.25</v>
      </c>
      <c r="N13" s="7">
        <f>SUM(N10:N12)</f>
        <v>2</v>
      </c>
      <c r="O13" s="13">
        <f>SUM(M13+N13)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"/>
    <protectedRange sqref="E2:J2 B2:C2" name="Range1_2_1"/>
    <protectedRange sqref="D2" name="Range1_1_2_1"/>
    <protectedRange sqref="E10:J10 B10:C10" name="Range1_4_1"/>
    <protectedRange sqref="D10" name="Range1_1_3_1"/>
  </protectedRanges>
  <conditionalFormatting sqref="J2">
    <cfRule type="top10" dxfId="317" priority="13" rank="1"/>
  </conditionalFormatting>
  <conditionalFormatting sqref="I2">
    <cfRule type="top10" dxfId="316" priority="14" rank="1"/>
  </conditionalFormatting>
  <conditionalFormatting sqref="H2">
    <cfRule type="top10" dxfId="315" priority="15" rank="1"/>
  </conditionalFormatting>
  <conditionalFormatting sqref="G2">
    <cfRule type="top10" dxfId="314" priority="16" rank="1"/>
  </conditionalFormatting>
  <conditionalFormatting sqref="F2">
    <cfRule type="top10" dxfId="313" priority="17" rank="1"/>
  </conditionalFormatting>
  <conditionalFormatting sqref="E2">
    <cfRule type="top10" dxfId="312" priority="18" rank="1"/>
  </conditionalFormatting>
  <conditionalFormatting sqref="E10">
    <cfRule type="top10" dxfId="311" priority="6" rank="1"/>
  </conditionalFormatting>
  <conditionalFormatting sqref="F10">
    <cfRule type="top10" dxfId="310" priority="5" rank="1"/>
  </conditionalFormatting>
  <conditionalFormatting sqref="G10">
    <cfRule type="top10" dxfId="309" priority="4" rank="1"/>
  </conditionalFormatting>
  <conditionalFormatting sqref="H10">
    <cfRule type="top10" dxfId="308" priority="3" rank="1"/>
  </conditionalFormatting>
  <conditionalFormatting sqref="I10">
    <cfRule type="top10" dxfId="307" priority="2" rank="1"/>
  </conditionalFormatting>
  <conditionalFormatting sqref="J10">
    <cfRule type="top10" dxfId="306" priority="1" rank="1"/>
  </conditionalFormatting>
  <hyperlinks>
    <hyperlink ref="Q1" location="'Mississippi Adult Rankings 2022'!A1" display="Back to Ranking" xr:uid="{0CA56936-BD11-40CE-8C52-F2A69B1C12BF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2B276D-3B97-4F78-88FE-F2798F8CBA3E}">
          <x14:formula1>
            <xm:f>'C:\Users\abra2\Desktop\ABRA Files and More\AUTO BENCH REST ASSOCIATION FILE\ABRA 2019\Georgia\[Georgia Results 01 19 20.xlsm]DATA SHEET'!#REF!</xm:f>
          </x14:formula1>
          <xm:sqref>B1 B9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5DAD5-959C-4FEF-A0ED-91A25BABA25E}">
  <dimension ref="A1:Q5"/>
  <sheetViews>
    <sheetView workbookViewId="0">
      <selection activeCell="B19" sqref="B19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76</v>
      </c>
      <c r="C2" s="18">
        <v>44877</v>
      </c>
      <c r="D2" s="25" t="s">
        <v>68</v>
      </c>
      <c r="E2" s="19">
        <v>188</v>
      </c>
      <c r="F2" s="19">
        <v>189</v>
      </c>
      <c r="G2" s="19">
        <v>182</v>
      </c>
      <c r="H2" s="19">
        <v>191</v>
      </c>
      <c r="I2" s="19"/>
      <c r="J2" s="19"/>
      <c r="K2" s="20">
        <v>4</v>
      </c>
      <c r="L2" s="20">
        <v>750</v>
      </c>
      <c r="M2" s="21">
        <v>187.5</v>
      </c>
      <c r="N2" s="22">
        <v>2</v>
      </c>
      <c r="O2" s="23">
        <v>189.5</v>
      </c>
    </row>
    <row r="5" spans="1:17" x14ac:dyDescent="0.3">
      <c r="K5" s="7">
        <f>SUM(K2:K4)</f>
        <v>4</v>
      </c>
      <c r="L5" s="7">
        <f>SUM(L2:L4)</f>
        <v>750</v>
      </c>
      <c r="M5" s="13">
        <f>SUM(L5/K5)</f>
        <v>187.5</v>
      </c>
      <c r="N5" s="7">
        <f>SUM(N2:N4)</f>
        <v>2</v>
      </c>
      <c r="O5" s="13">
        <f>SUM(M5+N5)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algorithmName="SHA-512" hashValue="ON39YdpmFHfN9f47KpiRvqrKx0V9+erV1CNkpWzYhW/Qyc6aT8rEyCrvauWSYGZK2ia3o7vd3akF07acHAFpOA==" saltValue="yVW9XmDwTqEnmpSGai0KYg==" spinCount="100000" sqref="E2:J2 B2:C2" name="Range1_2_2_1"/>
    <protectedRange algorithmName="SHA-512" hashValue="ON39YdpmFHfN9f47KpiRvqrKx0V9+erV1CNkpWzYhW/Qyc6aT8rEyCrvauWSYGZK2ia3o7vd3akF07acHAFpOA==" saltValue="yVW9XmDwTqEnmpSGai0KYg==" spinCount="100000" sqref="D2" name="Range1_1_1_1"/>
  </protectedRanges>
  <conditionalFormatting sqref="J2">
    <cfRule type="top10" dxfId="1091" priority="1" rank="1"/>
  </conditionalFormatting>
  <conditionalFormatting sqref="I2">
    <cfRule type="top10" dxfId="1090" priority="2" rank="1"/>
  </conditionalFormatting>
  <conditionalFormatting sqref="H2">
    <cfRule type="top10" dxfId="1089" priority="3" rank="1"/>
  </conditionalFormatting>
  <conditionalFormatting sqref="G2">
    <cfRule type="top10" dxfId="1088" priority="4" rank="1"/>
  </conditionalFormatting>
  <conditionalFormatting sqref="F2">
    <cfRule type="top10" dxfId="1087" priority="5" rank="1"/>
  </conditionalFormatting>
  <conditionalFormatting sqref="E2">
    <cfRule type="top10" dxfId="1086" priority="6" rank="1"/>
  </conditionalFormatting>
  <hyperlinks>
    <hyperlink ref="Q1" location="'Mississippi Adult Rankings 2022'!A1" display="Back to Ranking" xr:uid="{EF3ED46A-0FA5-4F30-90A0-89C6D551265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ECF258-7060-47CB-9E9A-3FE5D219FFCD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9CB51-91D4-4145-856A-7BA8D3F191B5}">
  <dimension ref="A1:Q6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41" t="s">
        <v>25</v>
      </c>
      <c r="B2" s="42" t="s">
        <v>50</v>
      </c>
      <c r="C2" s="43">
        <v>44702</v>
      </c>
      <c r="D2" s="44" t="s">
        <v>29</v>
      </c>
      <c r="E2" s="45">
        <v>191</v>
      </c>
      <c r="F2" s="45">
        <v>183</v>
      </c>
      <c r="G2" s="45">
        <v>191</v>
      </c>
      <c r="H2" s="45">
        <v>185</v>
      </c>
      <c r="I2" s="45"/>
      <c r="J2" s="45"/>
      <c r="K2" s="46">
        <v>4</v>
      </c>
      <c r="L2" s="46">
        <v>750</v>
      </c>
      <c r="M2" s="47">
        <v>187.5</v>
      </c>
      <c r="N2" s="48">
        <v>2</v>
      </c>
      <c r="O2" s="49">
        <v>189.5</v>
      </c>
    </row>
    <row r="3" spans="1:17" x14ac:dyDescent="0.3">
      <c r="A3" s="17" t="s">
        <v>25</v>
      </c>
      <c r="B3" s="26" t="s">
        <v>50</v>
      </c>
      <c r="C3" s="18">
        <v>44849</v>
      </c>
      <c r="D3" s="25" t="s">
        <v>29</v>
      </c>
      <c r="E3" s="19">
        <v>186</v>
      </c>
      <c r="F3" s="19">
        <v>183</v>
      </c>
      <c r="G3" s="19">
        <v>182</v>
      </c>
      <c r="H3" s="19">
        <v>181</v>
      </c>
      <c r="I3" s="19"/>
      <c r="J3" s="19"/>
      <c r="K3" s="20">
        <v>4</v>
      </c>
      <c r="L3" s="20">
        <v>732</v>
      </c>
      <c r="M3" s="21">
        <v>183</v>
      </c>
      <c r="N3" s="22">
        <v>2</v>
      </c>
      <c r="O3" s="23">
        <v>185</v>
      </c>
    </row>
    <row r="6" spans="1:17" x14ac:dyDescent="0.3">
      <c r="K6" s="7">
        <f>SUM(K2:K5)</f>
        <v>8</v>
      </c>
      <c r="L6" s="7">
        <f>SUM(L2:L5)</f>
        <v>1482</v>
      </c>
      <c r="M6" s="13">
        <f>SUM(L6/K6)</f>
        <v>185.25</v>
      </c>
      <c r="N6" s="7">
        <f>SUM(N2:N5)</f>
        <v>4</v>
      </c>
      <c r="O6" s="13">
        <f>SUM(M6+N6)</f>
        <v>189.25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I3:J3 B3:C3" name="Range1_14"/>
    <protectedRange sqref="D3" name="Range1_1_17"/>
    <protectedRange sqref="E3:H3" name="Range1_3_5"/>
  </protectedRanges>
  <conditionalFormatting sqref="F3">
    <cfRule type="top10" dxfId="305" priority="1" rank="1"/>
  </conditionalFormatting>
  <conditionalFormatting sqref="G3">
    <cfRule type="top10" dxfId="304" priority="2" rank="1"/>
  </conditionalFormatting>
  <conditionalFormatting sqref="H3">
    <cfRule type="top10" dxfId="303" priority="3" rank="1"/>
  </conditionalFormatting>
  <conditionalFormatting sqref="I3">
    <cfRule type="top10" dxfId="302" priority="4" rank="1"/>
  </conditionalFormatting>
  <conditionalFormatting sqref="J3">
    <cfRule type="top10" dxfId="301" priority="5" rank="1"/>
  </conditionalFormatting>
  <conditionalFormatting sqref="E3">
    <cfRule type="top10" dxfId="300" priority="6" rank="1"/>
  </conditionalFormatting>
  <hyperlinks>
    <hyperlink ref="Q1" location="'Mississippi Adult Rankings 2022'!A1" display="Back to Ranking" xr:uid="{A5C12F79-FA00-418D-B0C0-682C7717006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D1460F-1E1A-4B76-805D-AC47FD0967CD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2812-ABDF-461E-9140-E691D4179EF5}">
  <dimension ref="A1:Q29"/>
  <sheetViews>
    <sheetView topLeftCell="A12" workbookViewId="0">
      <selection activeCell="A26" sqref="A26:O26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33</v>
      </c>
      <c r="C2" s="18">
        <v>44653</v>
      </c>
      <c r="D2" s="25" t="s">
        <v>39</v>
      </c>
      <c r="E2" s="19">
        <v>196</v>
      </c>
      <c r="F2" s="19">
        <v>199</v>
      </c>
      <c r="G2" s="19">
        <v>197</v>
      </c>
      <c r="H2" s="19">
        <v>193</v>
      </c>
      <c r="I2" s="19"/>
      <c r="J2" s="19"/>
      <c r="K2" s="20">
        <v>4</v>
      </c>
      <c r="L2" s="20">
        <v>785</v>
      </c>
      <c r="M2" s="21">
        <v>196.25</v>
      </c>
      <c r="N2" s="22">
        <v>5</v>
      </c>
      <c r="O2" s="23">
        <v>201.25</v>
      </c>
    </row>
    <row r="3" spans="1:17" x14ac:dyDescent="0.3">
      <c r="A3" s="17" t="s">
        <v>25</v>
      </c>
      <c r="B3" s="26" t="s">
        <v>33</v>
      </c>
      <c r="C3" s="18">
        <v>44688</v>
      </c>
      <c r="D3" s="25" t="s">
        <v>39</v>
      </c>
      <c r="E3" s="19">
        <v>194</v>
      </c>
      <c r="F3" s="19">
        <v>193</v>
      </c>
      <c r="G3" s="19">
        <v>193</v>
      </c>
      <c r="H3" s="19">
        <v>196</v>
      </c>
      <c r="I3" s="19"/>
      <c r="J3" s="19"/>
      <c r="K3" s="20">
        <v>4</v>
      </c>
      <c r="L3" s="20">
        <v>776</v>
      </c>
      <c r="M3" s="21">
        <v>194</v>
      </c>
      <c r="N3" s="22">
        <v>3</v>
      </c>
      <c r="O3" s="23">
        <v>197</v>
      </c>
    </row>
    <row r="4" spans="1:17" x14ac:dyDescent="0.3">
      <c r="A4" s="41" t="s">
        <v>25</v>
      </c>
      <c r="B4" s="42" t="s">
        <v>33</v>
      </c>
      <c r="C4" s="43">
        <v>44702</v>
      </c>
      <c r="D4" s="44" t="s">
        <v>29</v>
      </c>
      <c r="E4" s="45">
        <v>197.01</v>
      </c>
      <c r="F4" s="45">
        <v>194</v>
      </c>
      <c r="G4" s="45">
        <v>192</v>
      </c>
      <c r="H4" s="45">
        <v>193</v>
      </c>
      <c r="I4" s="45"/>
      <c r="J4" s="45"/>
      <c r="K4" s="46">
        <v>4</v>
      </c>
      <c r="L4" s="46">
        <v>776.01</v>
      </c>
      <c r="M4" s="47">
        <v>194.0025</v>
      </c>
      <c r="N4" s="48">
        <v>4</v>
      </c>
      <c r="O4" s="49">
        <v>198.0025</v>
      </c>
    </row>
    <row r="5" spans="1:17" x14ac:dyDescent="0.3">
      <c r="A5" s="17" t="s">
        <v>25</v>
      </c>
      <c r="B5" s="26" t="s">
        <v>33</v>
      </c>
      <c r="C5" s="18">
        <v>44716</v>
      </c>
      <c r="D5" s="25" t="s">
        <v>39</v>
      </c>
      <c r="E5" s="19">
        <v>194</v>
      </c>
      <c r="F5" s="19">
        <v>193</v>
      </c>
      <c r="G5" s="19">
        <v>194</v>
      </c>
      <c r="H5" s="19">
        <v>192</v>
      </c>
      <c r="I5" s="19"/>
      <c r="J5" s="19"/>
      <c r="K5" s="20">
        <v>4</v>
      </c>
      <c r="L5" s="20">
        <v>773</v>
      </c>
      <c r="M5" s="21">
        <v>193.25</v>
      </c>
      <c r="N5" s="22">
        <v>2</v>
      </c>
      <c r="O5" s="23">
        <v>195.25</v>
      </c>
    </row>
    <row r="6" spans="1:17" x14ac:dyDescent="0.3">
      <c r="A6" s="17" t="s">
        <v>25</v>
      </c>
      <c r="B6" s="26" t="s">
        <v>33</v>
      </c>
      <c r="C6" s="18">
        <v>44751</v>
      </c>
      <c r="D6" s="25" t="s">
        <v>39</v>
      </c>
      <c r="E6" s="19">
        <v>195.01</v>
      </c>
      <c r="F6" s="19">
        <v>194</v>
      </c>
      <c r="G6" s="19">
        <v>196</v>
      </c>
      <c r="H6" s="19">
        <v>195</v>
      </c>
      <c r="I6" s="19"/>
      <c r="J6" s="19"/>
      <c r="K6" s="20">
        <v>4</v>
      </c>
      <c r="L6" s="20">
        <v>780.01</v>
      </c>
      <c r="M6" s="21">
        <v>195.0025</v>
      </c>
      <c r="N6" s="22">
        <v>6</v>
      </c>
      <c r="O6" s="23">
        <v>201.0025</v>
      </c>
    </row>
    <row r="7" spans="1:17" x14ac:dyDescent="0.3">
      <c r="A7" s="17" t="s">
        <v>25</v>
      </c>
      <c r="B7" s="26" t="s">
        <v>33</v>
      </c>
      <c r="C7" s="18">
        <v>44779</v>
      </c>
      <c r="D7" s="25" t="s">
        <v>39</v>
      </c>
      <c r="E7" s="19">
        <v>197</v>
      </c>
      <c r="F7" s="19">
        <v>192</v>
      </c>
      <c r="G7" s="19">
        <v>195</v>
      </c>
      <c r="H7" s="19">
        <v>198</v>
      </c>
      <c r="I7" s="19"/>
      <c r="J7" s="19"/>
      <c r="K7" s="20">
        <v>4</v>
      </c>
      <c r="L7" s="20">
        <v>782</v>
      </c>
      <c r="M7" s="21">
        <v>195.5</v>
      </c>
      <c r="N7" s="22">
        <v>4</v>
      </c>
      <c r="O7" s="23">
        <v>199.5</v>
      </c>
    </row>
    <row r="8" spans="1:17" x14ac:dyDescent="0.3">
      <c r="A8" s="17" t="s">
        <v>25</v>
      </c>
      <c r="B8" s="26" t="s">
        <v>33</v>
      </c>
      <c r="C8" s="18">
        <v>44828</v>
      </c>
      <c r="D8" s="25" t="s">
        <v>68</v>
      </c>
      <c r="E8" s="19">
        <v>195</v>
      </c>
      <c r="F8" s="19">
        <v>195</v>
      </c>
      <c r="G8" s="19">
        <v>197</v>
      </c>
      <c r="H8" s="19">
        <v>196</v>
      </c>
      <c r="I8" s="19"/>
      <c r="J8" s="19"/>
      <c r="K8" s="20">
        <v>4</v>
      </c>
      <c r="L8" s="20">
        <v>783</v>
      </c>
      <c r="M8" s="21">
        <v>195.75</v>
      </c>
      <c r="N8" s="22">
        <v>2</v>
      </c>
      <c r="O8" s="23">
        <v>197.75</v>
      </c>
    </row>
    <row r="9" spans="1:17" x14ac:dyDescent="0.3">
      <c r="A9" s="17" t="s">
        <v>25</v>
      </c>
      <c r="B9" s="26" t="s">
        <v>33</v>
      </c>
      <c r="C9" s="18">
        <v>44835</v>
      </c>
      <c r="D9" s="25" t="s">
        <v>39</v>
      </c>
      <c r="E9" s="19">
        <v>194</v>
      </c>
      <c r="F9" s="19">
        <v>194</v>
      </c>
      <c r="G9" s="19">
        <v>191</v>
      </c>
      <c r="H9" s="19">
        <v>195</v>
      </c>
      <c r="I9" s="19">
        <v>199.001</v>
      </c>
      <c r="J9" s="19">
        <v>195</v>
      </c>
      <c r="K9" s="20">
        <v>6</v>
      </c>
      <c r="L9" s="20">
        <v>1168.001</v>
      </c>
      <c r="M9" s="21">
        <v>194.66683333333333</v>
      </c>
      <c r="N9" s="22">
        <v>8</v>
      </c>
      <c r="O9" s="23">
        <v>202.66683333333333</v>
      </c>
    </row>
    <row r="10" spans="1:17" x14ac:dyDescent="0.3">
      <c r="A10" s="17" t="s">
        <v>25</v>
      </c>
      <c r="B10" s="26" t="s">
        <v>33</v>
      </c>
      <c r="C10" s="18">
        <v>44877</v>
      </c>
      <c r="D10" s="25" t="s">
        <v>68</v>
      </c>
      <c r="E10" s="19">
        <v>198</v>
      </c>
      <c r="F10" s="19">
        <v>194</v>
      </c>
      <c r="G10" s="19">
        <v>198</v>
      </c>
      <c r="H10" s="19">
        <v>190</v>
      </c>
      <c r="I10" s="19"/>
      <c r="J10" s="19"/>
      <c r="K10" s="20">
        <v>4</v>
      </c>
      <c r="L10" s="20">
        <v>780</v>
      </c>
      <c r="M10" s="21">
        <v>195</v>
      </c>
      <c r="N10" s="22">
        <v>4</v>
      </c>
      <c r="O10" s="23">
        <v>199</v>
      </c>
    </row>
    <row r="13" spans="1:17" x14ac:dyDescent="0.3">
      <c r="K13" s="7">
        <f>SUM(K2:K12)</f>
        <v>38</v>
      </c>
      <c r="L13" s="7">
        <f>SUM(L2:L12)</f>
        <v>7403.0210000000006</v>
      </c>
      <c r="M13" s="13">
        <f>SUM(L13/K13)</f>
        <v>194.81634210526317</v>
      </c>
      <c r="N13" s="7">
        <f>SUM(N2:N12)</f>
        <v>38</v>
      </c>
      <c r="O13" s="13">
        <f>SUM(M13+N13)</f>
        <v>232.81634210526317</v>
      </c>
    </row>
    <row r="17" spans="1:15" ht="28.8" x14ac:dyDescent="0.3">
      <c r="A17" s="1" t="s">
        <v>1</v>
      </c>
      <c r="B17" s="2" t="s">
        <v>2</v>
      </c>
      <c r="C17" s="2" t="s">
        <v>3</v>
      </c>
      <c r="D17" s="3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4" t="s">
        <v>9</v>
      </c>
      <c r="J17" s="4" t="s">
        <v>10</v>
      </c>
      <c r="K17" s="4" t="s">
        <v>11</v>
      </c>
      <c r="L17" s="3" t="s">
        <v>12</v>
      </c>
      <c r="M17" s="5" t="s">
        <v>13</v>
      </c>
      <c r="N17" s="2" t="s">
        <v>14</v>
      </c>
      <c r="O17" s="6" t="s">
        <v>15</v>
      </c>
    </row>
    <row r="18" spans="1:15" x14ac:dyDescent="0.3">
      <c r="A18" s="17" t="s">
        <v>41</v>
      </c>
      <c r="B18" s="26" t="s">
        <v>33</v>
      </c>
      <c r="C18" s="18">
        <v>44653</v>
      </c>
      <c r="D18" s="25" t="s">
        <v>39</v>
      </c>
      <c r="E18" s="19">
        <v>194.01</v>
      </c>
      <c r="F18" s="19">
        <v>188</v>
      </c>
      <c r="G18" s="19">
        <v>193</v>
      </c>
      <c r="H18" s="19">
        <v>194</v>
      </c>
      <c r="I18" s="19"/>
      <c r="J18" s="19"/>
      <c r="K18" s="20">
        <v>4</v>
      </c>
      <c r="L18" s="20">
        <v>769.01</v>
      </c>
      <c r="M18" s="21">
        <v>192.2525</v>
      </c>
      <c r="N18" s="22">
        <v>9</v>
      </c>
      <c r="O18" s="23">
        <v>201.2525</v>
      </c>
    </row>
    <row r="19" spans="1:15" x14ac:dyDescent="0.3">
      <c r="A19" s="17" t="s">
        <v>41</v>
      </c>
      <c r="B19" s="26" t="s">
        <v>33</v>
      </c>
      <c r="C19" s="18">
        <v>44688</v>
      </c>
      <c r="D19" s="25" t="s">
        <v>39</v>
      </c>
      <c r="E19" s="19">
        <v>191</v>
      </c>
      <c r="F19" s="19">
        <v>193</v>
      </c>
      <c r="G19" s="19">
        <v>186</v>
      </c>
      <c r="H19" s="19">
        <v>190</v>
      </c>
      <c r="I19" s="19"/>
      <c r="J19" s="19"/>
      <c r="K19" s="20">
        <v>4</v>
      </c>
      <c r="L19" s="20">
        <v>760</v>
      </c>
      <c r="M19" s="21">
        <v>190</v>
      </c>
      <c r="N19" s="22">
        <v>6</v>
      </c>
      <c r="O19" s="23">
        <v>196</v>
      </c>
    </row>
    <row r="20" spans="1:15" x14ac:dyDescent="0.3">
      <c r="A20" s="41" t="s">
        <v>41</v>
      </c>
      <c r="B20" s="42" t="s">
        <v>33</v>
      </c>
      <c r="C20" s="43">
        <v>44702</v>
      </c>
      <c r="D20" s="44" t="s">
        <v>29</v>
      </c>
      <c r="E20" s="45">
        <v>189</v>
      </c>
      <c r="F20" s="45">
        <v>188</v>
      </c>
      <c r="G20" s="45">
        <v>193</v>
      </c>
      <c r="H20" s="45">
        <v>192</v>
      </c>
      <c r="I20" s="45"/>
      <c r="J20" s="45"/>
      <c r="K20" s="46">
        <v>4</v>
      </c>
      <c r="L20" s="46">
        <v>762</v>
      </c>
      <c r="M20" s="47">
        <v>190.5</v>
      </c>
      <c r="N20" s="48">
        <v>3</v>
      </c>
      <c r="O20" s="49">
        <v>193.5</v>
      </c>
    </row>
    <row r="21" spans="1:15" x14ac:dyDescent="0.3">
      <c r="A21" s="17" t="s">
        <v>41</v>
      </c>
      <c r="B21" s="26" t="s">
        <v>33</v>
      </c>
      <c r="C21" s="18">
        <v>44716</v>
      </c>
      <c r="D21" s="25" t="s">
        <v>39</v>
      </c>
      <c r="E21" s="19">
        <v>189</v>
      </c>
      <c r="F21" s="19">
        <v>187</v>
      </c>
      <c r="G21" s="19">
        <v>185</v>
      </c>
      <c r="H21" s="19">
        <v>191</v>
      </c>
      <c r="I21" s="19"/>
      <c r="J21" s="19"/>
      <c r="K21" s="20">
        <v>4</v>
      </c>
      <c r="L21" s="20">
        <v>752</v>
      </c>
      <c r="M21" s="21">
        <v>188</v>
      </c>
      <c r="N21" s="22">
        <v>4</v>
      </c>
      <c r="O21" s="23">
        <v>192</v>
      </c>
    </row>
    <row r="22" spans="1:15" x14ac:dyDescent="0.3">
      <c r="A22" s="17" t="s">
        <v>41</v>
      </c>
      <c r="B22" s="26" t="s">
        <v>33</v>
      </c>
      <c r="C22" s="18">
        <v>44751</v>
      </c>
      <c r="D22" s="25" t="s">
        <v>39</v>
      </c>
      <c r="E22" s="19">
        <v>188</v>
      </c>
      <c r="F22" s="19">
        <v>190</v>
      </c>
      <c r="G22" s="19">
        <v>185</v>
      </c>
      <c r="H22" s="19">
        <v>192</v>
      </c>
      <c r="I22" s="19"/>
      <c r="J22" s="19"/>
      <c r="K22" s="20">
        <v>4</v>
      </c>
      <c r="L22" s="20">
        <v>755</v>
      </c>
      <c r="M22" s="21">
        <v>188.75</v>
      </c>
      <c r="N22" s="22">
        <v>2</v>
      </c>
      <c r="O22" s="23">
        <v>190.75</v>
      </c>
    </row>
    <row r="23" spans="1:15" x14ac:dyDescent="0.3">
      <c r="A23" s="17" t="s">
        <v>41</v>
      </c>
      <c r="B23" s="26" t="s">
        <v>33</v>
      </c>
      <c r="C23" s="18">
        <v>44828</v>
      </c>
      <c r="D23" s="25" t="s">
        <v>68</v>
      </c>
      <c r="E23" s="19">
        <v>196.001</v>
      </c>
      <c r="F23" s="19">
        <v>190</v>
      </c>
      <c r="G23" s="19">
        <v>194</v>
      </c>
      <c r="H23" s="19">
        <v>190</v>
      </c>
      <c r="I23" s="19"/>
      <c r="J23" s="19"/>
      <c r="K23" s="20">
        <v>4</v>
      </c>
      <c r="L23" s="20">
        <v>770.00099999999998</v>
      </c>
      <c r="M23" s="21">
        <v>192.50024999999999</v>
      </c>
      <c r="N23" s="22">
        <v>6</v>
      </c>
      <c r="O23" s="23">
        <v>198.50024999999999</v>
      </c>
    </row>
    <row r="24" spans="1:15" x14ac:dyDescent="0.3">
      <c r="A24" s="17" t="s">
        <v>41</v>
      </c>
      <c r="B24" s="26" t="s">
        <v>33</v>
      </c>
      <c r="C24" s="18">
        <v>44835</v>
      </c>
      <c r="D24" s="25" t="s">
        <v>39</v>
      </c>
      <c r="E24" s="19">
        <v>186</v>
      </c>
      <c r="F24" s="19">
        <v>189</v>
      </c>
      <c r="G24" s="19">
        <v>191</v>
      </c>
      <c r="H24" s="19">
        <v>190</v>
      </c>
      <c r="I24" s="19">
        <v>182</v>
      </c>
      <c r="J24" s="19">
        <v>192</v>
      </c>
      <c r="K24" s="20">
        <v>6</v>
      </c>
      <c r="L24" s="20">
        <v>1130</v>
      </c>
      <c r="M24" s="21">
        <v>188.33333333333334</v>
      </c>
      <c r="N24" s="22">
        <v>4</v>
      </c>
      <c r="O24" s="23">
        <v>192.33333333333334</v>
      </c>
    </row>
    <row r="25" spans="1:15" x14ac:dyDescent="0.3">
      <c r="A25" s="17" t="s">
        <v>41</v>
      </c>
      <c r="B25" s="26" t="s">
        <v>33</v>
      </c>
      <c r="C25" s="18">
        <v>44849</v>
      </c>
      <c r="D25" s="25" t="s">
        <v>29</v>
      </c>
      <c r="E25" s="19">
        <v>187</v>
      </c>
      <c r="F25" s="19">
        <v>191</v>
      </c>
      <c r="G25" s="19">
        <v>193</v>
      </c>
      <c r="H25" s="19">
        <v>194</v>
      </c>
      <c r="I25" s="19"/>
      <c r="J25" s="19"/>
      <c r="K25" s="20">
        <v>4</v>
      </c>
      <c r="L25" s="20">
        <v>765</v>
      </c>
      <c r="M25" s="21">
        <v>191.25</v>
      </c>
      <c r="N25" s="22">
        <v>9</v>
      </c>
      <c r="O25" s="23">
        <v>200.25</v>
      </c>
    </row>
    <row r="26" spans="1:15" x14ac:dyDescent="0.3">
      <c r="A26" s="17" t="s">
        <v>41</v>
      </c>
      <c r="B26" s="26" t="s">
        <v>33</v>
      </c>
      <c r="C26" s="18">
        <v>44877</v>
      </c>
      <c r="D26" s="25" t="s">
        <v>68</v>
      </c>
      <c r="E26" s="19">
        <v>190</v>
      </c>
      <c r="F26" s="19">
        <v>187</v>
      </c>
      <c r="G26" s="19">
        <v>192</v>
      </c>
      <c r="H26" s="19">
        <v>192</v>
      </c>
      <c r="I26" s="19"/>
      <c r="J26" s="19"/>
      <c r="K26" s="20">
        <v>4</v>
      </c>
      <c r="L26" s="20">
        <v>761</v>
      </c>
      <c r="M26" s="21">
        <v>190.25</v>
      </c>
      <c r="N26" s="22">
        <v>4</v>
      </c>
      <c r="O26" s="23">
        <v>194.25</v>
      </c>
    </row>
    <row r="29" spans="1:15" x14ac:dyDescent="0.3">
      <c r="K29" s="7">
        <f>SUM(K18:K28)</f>
        <v>38</v>
      </c>
      <c r="L29" s="7">
        <f>SUM(L18:L28)</f>
        <v>7224.0110000000004</v>
      </c>
      <c r="M29" s="13">
        <f>SUM(L29/K29)</f>
        <v>190.10555263157895</v>
      </c>
      <c r="N29" s="7">
        <f>SUM(N18:N28)</f>
        <v>47</v>
      </c>
      <c r="O29" s="13">
        <f>SUM(M29+N29)</f>
        <v>237.10555263157895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 B17" name="Range1_2"/>
    <protectedRange sqref="I2:J2 B2:C2" name="Range1_4"/>
    <protectedRange sqref="D2" name="Range1_1_1"/>
    <protectedRange sqref="E2:H2" name="Range1_3_1"/>
    <protectedRange sqref="E18:J18 B18:C18" name="Range1_4_1"/>
    <protectedRange sqref="D18" name="Range1_1_1_1"/>
    <protectedRange sqref="I3:J3 B3:C3" name="Range1_21"/>
    <protectedRange sqref="D3" name="Range1_1_12"/>
    <protectedRange sqref="E3:H3" name="Range1_3_3"/>
    <protectedRange sqref="E19:J19 B19:C19" name="Range1_23"/>
    <protectedRange sqref="D19" name="Range1_1_13"/>
    <protectedRange sqref="I5:J5 B5:C5" name="Range1_59"/>
    <protectedRange sqref="D5" name="Range1_1_55"/>
    <protectedRange sqref="E5:H5" name="Range1_3_23"/>
    <protectedRange sqref="E21:J21 B21:C21" name="Range1_61"/>
    <protectedRange sqref="D21" name="Range1_1_56"/>
    <protectedRange sqref="I6:J6 B6:C6" name="Range1_11"/>
    <protectedRange sqref="D6" name="Range1_1_14"/>
    <protectedRange sqref="E6:H6" name="Range1_3_2"/>
    <protectedRange sqref="E22:J22 B22:C22" name="Range1_13"/>
    <protectedRange sqref="D22" name="Range1_1_15"/>
    <protectedRange sqref="I7:J7 B7:C7" name="Range1_1_3"/>
    <protectedRange sqref="D7" name="Range1_1_1_1_1"/>
    <protectedRange sqref="E7:H7" name="Range1_3_1_1"/>
    <protectedRange sqref="I8:J8 B8:C8" name="Range1_6"/>
    <protectedRange sqref="D8" name="Range1_1_4"/>
    <protectedRange sqref="E8:H8" name="Range1_3_4"/>
    <protectedRange sqref="E23:J23 B23:C23" name="Range1_8"/>
    <protectedRange sqref="D23" name="Range1_1_6"/>
    <protectedRange sqref="I9:J9 B9:C9" name="Range1_9"/>
    <protectedRange sqref="D9" name="Range1_1_7"/>
    <protectedRange sqref="E9:H9" name="Range1_3_5"/>
    <protectedRange sqref="E24:J24 B24:C24" name="Range1_12"/>
    <protectedRange sqref="D24" name="Range1_1_9"/>
    <protectedRange sqref="E25:J25 B25:C25" name="Range1_19"/>
    <protectedRange sqref="D25" name="Range1_1_24"/>
    <protectedRange algorithmName="SHA-512" hashValue="ON39YdpmFHfN9f47KpiRvqrKx0V9+erV1CNkpWzYhW/Qyc6aT8rEyCrvauWSYGZK2ia3o7vd3akF07acHAFpOA==" saltValue="yVW9XmDwTqEnmpSGai0KYg==" spinCount="100000" sqref="I10:J10 B10:C10" name="Range1"/>
    <protectedRange algorithmName="SHA-512" hashValue="ON39YdpmFHfN9f47KpiRvqrKx0V9+erV1CNkpWzYhW/Qyc6aT8rEyCrvauWSYGZK2ia3o7vd3akF07acHAFpOA==" saltValue="yVW9XmDwTqEnmpSGai0KYg==" spinCount="100000" sqref="D10" name="Range1_1"/>
    <protectedRange algorithmName="SHA-512" hashValue="ON39YdpmFHfN9f47KpiRvqrKx0V9+erV1CNkpWzYhW/Qyc6aT8rEyCrvauWSYGZK2ia3o7vd3akF07acHAFpOA==" saltValue="yVW9XmDwTqEnmpSGai0KYg==" spinCount="100000" sqref="E10:H10" name="Range1_3"/>
    <protectedRange algorithmName="SHA-512" hashValue="ON39YdpmFHfN9f47KpiRvqrKx0V9+erV1CNkpWzYhW/Qyc6aT8rEyCrvauWSYGZK2ia3o7vd3akF07acHAFpOA==" saltValue="yVW9XmDwTqEnmpSGai0KYg==" spinCount="100000" sqref="E26:J26 B26:C26" name="Range1_4_2"/>
    <protectedRange algorithmName="SHA-512" hashValue="ON39YdpmFHfN9f47KpiRvqrKx0V9+erV1CNkpWzYhW/Qyc6aT8rEyCrvauWSYGZK2ia3o7vd3akF07acHAFpOA==" saltValue="yVW9XmDwTqEnmpSGai0KYg==" spinCount="100000" sqref="D26" name="Range1_1_2"/>
  </protectedRanges>
  <conditionalFormatting sqref="F2">
    <cfRule type="top10" dxfId="299" priority="97" rank="1"/>
  </conditionalFormatting>
  <conditionalFormatting sqref="G2">
    <cfRule type="top10" dxfId="298" priority="98" rank="1"/>
  </conditionalFormatting>
  <conditionalFormatting sqref="H2">
    <cfRule type="top10" dxfId="297" priority="99" rank="1"/>
  </conditionalFormatting>
  <conditionalFormatting sqref="I2">
    <cfRule type="top10" dxfId="296" priority="100" rank="1"/>
  </conditionalFormatting>
  <conditionalFormatting sqref="J2">
    <cfRule type="top10" dxfId="295" priority="101" rank="1"/>
  </conditionalFormatting>
  <conditionalFormatting sqref="E2">
    <cfRule type="top10" dxfId="294" priority="102" rank="1"/>
  </conditionalFormatting>
  <conditionalFormatting sqref="E18">
    <cfRule type="top10" dxfId="293" priority="90" rank="1"/>
  </conditionalFormatting>
  <conditionalFormatting sqref="F18">
    <cfRule type="top10" dxfId="292" priority="89" rank="1"/>
  </conditionalFormatting>
  <conditionalFormatting sqref="G18">
    <cfRule type="top10" dxfId="291" priority="88" rank="1"/>
  </conditionalFormatting>
  <conditionalFormatting sqref="H18">
    <cfRule type="top10" dxfId="290" priority="87" rank="1"/>
  </conditionalFormatting>
  <conditionalFormatting sqref="I18">
    <cfRule type="top10" dxfId="289" priority="86" rank="1"/>
  </conditionalFormatting>
  <conditionalFormatting sqref="J18">
    <cfRule type="top10" dxfId="288" priority="85" rank="1"/>
  </conditionalFormatting>
  <conditionalFormatting sqref="F3">
    <cfRule type="top10" dxfId="287" priority="79" rank="1"/>
  </conditionalFormatting>
  <conditionalFormatting sqref="G3">
    <cfRule type="top10" dxfId="286" priority="80" rank="1"/>
  </conditionalFormatting>
  <conditionalFormatting sqref="H3">
    <cfRule type="top10" dxfId="285" priority="81" rank="1"/>
  </conditionalFormatting>
  <conditionalFormatting sqref="I3">
    <cfRule type="top10" dxfId="284" priority="82" rank="1"/>
  </conditionalFormatting>
  <conditionalFormatting sqref="J3">
    <cfRule type="top10" dxfId="283" priority="83" rank="1"/>
  </conditionalFormatting>
  <conditionalFormatting sqref="E3">
    <cfRule type="top10" dxfId="282" priority="84" rank="1"/>
  </conditionalFormatting>
  <conditionalFormatting sqref="E19">
    <cfRule type="top10" dxfId="281" priority="78" rank="1"/>
  </conditionalFormatting>
  <conditionalFormatting sqref="F19">
    <cfRule type="top10" dxfId="280" priority="77" rank="1"/>
  </conditionalFormatting>
  <conditionalFormatting sqref="G19">
    <cfRule type="top10" dxfId="279" priority="76" rank="1"/>
  </conditionalFormatting>
  <conditionalFormatting sqref="H19">
    <cfRule type="top10" dxfId="278" priority="75" rank="1"/>
  </conditionalFormatting>
  <conditionalFormatting sqref="I19">
    <cfRule type="top10" dxfId="277" priority="74" rank="1"/>
  </conditionalFormatting>
  <conditionalFormatting sqref="J19">
    <cfRule type="top10" dxfId="276" priority="73" rank="1"/>
  </conditionalFormatting>
  <conditionalFormatting sqref="F5">
    <cfRule type="top10" dxfId="275" priority="67" rank="1"/>
  </conditionalFormatting>
  <conditionalFormatting sqref="G5">
    <cfRule type="top10" dxfId="274" priority="68" rank="1"/>
  </conditionalFormatting>
  <conditionalFormatting sqref="H5">
    <cfRule type="top10" dxfId="273" priority="69" rank="1"/>
  </conditionalFormatting>
  <conditionalFormatting sqref="I5">
    <cfRule type="top10" dxfId="272" priority="70" rank="1"/>
  </conditionalFormatting>
  <conditionalFormatting sqref="J5">
    <cfRule type="top10" dxfId="271" priority="71" rank="1"/>
  </conditionalFormatting>
  <conditionalFormatting sqref="E5">
    <cfRule type="top10" dxfId="270" priority="72" rank="1"/>
  </conditionalFormatting>
  <conditionalFormatting sqref="E21">
    <cfRule type="top10" dxfId="269" priority="66" rank="1"/>
  </conditionalFormatting>
  <conditionalFormatting sqref="F21">
    <cfRule type="top10" dxfId="268" priority="65" rank="1"/>
  </conditionalFormatting>
  <conditionalFormatting sqref="G21">
    <cfRule type="top10" dxfId="267" priority="64" rank="1"/>
  </conditionalFormatting>
  <conditionalFormatting sqref="H21">
    <cfRule type="top10" dxfId="266" priority="63" rank="1"/>
  </conditionalFormatting>
  <conditionalFormatting sqref="I21">
    <cfRule type="top10" dxfId="265" priority="62" rank="1"/>
  </conditionalFormatting>
  <conditionalFormatting sqref="J21">
    <cfRule type="top10" dxfId="264" priority="61" rank="1"/>
  </conditionalFormatting>
  <conditionalFormatting sqref="F6">
    <cfRule type="top10" dxfId="263" priority="55" rank="1"/>
  </conditionalFormatting>
  <conditionalFormatting sqref="G6">
    <cfRule type="top10" dxfId="262" priority="56" rank="1"/>
  </conditionalFormatting>
  <conditionalFormatting sqref="H6">
    <cfRule type="top10" dxfId="261" priority="57" rank="1"/>
  </conditionalFormatting>
  <conditionalFormatting sqref="I6">
    <cfRule type="top10" dxfId="260" priority="58" rank="1"/>
  </conditionalFormatting>
  <conditionalFormatting sqref="J6">
    <cfRule type="top10" dxfId="259" priority="59" rank="1"/>
  </conditionalFormatting>
  <conditionalFormatting sqref="E6">
    <cfRule type="top10" dxfId="258" priority="60" rank="1"/>
  </conditionalFormatting>
  <conditionalFormatting sqref="E22">
    <cfRule type="top10" dxfId="257" priority="54" rank="1"/>
  </conditionalFormatting>
  <conditionalFormatting sqref="F22">
    <cfRule type="top10" dxfId="256" priority="53" rank="1"/>
  </conditionalFormatting>
  <conditionalFormatting sqref="G22">
    <cfRule type="top10" dxfId="255" priority="52" rank="1"/>
  </conditionalFormatting>
  <conditionalFormatting sqref="H22">
    <cfRule type="top10" dxfId="254" priority="51" rank="1"/>
  </conditionalFormatting>
  <conditionalFormatting sqref="I22">
    <cfRule type="top10" dxfId="253" priority="50" rank="1"/>
  </conditionalFormatting>
  <conditionalFormatting sqref="J22">
    <cfRule type="top10" dxfId="252" priority="49" rank="1"/>
  </conditionalFormatting>
  <conditionalFormatting sqref="F7">
    <cfRule type="top10" dxfId="251" priority="43" rank="1"/>
  </conditionalFormatting>
  <conditionalFormatting sqref="G7">
    <cfRule type="top10" dxfId="250" priority="44" rank="1"/>
  </conditionalFormatting>
  <conditionalFormatting sqref="H7">
    <cfRule type="top10" dxfId="249" priority="45" rank="1"/>
  </conditionalFormatting>
  <conditionalFormatting sqref="I7">
    <cfRule type="top10" dxfId="248" priority="46" rank="1"/>
  </conditionalFormatting>
  <conditionalFormatting sqref="J7">
    <cfRule type="top10" dxfId="247" priority="47" rank="1"/>
  </conditionalFormatting>
  <conditionalFormatting sqref="E7">
    <cfRule type="top10" dxfId="246" priority="48" rank="1"/>
  </conditionalFormatting>
  <conditionalFormatting sqref="F8">
    <cfRule type="top10" dxfId="245" priority="37" rank="1"/>
  </conditionalFormatting>
  <conditionalFormatting sqref="G8">
    <cfRule type="top10" dxfId="244" priority="38" rank="1"/>
  </conditionalFormatting>
  <conditionalFormatting sqref="H8">
    <cfRule type="top10" dxfId="243" priority="39" rank="1"/>
  </conditionalFormatting>
  <conditionalFormatting sqref="I8">
    <cfRule type="top10" dxfId="242" priority="40" rank="1"/>
  </conditionalFormatting>
  <conditionalFormatting sqref="J8">
    <cfRule type="top10" dxfId="241" priority="41" rank="1"/>
  </conditionalFormatting>
  <conditionalFormatting sqref="E8">
    <cfRule type="top10" dxfId="240" priority="42" rank="1"/>
  </conditionalFormatting>
  <conditionalFormatting sqref="E23">
    <cfRule type="top10" dxfId="239" priority="36" rank="1"/>
  </conditionalFormatting>
  <conditionalFormatting sqref="F23">
    <cfRule type="top10" dxfId="238" priority="35" rank="1"/>
  </conditionalFormatting>
  <conditionalFormatting sqref="G23">
    <cfRule type="top10" dxfId="237" priority="34" rank="1"/>
  </conditionalFormatting>
  <conditionalFormatting sqref="H23">
    <cfRule type="top10" dxfId="236" priority="33" rank="1"/>
  </conditionalFormatting>
  <conditionalFormatting sqref="I23">
    <cfRule type="top10" dxfId="235" priority="32" rank="1"/>
  </conditionalFormatting>
  <conditionalFormatting sqref="J23">
    <cfRule type="top10" dxfId="234" priority="31" rank="1"/>
  </conditionalFormatting>
  <conditionalFormatting sqref="F9">
    <cfRule type="top10" dxfId="233" priority="25" rank="1"/>
  </conditionalFormatting>
  <conditionalFormatting sqref="G9">
    <cfRule type="top10" dxfId="232" priority="26" rank="1"/>
  </conditionalFormatting>
  <conditionalFormatting sqref="H9">
    <cfRule type="top10" dxfId="231" priority="27" rank="1"/>
  </conditionalFormatting>
  <conditionalFormatting sqref="I9">
    <cfRule type="top10" dxfId="230" priority="28" rank="1"/>
  </conditionalFormatting>
  <conditionalFormatting sqref="J9">
    <cfRule type="top10" dxfId="229" priority="29" rank="1"/>
  </conditionalFormatting>
  <conditionalFormatting sqref="E9">
    <cfRule type="top10" dxfId="228" priority="30" rank="1"/>
  </conditionalFormatting>
  <conditionalFormatting sqref="E24">
    <cfRule type="top10" dxfId="227" priority="24" rank="1"/>
  </conditionalFormatting>
  <conditionalFormatting sqref="F24">
    <cfRule type="top10" dxfId="226" priority="23" rank="1"/>
  </conditionalFormatting>
  <conditionalFormatting sqref="G24">
    <cfRule type="top10" dxfId="225" priority="22" rank="1"/>
  </conditionalFormatting>
  <conditionalFormatting sqref="H24">
    <cfRule type="top10" dxfId="224" priority="21" rank="1"/>
  </conditionalFormatting>
  <conditionalFormatting sqref="I24">
    <cfRule type="top10" dxfId="223" priority="20" rank="1"/>
  </conditionalFormatting>
  <conditionalFormatting sqref="J24">
    <cfRule type="top10" dxfId="222" priority="19" rank="1"/>
  </conditionalFormatting>
  <conditionalFormatting sqref="E25">
    <cfRule type="top10" dxfId="221" priority="18" rank="1"/>
  </conditionalFormatting>
  <conditionalFormatting sqref="F25">
    <cfRule type="top10" dxfId="220" priority="17" rank="1"/>
  </conditionalFormatting>
  <conditionalFormatting sqref="G25">
    <cfRule type="top10" dxfId="219" priority="16" rank="1"/>
  </conditionalFormatting>
  <conditionalFormatting sqref="H25">
    <cfRule type="top10" dxfId="218" priority="15" rank="1"/>
  </conditionalFormatting>
  <conditionalFormatting sqref="I25">
    <cfRule type="top10" dxfId="217" priority="14" rank="1"/>
  </conditionalFormatting>
  <conditionalFormatting sqref="J25">
    <cfRule type="top10" dxfId="216" priority="13" rank="1"/>
  </conditionalFormatting>
  <conditionalFormatting sqref="F10">
    <cfRule type="top10" dxfId="215" priority="7" rank="1"/>
  </conditionalFormatting>
  <conditionalFormatting sqref="G10">
    <cfRule type="top10" dxfId="214" priority="8" rank="1"/>
  </conditionalFormatting>
  <conditionalFormatting sqref="H10">
    <cfRule type="top10" dxfId="213" priority="9" rank="1"/>
  </conditionalFormatting>
  <conditionalFormatting sqref="I10">
    <cfRule type="top10" dxfId="212" priority="10" rank="1"/>
  </conditionalFormatting>
  <conditionalFormatting sqref="J10">
    <cfRule type="top10" dxfId="211" priority="11" rank="1"/>
  </conditionalFormatting>
  <conditionalFormatting sqref="E10">
    <cfRule type="top10" dxfId="210" priority="12" rank="1"/>
  </conditionalFormatting>
  <conditionalFormatting sqref="E26">
    <cfRule type="top10" dxfId="209" priority="6" rank="1"/>
  </conditionalFormatting>
  <conditionalFormatting sqref="F26">
    <cfRule type="top10" dxfId="208" priority="5" rank="1"/>
  </conditionalFormatting>
  <conditionalFormatting sqref="G26">
    <cfRule type="top10" dxfId="207" priority="4" rank="1"/>
  </conditionalFormatting>
  <conditionalFormatting sqref="H26">
    <cfRule type="top10" dxfId="206" priority="3" rank="1"/>
  </conditionalFormatting>
  <conditionalFormatting sqref="I26">
    <cfRule type="top10" dxfId="205" priority="2" rank="1"/>
  </conditionalFormatting>
  <conditionalFormatting sqref="J26">
    <cfRule type="top10" dxfId="204" priority="1" rank="1"/>
  </conditionalFormatting>
  <hyperlinks>
    <hyperlink ref="Q1" location="'Mississippi Adult Rankings 2022'!A1" display="Back to Ranking" xr:uid="{21729E3A-3CCF-4BA4-AD90-AD874E395FBF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2CDF8B-53D0-45D9-886F-FC73713F9D30}">
          <x14:formula1>
            <xm:f>'C:\Users\abra2\Desktop\ABRA Files and More\AUTO BENCH REST ASSOCIATION FILE\ABRA 2019\Georgia\[Georgia Results 01 19 20.xlsm]DATA SHEET'!#REF!</xm:f>
          </x14:formula1>
          <xm:sqref>B1 B17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64D0-BECA-452C-9304-02AC11387F77}">
  <dimension ref="A1:Q5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74</v>
      </c>
      <c r="C2" s="18">
        <v>44849</v>
      </c>
      <c r="D2" s="25" t="s">
        <v>29</v>
      </c>
      <c r="E2" s="19">
        <v>166</v>
      </c>
      <c r="F2" s="19">
        <v>177</v>
      </c>
      <c r="G2" s="19">
        <v>179</v>
      </c>
      <c r="H2" s="19">
        <v>179</v>
      </c>
      <c r="I2" s="19"/>
      <c r="J2" s="19"/>
      <c r="K2" s="20">
        <v>4</v>
      </c>
      <c r="L2" s="20">
        <v>701</v>
      </c>
      <c r="M2" s="21">
        <v>175.25</v>
      </c>
      <c r="N2" s="22">
        <v>3</v>
      </c>
      <c r="O2" s="23">
        <v>178.25</v>
      </c>
    </row>
    <row r="5" spans="1:17" x14ac:dyDescent="0.3">
      <c r="K5" s="7">
        <f>SUM(K2:K4)</f>
        <v>4</v>
      </c>
      <c r="L5" s="7">
        <f>SUM(L2:L4)</f>
        <v>701</v>
      </c>
      <c r="M5" s="13">
        <f>SUM(L5/K5)</f>
        <v>175.25</v>
      </c>
      <c r="N5" s="7">
        <f>SUM(N2:N4)</f>
        <v>3</v>
      </c>
      <c r="O5" s="13">
        <f>SUM(M5+N5)</f>
        <v>178.25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E2:J2 B2:C2" name="Range1_15"/>
    <protectedRange sqref="D2" name="Range1_1_18"/>
  </protectedRanges>
  <conditionalFormatting sqref="J2">
    <cfRule type="top10" dxfId="203" priority="1" rank="1"/>
  </conditionalFormatting>
  <conditionalFormatting sqref="I2">
    <cfRule type="top10" dxfId="202" priority="2" rank="1"/>
  </conditionalFormatting>
  <conditionalFormatting sqref="H2">
    <cfRule type="top10" dxfId="201" priority="3" rank="1"/>
  </conditionalFormatting>
  <conditionalFormatting sqref="G2">
    <cfRule type="top10" dxfId="200" priority="4" rank="1"/>
  </conditionalFormatting>
  <conditionalFormatting sqref="F2">
    <cfRule type="top10" dxfId="199" priority="5" rank="1"/>
  </conditionalFormatting>
  <conditionalFormatting sqref="E2">
    <cfRule type="top10" dxfId="198" priority="6" rank="1"/>
  </conditionalFormatting>
  <hyperlinks>
    <hyperlink ref="Q1" location="'Mississippi Adult Rankings 2022'!A1" display="Back to Ranking" xr:uid="{66239610-93CD-4044-A34B-D60D32E0022B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8823E3-B7FA-48C4-ABBC-89E312A4044D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7022-8CE9-4A3F-86E0-FFC55A9B1316}">
  <dimension ref="A1:Q5"/>
  <sheetViews>
    <sheetView workbookViewId="0"/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41" t="s">
        <v>25</v>
      </c>
      <c r="B2" s="42" t="s">
        <v>52</v>
      </c>
      <c r="C2" s="43">
        <v>44702</v>
      </c>
      <c r="D2" s="44" t="s">
        <v>29</v>
      </c>
      <c r="E2" s="45">
        <v>181</v>
      </c>
      <c r="F2" s="45">
        <v>184</v>
      </c>
      <c r="G2" s="45">
        <v>174</v>
      </c>
      <c r="H2" s="45">
        <v>183</v>
      </c>
      <c r="I2" s="45"/>
      <c r="J2" s="45"/>
      <c r="K2" s="46">
        <v>4</v>
      </c>
      <c r="L2" s="46">
        <v>722</v>
      </c>
      <c r="M2" s="47">
        <v>180.5</v>
      </c>
      <c r="N2" s="48">
        <v>2</v>
      </c>
      <c r="O2" s="49">
        <v>182.5</v>
      </c>
    </row>
    <row r="5" spans="1:17" x14ac:dyDescent="0.3">
      <c r="K5" s="7">
        <f>SUM(K2:K4)</f>
        <v>4</v>
      </c>
      <c r="L5" s="7">
        <f>SUM(L2:L4)</f>
        <v>722</v>
      </c>
      <c r="M5" s="13">
        <f>SUM(L5/K5)</f>
        <v>180.5</v>
      </c>
      <c r="N5" s="7">
        <f>SUM(N2:N4)</f>
        <v>2</v>
      </c>
      <c r="O5" s="13">
        <f>SUM(M5+N5)</f>
        <v>182.5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</protectedRanges>
  <hyperlinks>
    <hyperlink ref="Q1" location="'Mississippi Adult Rankings 2022'!A1" display="Back to Ranking" xr:uid="{3B12C4F2-436C-4098-817F-98168FB7116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2FBB01-B527-4409-A3B6-CF06DB242EF1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8A72E-3BD4-4A33-8115-319082539D8E}">
  <dimension ref="A1:Q6"/>
  <sheetViews>
    <sheetView workbookViewId="0">
      <selection activeCell="A3" sqref="A3:O3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41" t="s">
        <v>25</v>
      </c>
      <c r="B2" s="42" t="s">
        <v>49</v>
      </c>
      <c r="C2" s="43">
        <v>44702</v>
      </c>
      <c r="D2" s="44" t="s">
        <v>29</v>
      </c>
      <c r="E2" s="45">
        <v>190</v>
      </c>
      <c r="F2" s="45">
        <v>193</v>
      </c>
      <c r="G2" s="45">
        <v>187</v>
      </c>
      <c r="H2" s="45">
        <v>191</v>
      </c>
      <c r="I2" s="45"/>
      <c r="J2" s="45"/>
      <c r="K2" s="46">
        <v>4</v>
      </c>
      <c r="L2" s="46">
        <v>761</v>
      </c>
      <c r="M2" s="47">
        <v>190.25</v>
      </c>
      <c r="N2" s="48">
        <v>2</v>
      </c>
      <c r="O2" s="49">
        <v>192.25</v>
      </c>
    </row>
    <row r="3" spans="1:17" x14ac:dyDescent="0.3">
      <c r="A3" s="17" t="s">
        <v>25</v>
      </c>
      <c r="B3" s="26" t="s">
        <v>49</v>
      </c>
      <c r="C3" s="18">
        <v>44779</v>
      </c>
      <c r="D3" s="25" t="s">
        <v>39</v>
      </c>
      <c r="E3" s="19">
        <v>182</v>
      </c>
      <c r="F3" s="19">
        <v>189</v>
      </c>
      <c r="G3" s="19">
        <v>193</v>
      </c>
      <c r="H3" s="19">
        <v>190</v>
      </c>
      <c r="I3" s="19"/>
      <c r="J3" s="19"/>
      <c r="K3" s="20">
        <v>4</v>
      </c>
      <c r="L3" s="20">
        <v>754</v>
      </c>
      <c r="M3" s="21">
        <v>188.5</v>
      </c>
      <c r="N3" s="22">
        <v>2</v>
      </c>
      <c r="O3" s="23">
        <v>190.5</v>
      </c>
    </row>
    <row r="6" spans="1:17" x14ac:dyDescent="0.3">
      <c r="K6" s="7">
        <f>SUM(K2:K5)</f>
        <v>8</v>
      </c>
      <c r="L6" s="7">
        <f>SUM(L2:L5)</f>
        <v>1515</v>
      </c>
      <c r="M6" s="13">
        <f>SUM(L6/K6)</f>
        <v>189.375</v>
      </c>
      <c r="N6" s="7">
        <f>SUM(N2:N5)</f>
        <v>4</v>
      </c>
      <c r="O6" s="13">
        <f>SUM(M6+N6)</f>
        <v>193.375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B3:C3" name="Range1_1_3"/>
    <protectedRange sqref="D3" name="Range1_1_1_1"/>
    <protectedRange sqref="E3:J3" name="Range1_3_1"/>
  </protectedRanges>
  <conditionalFormatting sqref="F3">
    <cfRule type="top10" dxfId="1079" priority="1" rank="1"/>
  </conditionalFormatting>
  <conditionalFormatting sqref="G3">
    <cfRule type="top10" dxfId="1078" priority="2" rank="1"/>
  </conditionalFormatting>
  <conditionalFormatting sqref="H3">
    <cfRule type="top10" dxfId="1077" priority="3" rank="1"/>
  </conditionalFormatting>
  <conditionalFormatting sqref="I3">
    <cfRule type="top10" dxfId="1076" priority="4" rank="1"/>
  </conditionalFormatting>
  <conditionalFormatting sqref="J3">
    <cfRule type="top10" dxfId="1075" priority="5" rank="1"/>
  </conditionalFormatting>
  <conditionalFormatting sqref="E3">
    <cfRule type="top10" dxfId="1074" priority="6" rank="1"/>
  </conditionalFormatting>
  <hyperlinks>
    <hyperlink ref="Q1" location="'Mississippi Adult Rankings 2022'!A1" display="Back to Ranking" xr:uid="{BBF9E394-AAA1-4B01-AABF-3AC039D39EA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0FF7F1-C674-4D45-A9F7-C998B914413E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4AAA1-20F7-4058-8734-654E48A0872C}">
  <dimension ref="A1:Q15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30</v>
      </c>
      <c r="C2" s="18">
        <v>44639</v>
      </c>
      <c r="D2" s="25" t="s">
        <v>29</v>
      </c>
      <c r="E2" s="19">
        <v>175</v>
      </c>
      <c r="F2" s="19">
        <v>185</v>
      </c>
      <c r="G2" s="19">
        <v>182</v>
      </c>
      <c r="H2" s="19">
        <v>183</v>
      </c>
      <c r="I2" s="19"/>
      <c r="J2" s="19"/>
      <c r="K2" s="20">
        <v>4</v>
      </c>
      <c r="L2" s="20">
        <v>725</v>
      </c>
      <c r="M2" s="21">
        <v>181.25</v>
      </c>
      <c r="N2" s="22">
        <v>2</v>
      </c>
      <c r="O2" s="23">
        <v>183.25</v>
      </c>
    </row>
    <row r="3" spans="1:17" x14ac:dyDescent="0.3">
      <c r="A3" s="17" t="s">
        <v>25</v>
      </c>
      <c r="B3" s="26" t="s">
        <v>30</v>
      </c>
      <c r="C3" s="18">
        <v>44653</v>
      </c>
      <c r="D3" s="25" t="s">
        <v>39</v>
      </c>
      <c r="E3" s="19">
        <v>190</v>
      </c>
      <c r="F3" s="19">
        <v>194</v>
      </c>
      <c r="G3" s="19">
        <v>183</v>
      </c>
      <c r="H3" s="19">
        <v>187</v>
      </c>
      <c r="I3" s="19"/>
      <c r="J3" s="19"/>
      <c r="K3" s="20">
        <v>4</v>
      </c>
      <c r="L3" s="20">
        <v>754</v>
      </c>
      <c r="M3" s="21">
        <v>188.5</v>
      </c>
      <c r="N3" s="22">
        <v>2</v>
      </c>
      <c r="O3" s="23">
        <v>190.5</v>
      </c>
    </row>
    <row r="4" spans="1:17" x14ac:dyDescent="0.3">
      <c r="A4" s="41" t="s">
        <v>25</v>
      </c>
      <c r="B4" s="42" t="s">
        <v>30</v>
      </c>
      <c r="C4" s="43">
        <v>44702</v>
      </c>
      <c r="D4" s="44" t="s">
        <v>29</v>
      </c>
      <c r="E4" s="45">
        <v>188</v>
      </c>
      <c r="F4" s="45">
        <v>191</v>
      </c>
      <c r="G4" s="45">
        <v>189</v>
      </c>
      <c r="H4" s="45">
        <v>185</v>
      </c>
      <c r="I4" s="45"/>
      <c r="J4" s="45"/>
      <c r="K4" s="46">
        <v>4</v>
      </c>
      <c r="L4" s="46">
        <v>753</v>
      </c>
      <c r="M4" s="47">
        <v>188.25</v>
      </c>
      <c r="N4" s="48">
        <v>2</v>
      </c>
      <c r="O4" s="49">
        <v>190.25</v>
      </c>
    </row>
    <row r="5" spans="1:17" x14ac:dyDescent="0.3">
      <c r="A5" s="17" t="s">
        <v>25</v>
      </c>
      <c r="B5" s="26" t="s">
        <v>30</v>
      </c>
      <c r="C5" s="18">
        <v>44779</v>
      </c>
      <c r="D5" s="25" t="s">
        <v>39</v>
      </c>
      <c r="E5" s="19">
        <v>180</v>
      </c>
      <c r="F5" s="19">
        <v>151</v>
      </c>
      <c r="G5" s="19">
        <v>188</v>
      </c>
      <c r="H5" s="19">
        <v>191</v>
      </c>
      <c r="I5" s="19"/>
      <c r="J5" s="19"/>
      <c r="K5" s="20">
        <v>4</v>
      </c>
      <c r="L5" s="20">
        <v>710</v>
      </c>
      <c r="M5" s="21">
        <v>177.5</v>
      </c>
      <c r="N5" s="22">
        <v>2</v>
      </c>
      <c r="O5" s="23">
        <v>179.5</v>
      </c>
    </row>
    <row r="8" spans="1:17" x14ac:dyDescent="0.3">
      <c r="K8" s="7">
        <f>SUM(K2:K7)</f>
        <v>16</v>
      </c>
      <c r="L8" s="7">
        <f>SUM(L2:L7)</f>
        <v>2942</v>
      </c>
      <c r="M8" s="13">
        <f>SUM(L8/K8)</f>
        <v>183.875</v>
      </c>
      <c r="N8" s="7">
        <f>SUM(N2:N7)</f>
        <v>8</v>
      </c>
      <c r="O8" s="13">
        <f>SUM(M8+N8)</f>
        <v>191.875</v>
      </c>
    </row>
    <row r="11" spans="1:17" ht="28.8" x14ac:dyDescent="0.3">
      <c r="A11" s="1" t="s">
        <v>1</v>
      </c>
      <c r="B11" s="2" t="s">
        <v>2</v>
      </c>
      <c r="C11" s="2" t="s">
        <v>3</v>
      </c>
      <c r="D11" s="3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3" t="s">
        <v>12</v>
      </c>
      <c r="M11" s="5" t="s">
        <v>13</v>
      </c>
      <c r="N11" s="2" t="s">
        <v>14</v>
      </c>
      <c r="O11" s="6" t="s">
        <v>15</v>
      </c>
    </row>
    <row r="12" spans="1:17" x14ac:dyDescent="0.3">
      <c r="A12" s="17" t="s">
        <v>47</v>
      </c>
      <c r="B12" s="26" t="s">
        <v>30</v>
      </c>
      <c r="C12" s="18">
        <v>44653</v>
      </c>
      <c r="D12" s="25" t="s">
        <v>39</v>
      </c>
      <c r="E12" s="19">
        <v>164</v>
      </c>
      <c r="F12" s="19">
        <v>178</v>
      </c>
      <c r="G12" s="19">
        <v>158</v>
      </c>
      <c r="H12" s="19">
        <v>155</v>
      </c>
      <c r="I12" s="19"/>
      <c r="J12" s="19"/>
      <c r="K12" s="20">
        <v>4</v>
      </c>
      <c r="L12" s="20">
        <v>655</v>
      </c>
      <c r="M12" s="21">
        <v>163.75</v>
      </c>
      <c r="N12" s="22">
        <v>4</v>
      </c>
      <c r="O12" s="23">
        <v>167.75</v>
      </c>
    </row>
    <row r="15" spans="1:17" x14ac:dyDescent="0.3">
      <c r="K15" s="7">
        <f>SUM(K12:K14)</f>
        <v>4</v>
      </c>
      <c r="L15" s="7">
        <f>SUM(L12:L14)</f>
        <v>655</v>
      </c>
      <c r="M15" s="13">
        <f>SUM(L15/K15)</f>
        <v>163.75</v>
      </c>
      <c r="N15" s="7">
        <f>SUM(N12:N14)</f>
        <v>4</v>
      </c>
      <c r="O15" s="13">
        <f>SUM(M15+N15)</f>
        <v>167.75</v>
      </c>
    </row>
  </sheetData>
  <protectedRanges>
    <protectedRange algorithmName="SHA-512" hashValue="ON39YdpmFHfN9f47KpiRvqrKx0V9+erV1CNkpWzYhW/Qyc6aT8rEyCrvauWSYGZK2ia3o7vd3akF07acHAFpOA==" saltValue="yVW9XmDwTqEnmpSGai0KYg==" spinCount="100000" sqref="B1 B11" name="Range1_2"/>
    <protectedRange sqref="I2:J2 B2:C2" name="Range1_18_1"/>
    <protectedRange sqref="D2" name="Range1_1_16_1"/>
    <protectedRange sqref="E2:H2" name="Range1_3_8_1"/>
    <protectedRange sqref="B3:C3" name="Range1"/>
    <protectedRange sqref="D3" name="Range1_1"/>
    <protectedRange sqref="E3:J3" name="Range1_3"/>
    <protectedRange sqref="E12:J12 B12:C12" name="Range1_5"/>
    <protectedRange sqref="D12" name="Range1_1_2"/>
    <protectedRange sqref="B5:C5" name="Range1_1_3"/>
    <protectedRange sqref="D5" name="Range1_1_1_1"/>
    <protectedRange sqref="E5:J5" name="Range1_3_1"/>
  </protectedRanges>
  <conditionalFormatting sqref="F2">
    <cfRule type="top10" dxfId="197" priority="31" rank="1"/>
  </conditionalFormatting>
  <conditionalFormatting sqref="G2">
    <cfRule type="top10" dxfId="196" priority="32" rank="1"/>
  </conditionalFormatting>
  <conditionalFormatting sqref="H2">
    <cfRule type="top10" dxfId="195" priority="33" rank="1"/>
  </conditionalFormatting>
  <conditionalFormatting sqref="I2">
    <cfRule type="top10" dxfId="194" priority="34" rank="1"/>
  </conditionalFormatting>
  <conditionalFormatting sqref="J2">
    <cfRule type="top10" dxfId="193" priority="35" rank="1"/>
  </conditionalFormatting>
  <conditionalFormatting sqref="E2">
    <cfRule type="top10" dxfId="192" priority="36" rank="1"/>
  </conditionalFormatting>
  <conditionalFormatting sqref="F3">
    <cfRule type="top10" dxfId="191" priority="25" rank="1"/>
  </conditionalFormatting>
  <conditionalFormatting sqref="G3">
    <cfRule type="top10" dxfId="190" priority="26" rank="1"/>
  </conditionalFormatting>
  <conditionalFormatting sqref="H3">
    <cfRule type="top10" dxfId="189" priority="27" rank="1"/>
  </conditionalFormatting>
  <conditionalFormatting sqref="I3">
    <cfRule type="top10" dxfId="188" priority="28" rank="1"/>
  </conditionalFormatting>
  <conditionalFormatting sqref="J3">
    <cfRule type="top10" dxfId="187" priority="29" rank="1"/>
  </conditionalFormatting>
  <conditionalFormatting sqref="E3">
    <cfRule type="top10" dxfId="186" priority="30" rank="1"/>
  </conditionalFormatting>
  <conditionalFormatting sqref="I12">
    <cfRule type="top10" dxfId="185" priority="12" rank="1"/>
  </conditionalFormatting>
  <conditionalFormatting sqref="H12">
    <cfRule type="top10" dxfId="184" priority="8" rank="1"/>
  </conditionalFormatting>
  <conditionalFormatting sqref="J12">
    <cfRule type="top10" dxfId="183" priority="9" rank="1"/>
  </conditionalFormatting>
  <conditionalFormatting sqref="G12">
    <cfRule type="top10" dxfId="182" priority="11" rank="1"/>
  </conditionalFormatting>
  <conditionalFormatting sqref="F12">
    <cfRule type="top10" dxfId="181" priority="10" rank="1"/>
  </conditionalFormatting>
  <conditionalFormatting sqref="E12">
    <cfRule type="top10" dxfId="180" priority="7" rank="1"/>
  </conditionalFormatting>
  <conditionalFormatting sqref="F5">
    <cfRule type="top10" dxfId="179" priority="1" rank="1"/>
  </conditionalFormatting>
  <conditionalFormatting sqref="G5">
    <cfRule type="top10" dxfId="178" priority="2" rank="1"/>
  </conditionalFormatting>
  <conditionalFormatting sqref="H5">
    <cfRule type="top10" dxfId="177" priority="3" rank="1"/>
  </conditionalFormatting>
  <conditionalFormatting sqref="I5">
    <cfRule type="top10" dxfId="176" priority="4" rank="1"/>
  </conditionalFormatting>
  <conditionalFormatting sqref="J5">
    <cfRule type="top10" dxfId="175" priority="5" rank="1"/>
  </conditionalFormatting>
  <conditionalFormatting sqref="E5">
    <cfRule type="top10" dxfId="174" priority="6" rank="1"/>
  </conditionalFormatting>
  <hyperlinks>
    <hyperlink ref="Q1" location="'Mississippi Adult Rankings 2022'!A1" display="Back to Ranking" xr:uid="{882AAA22-DC95-4A02-924B-F30C1FC98E6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B0E0CA-C9EC-4507-B661-63886AFF5B66}">
          <x14:formula1>
            <xm:f>'C:\Users\abra2\Desktop\ABRA Files and More\AUTO BENCH REST ASSOCIATION FILE\ABRA 2019\Georgia\[Georgia Results 01 19 20.xlsm]DATA SHEET'!#REF!</xm:f>
          </x14:formula1>
          <xm:sqref>B1 B11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5DBEB-2DBA-481D-803A-120B22685959}">
  <sheetPr>
    <tabColor theme="3" tint="0.59999389629810485"/>
  </sheetPr>
  <dimension ref="A1:Q10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41</v>
      </c>
      <c r="B2" s="26" t="s">
        <v>44</v>
      </c>
      <c r="C2" s="18">
        <v>44653</v>
      </c>
      <c r="D2" s="25" t="s">
        <v>39</v>
      </c>
      <c r="E2" s="19">
        <v>191</v>
      </c>
      <c r="F2" s="19">
        <v>193</v>
      </c>
      <c r="G2" s="19">
        <v>189</v>
      </c>
      <c r="H2" s="19">
        <v>186</v>
      </c>
      <c r="I2" s="19"/>
      <c r="J2" s="19"/>
      <c r="K2" s="20">
        <v>4</v>
      </c>
      <c r="L2" s="20">
        <v>759</v>
      </c>
      <c r="M2" s="21">
        <v>189.75</v>
      </c>
      <c r="N2" s="22">
        <v>4</v>
      </c>
      <c r="O2" s="23">
        <v>193.75</v>
      </c>
    </row>
    <row r="4" spans="1:17" x14ac:dyDescent="0.3">
      <c r="K4" s="7">
        <f>SUM(K2:K3)</f>
        <v>4</v>
      </c>
      <c r="L4" s="7">
        <f>SUM(L2:L3)</f>
        <v>759</v>
      </c>
      <c r="M4" s="13">
        <f>SUM(L4/K4)</f>
        <v>189.75</v>
      </c>
      <c r="N4" s="7">
        <f>SUM(N2:N3)</f>
        <v>4</v>
      </c>
      <c r="O4" s="13">
        <f>SUM(M4+N4)</f>
        <v>193.75</v>
      </c>
    </row>
    <row r="7" spans="1:17" ht="28.8" x14ac:dyDescent="0.3">
      <c r="A7" s="1" t="s">
        <v>1</v>
      </c>
      <c r="B7" s="2" t="s">
        <v>2</v>
      </c>
      <c r="C7" s="2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3" t="s">
        <v>12</v>
      </c>
      <c r="M7" s="5" t="s">
        <v>13</v>
      </c>
      <c r="N7" s="2" t="s">
        <v>14</v>
      </c>
      <c r="O7" s="6" t="s">
        <v>15</v>
      </c>
    </row>
    <row r="8" spans="1:17" x14ac:dyDescent="0.3">
      <c r="A8" s="17" t="s">
        <v>25</v>
      </c>
      <c r="B8" s="26" t="s">
        <v>44</v>
      </c>
      <c r="C8" s="18">
        <v>44835</v>
      </c>
      <c r="D8" s="25" t="s">
        <v>39</v>
      </c>
      <c r="E8" s="19">
        <v>197</v>
      </c>
      <c r="F8" s="19">
        <v>198.001</v>
      </c>
      <c r="G8" s="19">
        <v>193</v>
      </c>
      <c r="H8" s="19">
        <v>193</v>
      </c>
      <c r="I8" s="19">
        <v>191</v>
      </c>
      <c r="J8" s="19">
        <v>186</v>
      </c>
      <c r="K8" s="20">
        <v>6</v>
      </c>
      <c r="L8" s="20">
        <v>1158.001</v>
      </c>
      <c r="M8" s="21">
        <v>193.00016666666667</v>
      </c>
      <c r="N8" s="22">
        <v>8</v>
      </c>
      <c r="O8" s="23">
        <v>201.00016666666667</v>
      </c>
    </row>
    <row r="10" spans="1:17" x14ac:dyDescent="0.3">
      <c r="K10" s="7">
        <f>SUM(K8:K9)</f>
        <v>6</v>
      </c>
      <c r="L10" s="7">
        <f>SUM(L8:L9)</f>
        <v>1158.001</v>
      </c>
      <c r="M10" s="13">
        <f>SUM(L10/K10)</f>
        <v>193.00016666666667</v>
      </c>
      <c r="N10" s="7">
        <f>SUM(N8:N9)</f>
        <v>8</v>
      </c>
      <c r="O10" s="13">
        <f>SUM(M10+N10)</f>
        <v>201.00016666666667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"/>
    <protectedRange sqref="E2:J2 B2:C2" name="Range1_4_4"/>
    <protectedRange sqref="D2" name="Range1_1_1_4"/>
    <protectedRange sqref="B8:C8" name="Range1_9_1"/>
    <protectedRange sqref="D8" name="Range1_1_7_1"/>
    <protectedRange sqref="E8:J8" name="Range1_3_5_1"/>
  </protectedRanges>
  <conditionalFormatting sqref="E2">
    <cfRule type="top10" dxfId="173" priority="12" rank="1"/>
  </conditionalFormatting>
  <conditionalFormatting sqref="F2">
    <cfRule type="top10" dxfId="172" priority="11" rank="1"/>
  </conditionalFormatting>
  <conditionalFormatting sqref="G2">
    <cfRule type="top10" dxfId="171" priority="10" rank="1"/>
  </conditionalFormatting>
  <conditionalFormatting sqref="H2">
    <cfRule type="top10" dxfId="170" priority="9" rank="1"/>
  </conditionalFormatting>
  <conditionalFormatting sqref="I2">
    <cfRule type="top10" dxfId="169" priority="8" rank="1"/>
  </conditionalFormatting>
  <conditionalFormatting sqref="J2">
    <cfRule type="top10" dxfId="168" priority="7" rank="1"/>
  </conditionalFormatting>
  <conditionalFormatting sqref="F8">
    <cfRule type="top10" dxfId="167" priority="1" rank="1"/>
  </conditionalFormatting>
  <conditionalFormatting sqref="G8">
    <cfRule type="top10" dxfId="166" priority="2" rank="1"/>
  </conditionalFormatting>
  <conditionalFormatting sqref="H8">
    <cfRule type="top10" dxfId="165" priority="3" rank="1"/>
  </conditionalFormatting>
  <conditionalFormatting sqref="I8">
    <cfRule type="top10" dxfId="164" priority="4" rank="1"/>
  </conditionalFormatting>
  <conditionalFormatting sqref="J8">
    <cfRule type="top10" dxfId="163" priority="5" rank="1"/>
  </conditionalFormatting>
  <conditionalFormatting sqref="E8">
    <cfRule type="top10" dxfId="162" priority="6" rank="1"/>
  </conditionalFormatting>
  <dataValidations count="1">
    <dataValidation type="list" allowBlank="1" showInputMessage="1" showErrorMessage="1" sqref="B2" xr:uid="{4E26121C-96FE-4D6C-85EC-81A4852B0F90}">
      <formula1>$H$3:$H$87</formula1>
    </dataValidation>
  </dataValidations>
  <hyperlinks>
    <hyperlink ref="Q1" location="'Mississippi Adult Rankings 2022'!A1" display="Back to Ranking" xr:uid="{F5D33BFC-01A4-4D87-8249-CFE654F21F8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4760D9-5D84-46B6-BCE2-6DC11D16EFC0}">
          <x14:formula1>
            <xm:f>'C:\Users\abra2\Desktop\ABRA Files and More\AUTO BENCH REST ASSOCIATION FILE\ABRA 2019\Georgia\[Georgia Results 01 19 20.xlsm]DATA SHEET'!#REF!</xm:f>
          </x14:formula1>
          <xm:sqref>B1 B7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CC4A-5034-4BF7-B127-A8E2E40A66AA}">
  <dimension ref="A1:Q6"/>
  <sheetViews>
    <sheetView workbookViewId="0">
      <selection activeCell="A3" sqref="A3:O3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77734375" style="12"/>
    <col min="15" max="15" width="8.77734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69</v>
      </c>
      <c r="C2" s="18">
        <v>44828</v>
      </c>
      <c r="D2" s="25" t="s">
        <v>68</v>
      </c>
      <c r="E2" s="19">
        <v>198</v>
      </c>
      <c r="F2" s="19">
        <v>196</v>
      </c>
      <c r="G2" s="19">
        <v>198</v>
      </c>
      <c r="H2" s="19">
        <v>196</v>
      </c>
      <c r="I2" s="19"/>
      <c r="J2" s="19"/>
      <c r="K2" s="20">
        <v>4</v>
      </c>
      <c r="L2" s="20">
        <v>788</v>
      </c>
      <c r="M2" s="21">
        <v>197</v>
      </c>
      <c r="N2" s="22">
        <v>3</v>
      </c>
      <c r="O2" s="23">
        <v>200</v>
      </c>
    </row>
    <row r="3" spans="1:17" x14ac:dyDescent="0.3">
      <c r="A3" s="17" t="s">
        <v>25</v>
      </c>
      <c r="B3" s="26" t="s">
        <v>69</v>
      </c>
      <c r="C3" s="18">
        <v>44877</v>
      </c>
      <c r="D3" s="25" t="s">
        <v>68</v>
      </c>
      <c r="E3" s="19">
        <v>200</v>
      </c>
      <c r="F3" s="19">
        <v>195</v>
      </c>
      <c r="G3" s="19">
        <v>177</v>
      </c>
      <c r="H3" s="19">
        <v>188</v>
      </c>
      <c r="I3" s="19"/>
      <c r="J3" s="19"/>
      <c r="K3" s="20">
        <v>4</v>
      </c>
      <c r="L3" s="20">
        <v>760</v>
      </c>
      <c r="M3" s="21">
        <v>190</v>
      </c>
      <c r="N3" s="22">
        <v>4</v>
      </c>
      <c r="O3" s="23">
        <v>194</v>
      </c>
    </row>
    <row r="6" spans="1:17" x14ac:dyDescent="0.3">
      <c r="K6" s="7">
        <f>SUM(K2:K5)</f>
        <v>8</v>
      </c>
      <c r="L6" s="7">
        <f>SUM(L2:L5)</f>
        <v>1548</v>
      </c>
      <c r="M6" s="13">
        <f>SUM(L6/K6)</f>
        <v>193.5</v>
      </c>
      <c r="N6" s="7">
        <f>SUM(N2:N5)</f>
        <v>7</v>
      </c>
      <c r="O6" s="13">
        <f>SUM(M6+N6)</f>
        <v>200.5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I2:J2 B2:C2" name="Range1_6_1"/>
    <protectedRange sqref="D2" name="Range1_1_4_1"/>
    <protectedRange sqref="E2:H2" name="Range1_3_4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J3" name="Range1_3_1"/>
  </protectedRanges>
  <conditionalFormatting sqref="F2">
    <cfRule type="top10" dxfId="161" priority="7" rank="1"/>
  </conditionalFormatting>
  <conditionalFormatting sqref="G2">
    <cfRule type="top10" dxfId="160" priority="8" rank="1"/>
  </conditionalFormatting>
  <conditionalFormatting sqref="H2">
    <cfRule type="top10" dxfId="159" priority="9" rank="1"/>
  </conditionalFormatting>
  <conditionalFormatting sqref="I2">
    <cfRule type="top10" dxfId="158" priority="10" rank="1"/>
  </conditionalFormatting>
  <conditionalFormatting sqref="J2">
    <cfRule type="top10" dxfId="157" priority="11" rank="1"/>
  </conditionalFormatting>
  <conditionalFormatting sqref="E2">
    <cfRule type="top10" dxfId="156" priority="12" rank="1"/>
  </conditionalFormatting>
  <conditionalFormatting sqref="F3">
    <cfRule type="top10" dxfId="155" priority="1" rank="1"/>
  </conditionalFormatting>
  <conditionalFormatting sqref="G3">
    <cfRule type="top10" dxfId="154" priority="2" rank="1"/>
  </conditionalFormatting>
  <conditionalFormatting sqref="H3">
    <cfRule type="top10" dxfId="153" priority="3" rank="1"/>
  </conditionalFormatting>
  <conditionalFormatting sqref="I3">
    <cfRule type="top10" dxfId="152" priority="4" rank="1"/>
  </conditionalFormatting>
  <conditionalFormatting sqref="J3">
    <cfRule type="top10" dxfId="151" priority="5" rank="1"/>
  </conditionalFormatting>
  <conditionalFormatting sqref="E3">
    <cfRule type="top10" dxfId="150" priority="6" rank="1"/>
  </conditionalFormatting>
  <hyperlinks>
    <hyperlink ref="Q1" location="'Mississippi Adult Rankings 2022'!A1" display="Back to Ranking" xr:uid="{B0882D6B-682F-4FBA-8FEC-C68B14FAF3C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C9DFBF-4F8C-4EDE-8C49-B3EC91946100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1091-45CD-4250-98DC-A702E1734309}">
  <dimension ref="A1:Q6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77734375" style="12"/>
    <col min="15" max="15" width="8.77734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72</v>
      </c>
      <c r="C2" s="18">
        <v>44828</v>
      </c>
      <c r="D2" s="25" t="s">
        <v>68</v>
      </c>
      <c r="E2" s="19">
        <v>190</v>
      </c>
      <c r="F2" s="19">
        <v>194</v>
      </c>
      <c r="G2" s="19">
        <v>186</v>
      </c>
      <c r="H2" s="19">
        <v>194</v>
      </c>
      <c r="I2" s="19"/>
      <c r="J2" s="19"/>
      <c r="K2" s="20">
        <v>4</v>
      </c>
      <c r="L2" s="20">
        <v>764</v>
      </c>
      <c r="M2" s="21">
        <v>191</v>
      </c>
      <c r="N2" s="22">
        <v>4</v>
      </c>
      <c r="O2" s="23">
        <v>195</v>
      </c>
    </row>
    <row r="3" spans="1:17" x14ac:dyDescent="0.3">
      <c r="A3" s="17" t="s">
        <v>56</v>
      </c>
      <c r="B3" s="26" t="s">
        <v>72</v>
      </c>
      <c r="C3" s="18">
        <v>44877</v>
      </c>
      <c r="D3" s="25" t="s">
        <v>68</v>
      </c>
      <c r="E3" s="19">
        <v>183</v>
      </c>
      <c r="F3" s="19">
        <v>182</v>
      </c>
      <c r="G3" s="19">
        <v>161</v>
      </c>
      <c r="H3" s="19">
        <v>174</v>
      </c>
      <c r="I3" s="19"/>
      <c r="J3" s="19"/>
      <c r="K3" s="20">
        <v>4</v>
      </c>
      <c r="L3" s="20">
        <v>700</v>
      </c>
      <c r="M3" s="21">
        <v>175</v>
      </c>
      <c r="N3" s="22">
        <v>2</v>
      </c>
      <c r="O3" s="23">
        <v>177</v>
      </c>
    </row>
    <row r="6" spans="1:17" x14ac:dyDescent="0.3">
      <c r="K6" s="7">
        <f>SUM(K2:K5)</f>
        <v>8</v>
      </c>
      <c r="L6" s="7">
        <f>SUM(L2:L5)</f>
        <v>1464</v>
      </c>
      <c r="M6" s="13">
        <f>SUM(L6/K6)</f>
        <v>183</v>
      </c>
      <c r="N6" s="7">
        <f>SUM(N2:N5)</f>
        <v>6</v>
      </c>
      <c r="O6" s="13">
        <f>SUM(M6+N6)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E2:J2 B2:C2" name="Range1_7"/>
    <protectedRange sqref="D2" name="Range1_1_5"/>
    <protectedRange algorithmName="SHA-512" hashValue="ON39YdpmFHfN9f47KpiRvqrKx0V9+erV1CNkpWzYhW/Qyc6aT8rEyCrvauWSYGZK2ia3o7vd3akF07acHAFpOA==" saltValue="yVW9XmDwTqEnmpSGai0KYg==" spinCount="100000" sqref="E3:J3 B3:C3" name="Range1_2_2"/>
    <protectedRange algorithmName="SHA-512" hashValue="ON39YdpmFHfN9f47KpiRvqrKx0V9+erV1CNkpWzYhW/Qyc6aT8rEyCrvauWSYGZK2ia3o7vd3akF07acHAFpOA==" saltValue="yVW9XmDwTqEnmpSGai0KYg==" spinCount="100000" sqref="D3" name="Range1_1_1"/>
  </protectedRanges>
  <conditionalFormatting sqref="J2">
    <cfRule type="top10" dxfId="149" priority="7" rank="1"/>
  </conditionalFormatting>
  <conditionalFormatting sqref="I2">
    <cfRule type="top10" dxfId="148" priority="8" rank="1"/>
  </conditionalFormatting>
  <conditionalFormatting sqref="H2">
    <cfRule type="top10" dxfId="147" priority="9" rank="1"/>
  </conditionalFormatting>
  <conditionalFormatting sqref="G2">
    <cfRule type="top10" dxfId="146" priority="10" rank="1"/>
  </conditionalFormatting>
  <conditionalFormatting sqref="F2">
    <cfRule type="top10" dxfId="145" priority="11" rank="1"/>
  </conditionalFormatting>
  <conditionalFormatting sqref="E2">
    <cfRule type="top10" dxfId="144" priority="12" rank="1"/>
  </conditionalFormatting>
  <conditionalFormatting sqref="J3">
    <cfRule type="top10" dxfId="143" priority="1" rank="1"/>
  </conditionalFormatting>
  <conditionalFormatting sqref="I3">
    <cfRule type="top10" dxfId="142" priority="2" rank="1"/>
  </conditionalFormatting>
  <conditionalFormatting sqref="H3">
    <cfRule type="top10" dxfId="141" priority="3" rank="1"/>
  </conditionalFormatting>
  <conditionalFormatting sqref="G3">
    <cfRule type="top10" dxfId="140" priority="4" rank="1"/>
  </conditionalFormatting>
  <conditionalFormatting sqref="F3">
    <cfRule type="top10" dxfId="139" priority="5" rank="1"/>
  </conditionalFormatting>
  <conditionalFormatting sqref="E3">
    <cfRule type="top10" dxfId="138" priority="6" rank="1"/>
  </conditionalFormatting>
  <hyperlinks>
    <hyperlink ref="Q1" location="'Mississippi Adult Rankings 2022'!A1" display="Back to Ranking" xr:uid="{B50F1DD3-37AB-4CA3-8C4A-15B622C5F7E9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65EEB6-CBFF-4006-A914-AEEB837F69E0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768A-6B5E-437F-9D9F-2D4947E0483A}">
  <dimension ref="A1:Q14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66</v>
      </c>
      <c r="C2" s="18">
        <v>44779</v>
      </c>
      <c r="D2" s="25" t="s">
        <v>39</v>
      </c>
      <c r="E2" s="19">
        <v>171</v>
      </c>
      <c r="F2" s="19">
        <v>179</v>
      </c>
      <c r="G2" s="19">
        <v>176</v>
      </c>
      <c r="H2" s="19">
        <v>183</v>
      </c>
      <c r="I2" s="19"/>
      <c r="J2" s="19"/>
      <c r="K2" s="20">
        <v>4</v>
      </c>
      <c r="L2" s="20">
        <v>709</v>
      </c>
      <c r="M2" s="21">
        <v>177.25</v>
      </c>
      <c r="N2" s="22">
        <v>2</v>
      </c>
      <c r="O2" s="23">
        <v>179.28</v>
      </c>
    </row>
    <row r="5" spans="1:17" x14ac:dyDescent="0.3">
      <c r="K5" s="7">
        <f>SUM(K2:K4)</f>
        <v>4</v>
      </c>
      <c r="L5" s="7">
        <f>SUM(L2:L4)</f>
        <v>709</v>
      </c>
      <c r="M5" s="13">
        <f>SUM(L5/K5)</f>
        <v>177.25</v>
      </c>
      <c r="N5" s="7">
        <f>SUM(N2:N4)</f>
        <v>2</v>
      </c>
      <c r="O5" s="13">
        <f>SUM(M5+N5)</f>
        <v>179.25</v>
      </c>
    </row>
    <row r="10" spans="1:17" ht="28.8" x14ac:dyDescent="0.3">
      <c r="A10" s="1" t="s">
        <v>1</v>
      </c>
      <c r="B10" s="2" t="s">
        <v>2</v>
      </c>
      <c r="C10" s="2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9</v>
      </c>
      <c r="J10" s="4" t="s">
        <v>10</v>
      </c>
      <c r="K10" s="4" t="s">
        <v>11</v>
      </c>
      <c r="L10" s="3" t="s">
        <v>12</v>
      </c>
      <c r="M10" s="5" t="s">
        <v>13</v>
      </c>
      <c r="N10" s="2" t="s">
        <v>14</v>
      </c>
      <c r="O10" s="6" t="s">
        <v>15</v>
      </c>
    </row>
    <row r="11" spans="1:17" x14ac:dyDescent="0.3">
      <c r="A11" s="17" t="s">
        <v>41</v>
      </c>
      <c r="B11" s="26" t="s">
        <v>66</v>
      </c>
      <c r="C11" s="18">
        <v>44779</v>
      </c>
      <c r="D11" s="25" t="s">
        <v>39</v>
      </c>
      <c r="E11" s="19">
        <v>183</v>
      </c>
      <c r="F11" s="19">
        <v>174</v>
      </c>
      <c r="G11" s="19">
        <v>174</v>
      </c>
      <c r="H11" s="19">
        <v>156</v>
      </c>
      <c r="I11" s="19"/>
      <c r="J11" s="19"/>
      <c r="K11" s="20">
        <v>4</v>
      </c>
      <c r="L11" s="20">
        <v>687</v>
      </c>
      <c r="M11" s="21">
        <v>171.75</v>
      </c>
      <c r="N11" s="22">
        <v>2</v>
      </c>
      <c r="O11" s="23">
        <v>173.75</v>
      </c>
    </row>
    <row r="14" spans="1:17" x14ac:dyDescent="0.3">
      <c r="K14" s="7">
        <f>SUM(K11:K13)</f>
        <v>4</v>
      </c>
      <c r="L14" s="7">
        <f>SUM(L11:L13)</f>
        <v>687</v>
      </c>
      <c r="M14" s="13">
        <f>SUM(L14/K14)</f>
        <v>171.75</v>
      </c>
      <c r="N14" s="7">
        <f>SUM(N11:N13)</f>
        <v>2</v>
      </c>
      <c r="O14" s="13">
        <f>SUM(M14+N14)</f>
        <v>173.75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"/>
    <protectedRange sqref="E2:J2 B2:C2" name="Range1_2_1_1"/>
    <protectedRange sqref="D2" name="Range1_1_2_1_1"/>
    <protectedRange sqref="E11:J11 B11:C11" name="Range1_4_1_1"/>
    <protectedRange sqref="D11" name="Range1_1_3_1_1"/>
  </protectedRanges>
  <conditionalFormatting sqref="J2">
    <cfRule type="top10" dxfId="137" priority="13" rank="1"/>
  </conditionalFormatting>
  <conditionalFormatting sqref="I2">
    <cfRule type="top10" dxfId="136" priority="14" rank="1"/>
  </conditionalFormatting>
  <conditionalFormatting sqref="H2">
    <cfRule type="top10" dxfId="135" priority="15" rank="1"/>
  </conditionalFormatting>
  <conditionalFormatting sqref="G2">
    <cfRule type="top10" dxfId="134" priority="16" rank="1"/>
  </conditionalFormatting>
  <conditionalFormatting sqref="F2">
    <cfRule type="top10" dxfId="133" priority="17" rank="1"/>
  </conditionalFormatting>
  <conditionalFormatting sqref="E2">
    <cfRule type="top10" dxfId="132" priority="18" rank="1"/>
  </conditionalFormatting>
  <conditionalFormatting sqref="E11">
    <cfRule type="top10" dxfId="131" priority="6" rank="1"/>
  </conditionalFormatting>
  <conditionalFormatting sqref="F11">
    <cfRule type="top10" dxfId="130" priority="5" rank="1"/>
  </conditionalFormatting>
  <conditionalFormatting sqref="G11">
    <cfRule type="top10" dxfId="129" priority="4" rank="1"/>
  </conditionalFormatting>
  <conditionalFormatting sqref="H11">
    <cfRule type="top10" dxfId="128" priority="3" rank="1"/>
  </conditionalFormatting>
  <conditionalFormatting sqref="I11">
    <cfRule type="top10" dxfId="127" priority="2" rank="1"/>
  </conditionalFormatting>
  <conditionalFormatting sqref="J11">
    <cfRule type="top10" dxfId="126" priority="1" rank="1"/>
  </conditionalFormatting>
  <hyperlinks>
    <hyperlink ref="Q1" location="'Mississippi Adult Rankings 2022'!A1" display="Back to Ranking" xr:uid="{786678B5-C2DD-439C-8850-CC1FF2F5ED6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68D095-972F-4161-AF4D-58003F468967}">
          <x14:formula1>
            <xm:f>'C:\Users\abra2\Desktop\ABRA Files and More\AUTO BENCH REST ASSOCIATION FILE\ABRA 2019\Georgia\[Georgia Results 01 19 20.xlsm]DATA SHEET'!#REF!</xm:f>
          </x14:formula1>
          <xm:sqref>B1 B10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594-03F0-4AFF-9476-E7D2AAC1774E}">
  <dimension ref="A1:Q5"/>
  <sheetViews>
    <sheetView workbookViewId="0">
      <selection activeCell="D18" sqref="D18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75</v>
      </c>
      <c r="C2" s="18">
        <v>44849</v>
      </c>
      <c r="D2" s="25" t="s">
        <v>29</v>
      </c>
      <c r="E2" s="19">
        <v>166</v>
      </c>
      <c r="F2" s="19">
        <v>168</v>
      </c>
      <c r="G2" s="19">
        <v>173</v>
      </c>
      <c r="H2" s="19">
        <v>187</v>
      </c>
      <c r="I2" s="19"/>
      <c r="J2" s="19"/>
      <c r="K2" s="20">
        <v>4</v>
      </c>
      <c r="L2" s="20">
        <v>694</v>
      </c>
      <c r="M2" s="21">
        <v>173.5</v>
      </c>
      <c r="N2" s="22">
        <v>2</v>
      </c>
      <c r="O2" s="23">
        <v>175.5</v>
      </c>
    </row>
    <row r="5" spans="1:17" x14ac:dyDescent="0.3">
      <c r="K5" s="7">
        <f>SUM(K2:K4)</f>
        <v>4</v>
      </c>
      <c r="L5" s="7">
        <f>SUM(L2:L4)</f>
        <v>694</v>
      </c>
      <c r="M5" s="13">
        <f>SUM(L5/K5)</f>
        <v>173.5</v>
      </c>
      <c r="N5" s="7">
        <f>SUM(N2:N4)</f>
        <v>2</v>
      </c>
      <c r="O5" s="13">
        <f>SUM(M5+N5)</f>
        <v>175.5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E2:J2 B2:C2" name="Range1_15_2"/>
    <protectedRange sqref="D2" name="Range1_1_18_2"/>
  </protectedRanges>
  <conditionalFormatting sqref="J2">
    <cfRule type="top10" dxfId="125" priority="1" rank="1"/>
  </conditionalFormatting>
  <conditionalFormatting sqref="I2">
    <cfRule type="top10" dxfId="124" priority="2" rank="1"/>
  </conditionalFormatting>
  <conditionalFormatting sqref="H2">
    <cfRule type="top10" dxfId="123" priority="3" rank="1"/>
  </conditionalFormatting>
  <conditionalFormatting sqref="G2">
    <cfRule type="top10" dxfId="122" priority="4" rank="1"/>
  </conditionalFormatting>
  <conditionalFormatting sqref="F2">
    <cfRule type="top10" dxfId="121" priority="5" rank="1"/>
  </conditionalFormatting>
  <conditionalFormatting sqref="E2">
    <cfRule type="top10" dxfId="120" priority="6" rank="1"/>
  </conditionalFormatting>
  <hyperlinks>
    <hyperlink ref="Q1" location="'Mississippi Adult Rankings 2022'!A1" display="Back to Ranking" xr:uid="{7426AC1A-0CCC-473E-8C48-089241E8FDF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30BCDA-440E-4890-A7CF-DBFC0A2EA560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4ABC-4269-45A3-8372-BC14A3A01A9C}">
  <dimension ref="A1:Q5"/>
  <sheetViews>
    <sheetView workbookViewId="0">
      <selection activeCell="C18" sqref="C18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60</v>
      </c>
      <c r="C2" s="18">
        <v>44779</v>
      </c>
      <c r="D2" s="25" t="s">
        <v>39</v>
      </c>
      <c r="E2" s="19">
        <v>179</v>
      </c>
      <c r="F2" s="19">
        <v>192</v>
      </c>
      <c r="G2" s="19">
        <v>185</v>
      </c>
      <c r="H2" s="19">
        <v>192</v>
      </c>
      <c r="I2" s="19"/>
      <c r="J2" s="19"/>
      <c r="K2" s="20">
        <v>4</v>
      </c>
      <c r="L2" s="20">
        <v>748</v>
      </c>
      <c r="M2" s="21">
        <v>187</v>
      </c>
      <c r="N2" s="22">
        <v>4</v>
      </c>
      <c r="O2" s="23">
        <v>191</v>
      </c>
    </row>
    <row r="5" spans="1:17" x14ac:dyDescent="0.3">
      <c r="K5" s="7">
        <f>SUM(K2:K4)</f>
        <v>4</v>
      </c>
      <c r="L5" s="7">
        <f>SUM(L2:L4)</f>
        <v>748</v>
      </c>
      <c r="M5" s="13">
        <f>SUM(L5/K5)</f>
        <v>187</v>
      </c>
      <c r="N5" s="7">
        <f>SUM(N2:N4)</f>
        <v>4</v>
      </c>
      <c r="O5" s="13">
        <f>SUM(M5+N5)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E2:J2 B2:C2" name="Range1_2_1_1"/>
    <protectedRange sqref="D2" name="Range1_1_2_1_1"/>
  </protectedRanges>
  <conditionalFormatting sqref="J2">
    <cfRule type="top10" dxfId="119" priority="1" rank="1"/>
  </conditionalFormatting>
  <conditionalFormatting sqref="I2">
    <cfRule type="top10" dxfId="118" priority="2" rank="1"/>
  </conditionalFormatting>
  <conditionalFormatting sqref="H2">
    <cfRule type="top10" dxfId="117" priority="3" rank="1"/>
  </conditionalFormatting>
  <conditionalFormatting sqref="G2">
    <cfRule type="top10" dxfId="116" priority="4" rank="1"/>
  </conditionalFormatting>
  <conditionalFormatting sqref="F2">
    <cfRule type="top10" dxfId="115" priority="5" rank="1"/>
  </conditionalFormatting>
  <conditionalFormatting sqref="E2">
    <cfRule type="top10" dxfId="114" priority="6" rank="1"/>
  </conditionalFormatting>
  <hyperlinks>
    <hyperlink ref="Q1" location="'Mississippi Adult Rankings 2022'!A1" display="Back to Ranking" xr:uid="{68FAC001-1649-41B8-A4D2-F46BBC4EFF8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8D59A6-382E-4A77-9E8C-41416FA219B6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8C22-6F2D-4265-B4ED-28DCAC44897C}">
  <dimension ref="A1:Q10"/>
  <sheetViews>
    <sheetView workbookViewId="0">
      <selection activeCell="A7" sqref="A7:O7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32</v>
      </c>
      <c r="C2" s="18">
        <v>44653</v>
      </c>
      <c r="D2" s="25" t="s">
        <v>39</v>
      </c>
      <c r="E2" s="19">
        <v>198</v>
      </c>
      <c r="F2" s="19">
        <v>197</v>
      </c>
      <c r="G2" s="19">
        <v>197.01</v>
      </c>
      <c r="H2" s="19">
        <v>197</v>
      </c>
      <c r="I2" s="19"/>
      <c r="J2" s="19"/>
      <c r="K2" s="20">
        <v>4</v>
      </c>
      <c r="L2" s="20">
        <v>789.01</v>
      </c>
      <c r="M2" s="21">
        <v>197.2525</v>
      </c>
      <c r="N2" s="22">
        <v>7</v>
      </c>
      <c r="O2" s="23">
        <v>204.2525</v>
      </c>
    </row>
    <row r="3" spans="1:17" x14ac:dyDescent="0.3">
      <c r="A3" s="17" t="s">
        <v>25</v>
      </c>
      <c r="B3" s="26" t="s">
        <v>32</v>
      </c>
      <c r="C3" s="18">
        <v>44688</v>
      </c>
      <c r="D3" s="25" t="s">
        <v>39</v>
      </c>
      <c r="E3" s="19">
        <v>199</v>
      </c>
      <c r="F3" s="19">
        <v>195</v>
      </c>
      <c r="G3" s="19">
        <v>195</v>
      </c>
      <c r="H3" s="19">
        <v>183</v>
      </c>
      <c r="I3" s="19"/>
      <c r="J3" s="19"/>
      <c r="K3" s="20">
        <v>4</v>
      </c>
      <c r="L3" s="20">
        <v>772</v>
      </c>
      <c r="M3" s="21">
        <v>193</v>
      </c>
      <c r="N3" s="22">
        <v>2</v>
      </c>
      <c r="O3" s="23">
        <v>195</v>
      </c>
    </row>
    <row r="4" spans="1:17" x14ac:dyDescent="0.3">
      <c r="A4" s="41" t="s">
        <v>25</v>
      </c>
      <c r="B4" s="42" t="s">
        <v>32</v>
      </c>
      <c r="C4" s="43">
        <v>44702</v>
      </c>
      <c r="D4" s="44" t="s">
        <v>29</v>
      </c>
      <c r="E4" s="45">
        <v>198</v>
      </c>
      <c r="F4" s="45">
        <v>196</v>
      </c>
      <c r="G4" s="45">
        <v>192</v>
      </c>
      <c r="H4" s="45">
        <v>187</v>
      </c>
      <c r="I4" s="45"/>
      <c r="J4" s="45"/>
      <c r="K4" s="46">
        <v>4</v>
      </c>
      <c r="L4" s="46">
        <v>773</v>
      </c>
      <c r="M4" s="47">
        <v>193.25</v>
      </c>
      <c r="N4" s="48">
        <v>4</v>
      </c>
      <c r="O4" s="49">
        <v>197.25</v>
      </c>
    </row>
    <row r="5" spans="1:17" x14ac:dyDescent="0.3">
      <c r="A5" s="17" t="s">
        <v>25</v>
      </c>
      <c r="B5" s="26" t="s">
        <v>32</v>
      </c>
      <c r="C5" s="18">
        <v>44716</v>
      </c>
      <c r="D5" s="25" t="s">
        <v>39</v>
      </c>
      <c r="E5" s="19">
        <v>193</v>
      </c>
      <c r="F5" s="19">
        <v>196</v>
      </c>
      <c r="G5" s="19">
        <v>198</v>
      </c>
      <c r="H5" s="19">
        <v>197</v>
      </c>
      <c r="I5" s="19"/>
      <c r="J5" s="19"/>
      <c r="K5" s="20">
        <v>4</v>
      </c>
      <c r="L5" s="20">
        <v>784</v>
      </c>
      <c r="M5" s="21">
        <v>196</v>
      </c>
      <c r="N5" s="22">
        <v>7</v>
      </c>
      <c r="O5" s="23">
        <v>203</v>
      </c>
    </row>
    <row r="6" spans="1:17" x14ac:dyDescent="0.3">
      <c r="A6" s="17" t="s">
        <v>25</v>
      </c>
      <c r="B6" s="26" t="s">
        <v>32</v>
      </c>
      <c r="C6" s="18">
        <v>44751</v>
      </c>
      <c r="D6" s="25" t="s">
        <v>39</v>
      </c>
      <c r="E6" s="19">
        <v>194</v>
      </c>
      <c r="F6" s="19">
        <v>196</v>
      </c>
      <c r="G6" s="19">
        <v>193</v>
      </c>
      <c r="H6" s="19">
        <v>196</v>
      </c>
      <c r="I6" s="19"/>
      <c r="J6" s="19"/>
      <c r="K6" s="20">
        <v>4</v>
      </c>
      <c r="L6" s="20">
        <v>779</v>
      </c>
      <c r="M6" s="21">
        <v>194.75</v>
      </c>
      <c r="N6" s="22">
        <v>3</v>
      </c>
      <c r="O6" s="23">
        <v>197.75</v>
      </c>
    </row>
    <row r="7" spans="1:17" x14ac:dyDescent="0.3">
      <c r="A7" s="17" t="s">
        <v>25</v>
      </c>
      <c r="B7" s="26" t="s">
        <v>32</v>
      </c>
      <c r="C7" s="18">
        <v>44835</v>
      </c>
      <c r="D7" s="25" t="s">
        <v>39</v>
      </c>
      <c r="E7" s="19">
        <v>197</v>
      </c>
      <c r="F7" s="19">
        <v>195</v>
      </c>
      <c r="G7" s="19">
        <v>196</v>
      </c>
      <c r="H7" s="19">
        <v>194</v>
      </c>
      <c r="I7" s="19">
        <v>195</v>
      </c>
      <c r="J7" s="19">
        <v>193</v>
      </c>
      <c r="K7" s="20">
        <v>6</v>
      </c>
      <c r="L7" s="20">
        <v>1170</v>
      </c>
      <c r="M7" s="21">
        <v>195</v>
      </c>
      <c r="N7" s="22">
        <v>4</v>
      </c>
      <c r="O7" s="23">
        <v>199</v>
      </c>
    </row>
    <row r="10" spans="1:17" x14ac:dyDescent="0.3">
      <c r="K10" s="7">
        <f>SUM(K2:K9)</f>
        <v>26</v>
      </c>
      <c r="L10" s="7">
        <f>SUM(L2:L9)</f>
        <v>5067.01</v>
      </c>
      <c r="M10" s="13">
        <f>SUM(L10/K10)</f>
        <v>194.88500000000002</v>
      </c>
      <c r="N10" s="7">
        <f>SUM(N2:N9)</f>
        <v>27</v>
      </c>
      <c r="O10" s="13">
        <f>SUM(M10+N10)</f>
        <v>221.88500000000002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I2:J2 B2:C2" name="Range1"/>
    <protectedRange sqref="D2" name="Range1_1"/>
    <protectedRange sqref="E2:H2" name="Range1_3"/>
    <protectedRange sqref="I3:J3 B3:C3" name="Range1_21"/>
    <protectedRange sqref="D3" name="Range1_1_12"/>
    <protectedRange sqref="E3:H3" name="Range1_3_3"/>
    <protectedRange sqref="I5:J5 B5:C5" name="Range1_59"/>
    <protectedRange sqref="D5" name="Range1_1_55"/>
    <protectedRange sqref="E5:H5" name="Range1_3_23"/>
    <protectedRange sqref="I6:J6 B6:C6" name="Range1_11"/>
    <protectedRange sqref="D6" name="Range1_1_14"/>
    <protectedRange sqref="E6:H6" name="Range1_3_2"/>
    <protectedRange sqref="I7:J7 B7:C7" name="Range1_9"/>
    <protectedRange sqref="D7" name="Range1_1_7"/>
    <protectedRange sqref="E7:H7" name="Range1_3_5"/>
  </protectedRanges>
  <conditionalFormatting sqref="F2">
    <cfRule type="top10" dxfId="113" priority="25" rank="1"/>
  </conditionalFormatting>
  <conditionalFormatting sqref="G2">
    <cfRule type="top10" dxfId="112" priority="26" rank="1"/>
  </conditionalFormatting>
  <conditionalFormatting sqref="H2">
    <cfRule type="top10" dxfId="111" priority="27" rank="1"/>
  </conditionalFormatting>
  <conditionalFormatting sqref="I2">
    <cfRule type="top10" dxfId="110" priority="28" rank="1"/>
  </conditionalFormatting>
  <conditionalFormatting sqref="J2">
    <cfRule type="top10" dxfId="109" priority="29" rank="1"/>
  </conditionalFormatting>
  <conditionalFormatting sqref="E2">
    <cfRule type="top10" dxfId="108" priority="30" rank="1"/>
  </conditionalFormatting>
  <conditionalFormatting sqref="F3">
    <cfRule type="top10" dxfId="107" priority="19" rank="1"/>
  </conditionalFormatting>
  <conditionalFormatting sqref="G3">
    <cfRule type="top10" dxfId="106" priority="20" rank="1"/>
  </conditionalFormatting>
  <conditionalFormatting sqref="H3">
    <cfRule type="top10" dxfId="105" priority="21" rank="1"/>
  </conditionalFormatting>
  <conditionalFormatting sqref="I3">
    <cfRule type="top10" dxfId="104" priority="22" rank="1"/>
  </conditionalFormatting>
  <conditionalFormatting sqref="J3">
    <cfRule type="top10" dxfId="103" priority="23" rank="1"/>
  </conditionalFormatting>
  <conditionalFormatting sqref="E3">
    <cfRule type="top10" dxfId="102" priority="24" rank="1"/>
  </conditionalFormatting>
  <conditionalFormatting sqref="F5">
    <cfRule type="top10" dxfId="101" priority="13" rank="1"/>
  </conditionalFormatting>
  <conditionalFormatting sqref="G5">
    <cfRule type="top10" dxfId="100" priority="14" rank="1"/>
  </conditionalFormatting>
  <conditionalFormatting sqref="H5">
    <cfRule type="top10" dxfId="99" priority="15" rank="1"/>
  </conditionalFormatting>
  <conditionalFormatting sqref="I5">
    <cfRule type="top10" dxfId="98" priority="16" rank="1"/>
  </conditionalFormatting>
  <conditionalFormatting sqref="J5">
    <cfRule type="top10" dxfId="97" priority="17" rank="1"/>
  </conditionalFormatting>
  <conditionalFormatting sqref="E5">
    <cfRule type="top10" dxfId="96" priority="18" rank="1"/>
  </conditionalFormatting>
  <conditionalFormatting sqref="F6">
    <cfRule type="top10" dxfId="95" priority="7" rank="1"/>
  </conditionalFormatting>
  <conditionalFormatting sqref="G6">
    <cfRule type="top10" dxfId="94" priority="8" rank="1"/>
  </conditionalFormatting>
  <conditionalFormatting sqref="H6">
    <cfRule type="top10" dxfId="93" priority="9" rank="1"/>
  </conditionalFormatting>
  <conditionalFormatting sqref="I6">
    <cfRule type="top10" dxfId="92" priority="10" rank="1"/>
  </conditionalFormatting>
  <conditionalFormatting sqref="J6">
    <cfRule type="top10" dxfId="91" priority="11" rank="1"/>
  </conditionalFormatting>
  <conditionalFormatting sqref="E6">
    <cfRule type="top10" dxfId="90" priority="12" rank="1"/>
  </conditionalFormatting>
  <conditionalFormatting sqref="F7">
    <cfRule type="top10" dxfId="89" priority="1" rank="1"/>
  </conditionalFormatting>
  <conditionalFormatting sqref="G7">
    <cfRule type="top10" dxfId="88" priority="2" rank="1"/>
  </conditionalFormatting>
  <conditionalFormatting sqref="H7">
    <cfRule type="top10" dxfId="87" priority="3" rank="1"/>
  </conditionalFormatting>
  <conditionalFormatting sqref="I7">
    <cfRule type="top10" dxfId="86" priority="4" rank="1"/>
  </conditionalFormatting>
  <conditionalFormatting sqref="J7">
    <cfRule type="top10" dxfId="85" priority="5" rank="1"/>
  </conditionalFormatting>
  <conditionalFormatting sqref="E7">
    <cfRule type="top10" dxfId="84" priority="6" rank="1"/>
  </conditionalFormatting>
  <hyperlinks>
    <hyperlink ref="Q1" location="'Mississippi Adult Rankings 2022'!A1" display="Back to Ranking" xr:uid="{50340E99-2A5C-4631-BEEB-4CF274AC679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9B8D540-6DA3-4D1F-8337-679121465516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4805-B250-4856-9D2B-FCAD459EA740}">
  <dimension ref="A1:Q5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57</v>
      </c>
      <c r="C2" s="18">
        <v>44779</v>
      </c>
      <c r="D2" s="25" t="s">
        <v>39</v>
      </c>
      <c r="E2" s="54">
        <v>193.001</v>
      </c>
      <c r="F2" s="54">
        <v>191</v>
      </c>
      <c r="G2" s="54">
        <v>188</v>
      </c>
      <c r="H2" s="54">
        <v>191</v>
      </c>
      <c r="I2" s="54"/>
      <c r="J2" s="54"/>
      <c r="K2" s="20">
        <v>4</v>
      </c>
      <c r="L2" s="20">
        <v>763</v>
      </c>
      <c r="M2" s="21">
        <v>190.75</v>
      </c>
      <c r="N2" s="22">
        <v>7</v>
      </c>
      <c r="O2" s="23">
        <v>197.75</v>
      </c>
    </row>
    <row r="5" spans="1:17" x14ac:dyDescent="0.3">
      <c r="K5" s="7">
        <f>SUM(K2:K4)</f>
        <v>4</v>
      </c>
      <c r="L5" s="7">
        <f>SUM(L2:L4)</f>
        <v>763</v>
      </c>
      <c r="M5" s="13">
        <f>SUM(L5/K5)</f>
        <v>190.75</v>
      </c>
      <c r="N5" s="7">
        <f>SUM(N2:N4)</f>
        <v>7</v>
      </c>
      <c r="O5" s="13">
        <f>SUM(M5+N5)</f>
        <v>197.75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E2:J2 B2:C2" name="Range1_2_1"/>
    <protectedRange sqref="D2" name="Range1_1_2_1"/>
  </protectedRanges>
  <conditionalFormatting sqref="J2">
    <cfRule type="top10" dxfId="83" priority="1" rank="1"/>
  </conditionalFormatting>
  <conditionalFormatting sqref="I2">
    <cfRule type="top10" dxfId="82" priority="2" rank="1"/>
  </conditionalFormatting>
  <conditionalFormatting sqref="H2">
    <cfRule type="top10" dxfId="81" priority="3" rank="1"/>
  </conditionalFormatting>
  <conditionalFormatting sqref="G2">
    <cfRule type="top10" dxfId="80" priority="4" rank="1"/>
  </conditionalFormatting>
  <conditionalFormatting sqref="F2">
    <cfRule type="top10" dxfId="79" priority="5" rank="1"/>
  </conditionalFormatting>
  <conditionalFormatting sqref="E2">
    <cfRule type="top10" dxfId="78" priority="6" rank="1"/>
  </conditionalFormatting>
  <hyperlinks>
    <hyperlink ref="Q1" location="'Mississippi Adult Rankings 2022'!A1" display="Back to Ranking" xr:uid="{A9579383-F3E9-40C6-A412-AFF5A13A783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A66154-3C6F-4C96-B212-4D017C880304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B119-DC5D-44CD-967E-7431C94714EC}">
  <dimension ref="A1:Q30"/>
  <sheetViews>
    <sheetView topLeftCell="A9" workbookViewId="0">
      <selection activeCell="A28" sqref="A28:O28"/>
    </sheetView>
  </sheetViews>
  <sheetFormatPr defaultRowHeight="14.4" x14ac:dyDescent="0.3"/>
  <cols>
    <col min="1" max="1" width="18" customWidth="1"/>
    <col min="2" max="2" width="15.44140625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23</v>
      </c>
      <c r="C2" s="18">
        <v>44639</v>
      </c>
      <c r="D2" s="25" t="s">
        <v>29</v>
      </c>
      <c r="E2" s="19">
        <v>185</v>
      </c>
      <c r="F2" s="19">
        <v>192</v>
      </c>
      <c r="G2" s="19">
        <v>187</v>
      </c>
      <c r="H2" s="19">
        <v>188</v>
      </c>
      <c r="I2" s="19"/>
      <c r="J2" s="19"/>
      <c r="K2" s="20">
        <v>4</v>
      </c>
      <c r="L2" s="20">
        <v>752</v>
      </c>
      <c r="M2" s="21">
        <v>188</v>
      </c>
      <c r="N2" s="22">
        <v>5</v>
      </c>
      <c r="O2" s="23">
        <v>193</v>
      </c>
    </row>
    <row r="3" spans="1:17" x14ac:dyDescent="0.3">
      <c r="A3" s="17" t="s">
        <v>25</v>
      </c>
      <c r="B3" s="26" t="s">
        <v>23</v>
      </c>
      <c r="C3" s="18">
        <v>44653</v>
      </c>
      <c r="D3" s="25" t="s">
        <v>39</v>
      </c>
      <c r="E3" s="19">
        <v>192</v>
      </c>
      <c r="F3" s="19">
        <v>189</v>
      </c>
      <c r="G3" s="19">
        <v>190</v>
      </c>
      <c r="H3" s="19">
        <v>186</v>
      </c>
      <c r="I3" s="19"/>
      <c r="J3" s="19"/>
      <c r="K3" s="20">
        <v>4</v>
      </c>
      <c r="L3" s="20">
        <v>757</v>
      </c>
      <c r="M3" s="21">
        <v>189.25</v>
      </c>
      <c r="N3" s="22">
        <v>2</v>
      </c>
      <c r="O3" s="23">
        <v>191.25</v>
      </c>
    </row>
    <row r="4" spans="1:17" x14ac:dyDescent="0.3">
      <c r="A4" s="17" t="s">
        <v>25</v>
      </c>
      <c r="B4" s="26" t="s">
        <v>23</v>
      </c>
      <c r="C4" s="18">
        <v>44688</v>
      </c>
      <c r="D4" s="25" t="s">
        <v>39</v>
      </c>
      <c r="E4" s="19">
        <v>193</v>
      </c>
      <c r="F4" s="19">
        <v>196</v>
      </c>
      <c r="G4" s="19">
        <v>193</v>
      </c>
      <c r="H4" s="19">
        <v>189</v>
      </c>
      <c r="I4" s="19"/>
      <c r="J4" s="19"/>
      <c r="K4" s="20">
        <v>4</v>
      </c>
      <c r="L4" s="20">
        <v>771</v>
      </c>
      <c r="M4" s="21">
        <v>192.75</v>
      </c>
      <c r="N4" s="22">
        <v>2</v>
      </c>
      <c r="O4" s="23">
        <v>194.75</v>
      </c>
    </row>
    <row r="5" spans="1:17" x14ac:dyDescent="0.3">
      <c r="A5" s="41" t="s">
        <v>25</v>
      </c>
      <c r="B5" s="42" t="s">
        <v>23</v>
      </c>
      <c r="C5" s="43">
        <v>44702</v>
      </c>
      <c r="D5" s="44" t="s">
        <v>29</v>
      </c>
      <c r="E5" s="45">
        <v>194</v>
      </c>
      <c r="F5" s="45">
        <v>190</v>
      </c>
      <c r="G5" s="45">
        <v>195</v>
      </c>
      <c r="H5" s="45">
        <v>187</v>
      </c>
      <c r="I5" s="45"/>
      <c r="J5" s="45"/>
      <c r="K5" s="46">
        <v>4</v>
      </c>
      <c r="L5" s="46">
        <v>766</v>
      </c>
      <c r="M5" s="47">
        <v>191.5</v>
      </c>
      <c r="N5" s="48">
        <v>2</v>
      </c>
      <c r="O5" s="49">
        <v>193.5</v>
      </c>
    </row>
    <row r="6" spans="1:17" x14ac:dyDescent="0.3">
      <c r="A6" s="17" t="s">
        <v>25</v>
      </c>
      <c r="B6" s="26" t="s">
        <v>23</v>
      </c>
      <c r="C6" s="18">
        <v>44716</v>
      </c>
      <c r="D6" s="25" t="s">
        <v>39</v>
      </c>
      <c r="E6" s="19">
        <v>189</v>
      </c>
      <c r="F6" s="19">
        <v>193</v>
      </c>
      <c r="G6" s="19">
        <v>189</v>
      </c>
      <c r="H6" s="19">
        <v>189</v>
      </c>
      <c r="I6" s="19"/>
      <c r="J6" s="19"/>
      <c r="K6" s="20">
        <v>4</v>
      </c>
      <c r="L6" s="20">
        <v>760</v>
      </c>
      <c r="M6" s="21">
        <v>190</v>
      </c>
      <c r="N6" s="22">
        <v>2</v>
      </c>
      <c r="O6" s="23">
        <v>192</v>
      </c>
    </row>
    <row r="7" spans="1:17" x14ac:dyDescent="0.3">
      <c r="A7" s="17" t="s">
        <v>25</v>
      </c>
      <c r="B7" s="26" t="s">
        <v>23</v>
      </c>
      <c r="C7" s="18">
        <v>44751</v>
      </c>
      <c r="D7" s="25" t="s">
        <v>39</v>
      </c>
      <c r="E7" s="19">
        <v>194</v>
      </c>
      <c r="F7" s="19">
        <v>196</v>
      </c>
      <c r="G7" s="19">
        <v>195</v>
      </c>
      <c r="H7" s="19">
        <v>193</v>
      </c>
      <c r="I7" s="19"/>
      <c r="J7" s="19"/>
      <c r="K7" s="20">
        <v>4</v>
      </c>
      <c r="L7" s="20">
        <v>778</v>
      </c>
      <c r="M7" s="21">
        <v>194.5</v>
      </c>
      <c r="N7" s="22">
        <v>2</v>
      </c>
      <c r="O7" s="23">
        <v>196.5</v>
      </c>
    </row>
    <row r="8" spans="1:17" x14ac:dyDescent="0.3">
      <c r="A8" s="17" t="s">
        <v>25</v>
      </c>
      <c r="B8" s="26" t="s">
        <v>23</v>
      </c>
      <c r="C8" s="18">
        <v>44828</v>
      </c>
      <c r="D8" s="25" t="s">
        <v>68</v>
      </c>
      <c r="E8" s="19">
        <v>193</v>
      </c>
      <c r="F8" s="19">
        <v>196</v>
      </c>
      <c r="G8" s="19">
        <v>198</v>
      </c>
      <c r="H8" s="19">
        <v>198</v>
      </c>
      <c r="I8" s="19"/>
      <c r="J8" s="19"/>
      <c r="K8" s="20">
        <v>4</v>
      </c>
      <c r="L8" s="20">
        <v>785</v>
      </c>
      <c r="M8" s="21">
        <v>196.25</v>
      </c>
      <c r="N8" s="22">
        <v>2</v>
      </c>
      <c r="O8" s="23">
        <v>198.25</v>
      </c>
    </row>
    <row r="9" spans="1:17" x14ac:dyDescent="0.3">
      <c r="A9" s="17" t="s">
        <v>25</v>
      </c>
      <c r="B9" s="26" t="s">
        <v>23</v>
      </c>
      <c r="C9" s="18">
        <v>44835</v>
      </c>
      <c r="D9" s="25" t="s">
        <v>39</v>
      </c>
      <c r="E9" s="19">
        <v>197</v>
      </c>
      <c r="F9" s="19">
        <v>198</v>
      </c>
      <c r="G9" s="19">
        <v>199.001</v>
      </c>
      <c r="H9" s="19">
        <v>191</v>
      </c>
      <c r="I9" s="19">
        <v>198</v>
      </c>
      <c r="J9" s="19">
        <v>186</v>
      </c>
      <c r="K9" s="20">
        <v>6</v>
      </c>
      <c r="L9" s="20">
        <v>1169.001</v>
      </c>
      <c r="M9" s="21">
        <v>194.83349999999999</v>
      </c>
      <c r="N9" s="22">
        <v>8</v>
      </c>
      <c r="O9" s="23">
        <v>202.83349999999999</v>
      </c>
    </row>
    <row r="10" spans="1:17" x14ac:dyDescent="0.3">
      <c r="A10" s="17" t="s">
        <v>25</v>
      </c>
      <c r="B10" s="26" t="s">
        <v>23</v>
      </c>
      <c r="C10" s="18">
        <v>44877</v>
      </c>
      <c r="D10" s="25" t="s">
        <v>68</v>
      </c>
      <c r="E10" s="19">
        <v>196</v>
      </c>
      <c r="F10" s="19">
        <v>199</v>
      </c>
      <c r="G10" s="19">
        <v>191</v>
      </c>
      <c r="H10" s="19">
        <v>192</v>
      </c>
      <c r="I10" s="19"/>
      <c r="J10" s="19"/>
      <c r="K10" s="20">
        <v>4</v>
      </c>
      <c r="L10" s="20">
        <v>778</v>
      </c>
      <c r="M10" s="21">
        <v>194.5</v>
      </c>
      <c r="N10" s="22">
        <v>4</v>
      </c>
      <c r="O10" s="23">
        <v>198.5</v>
      </c>
    </row>
    <row r="13" spans="1:17" x14ac:dyDescent="0.3">
      <c r="K13" s="7">
        <f>SUM(K2:K12)</f>
        <v>38</v>
      </c>
      <c r="L13" s="7">
        <f>SUM(L2:L12)</f>
        <v>7316.0010000000002</v>
      </c>
      <c r="M13" s="13">
        <f>SUM(L13/K13)</f>
        <v>192.52634210526315</v>
      </c>
      <c r="N13" s="7">
        <f>SUM(N2:N12)</f>
        <v>29</v>
      </c>
      <c r="O13" s="13">
        <f>SUM(M13+N13)</f>
        <v>221.52634210526315</v>
      </c>
    </row>
    <row r="17" spans="1:15" ht="28.8" x14ac:dyDescent="0.3">
      <c r="A17" s="1" t="s">
        <v>1</v>
      </c>
      <c r="B17" s="2" t="s">
        <v>2</v>
      </c>
      <c r="C17" s="2" t="s">
        <v>3</v>
      </c>
      <c r="D17" s="3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4" t="s">
        <v>9</v>
      </c>
      <c r="J17" s="4" t="s">
        <v>10</v>
      </c>
      <c r="K17" s="4" t="s">
        <v>11</v>
      </c>
      <c r="L17" s="3" t="s">
        <v>12</v>
      </c>
      <c r="M17" s="5" t="s">
        <v>13</v>
      </c>
      <c r="N17" s="2" t="s">
        <v>14</v>
      </c>
      <c r="O17" s="6" t="s">
        <v>15</v>
      </c>
    </row>
    <row r="18" spans="1:15" x14ac:dyDescent="0.3">
      <c r="A18" s="17" t="s">
        <v>41</v>
      </c>
      <c r="B18" s="26" t="s">
        <v>23</v>
      </c>
      <c r="C18" s="18">
        <v>44653</v>
      </c>
      <c r="D18" s="25" t="s">
        <v>39</v>
      </c>
      <c r="E18" s="19">
        <v>188</v>
      </c>
      <c r="F18" s="19">
        <v>187</v>
      </c>
      <c r="G18" s="19">
        <v>190</v>
      </c>
      <c r="H18" s="19">
        <v>183</v>
      </c>
      <c r="I18" s="19"/>
      <c r="J18" s="19"/>
      <c r="K18" s="20">
        <v>4</v>
      </c>
      <c r="L18" s="20">
        <v>748</v>
      </c>
      <c r="M18" s="21">
        <v>187</v>
      </c>
      <c r="N18" s="22">
        <v>2</v>
      </c>
      <c r="O18" s="23">
        <v>189</v>
      </c>
    </row>
    <row r="19" spans="1:15" x14ac:dyDescent="0.3">
      <c r="A19" s="41" t="s">
        <v>41</v>
      </c>
      <c r="B19" s="42" t="s">
        <v>23</v>
      </c>
      <c r="C19" s="43">
        <v>44702</v>
      </c>
      <c r="D19" s="44" t="s">
        <v>29</v>
      </c>
      <c r="E19" s="45">
        <v>183</v>
      </c>
      <c r="F19" s="45">
        <v>181</v>
      </c>
      <c r="G19" s="45">
        <v>184</v>
      </c>
      <c r="H19" s="45">
        <v>183</v>
      </c>
      <c r="I19" s="45"/>
      <c r="J19" s="45"/>
      <c r="K19" s="46">
        <v>4</v>
      </c>
      <c r="L19" s="46">
        <v>731</v>
      </c>
      <c r="M19" s="47">
        <v>182.75</v>
      </c>
      <c r="N19" s="48">
        <v>2</v>
      </c>
      <c r="O19" s="49">
        <v>184.75</v>
      </c>
    </row>
    <row r="20" spans="1:15" x14ac:dyDescent="0.3">
      <c r="A20" s="17" t="s">
        <v>41</v>
      </c>
      <c r="B20" s="26" t="s">
        <v>23</v>
      </c>
      <c r="C20" s="18">
        <v>44751</v>
      </c>
      <c r="D20" s="25" t="s">
        <v>39</v>
      </c>
      <c r="E20" s="19">
        <v>189</v>
      </c>
      <c r="F20" s="19">
        <v>193</v>
      </c>
      <c r="G20" s="19">
        <v>189</v>
      </c>
      <c r="H20" s="19">
        <v>184</v>
      </c>
      <c r="I20" s="19"/>
      <c r="J20" s="19"/>
      <c r="K20" s="20">
        <v>4</v>
      </c>
      <c r="L20" s="20">
        <v>755</v>
      </c>
      <c r="M20" s="21">
        <v>188.75</v>
      </c>
      <c r="N20" s="22">
        <v>2</v>
      </c>
      <c r="O20" s="23">
        <v>190.75</v>
      </c>
    </row>
    <row r="23" spans="1:15" x14ac:dyDescent="0.3">
      <c r="K23" s="7">
        <f>SUM(K18:K22)</f>
        <v>12</v>
      </c>
      <c r="L23" s="7">
        <f>SUM(L18:L22)</f>
        <v>2234</v>
      </c>
      <c r="M23" s="13">
        <f>SUM(L23/K23)</f>
        <v>186.16666666666666</v>
      </c>
      <c r="N23" s="7">
        <f>SUM(N18:N22)</f>
        <v>6</v>
      </c>
      <c r="O23" s="13">
        <f>SUM(M23+N23)</f>
        <v>192.16666666666666</v>
      </c>
    </row>
    <row r="26" spans="1:15" ht="28.8" x14ac:dyDescent="0.3">
      <c r="A26" s="1" t="s">
        <v>1</v>
      </c>
      <c r="B26" s="2" t="s">
        <v>2</v>
      </c>
      <c r="C26" s="2" t="s">
        <v>3</v>
      </c>
      <c r="D26" s="3" t="s">
        <v>4</v>
      </c>
      <c r="E26" s="4" t="s">
        <v>5</v>
      </c>
      <c r="F26" s="4" t="s">
        <v>6</v>
      </c>
      <c r="G26" s="4" t="s">
        <v>7</v>
      </c>
      <c r="H26" s="4" t="s">
        <v>8</v>
      </c>
      <c r="I26" s="4" t="s">
        <v>9</v>
      </c>
      <c r="J26" s="4" t="s">
        <v>10</v>
      </c>
      <c r="K26" s="4" t="s">
        <v>11</v>
      </c>
      <c r="L26" s="3" t="s">
        <v>12</v>
      </c>
      <c r="M26" s="5" t="s">
        <v>13</v>
      </c>
      <c r="N26" s="2" t="s">
        <v>14</v>
      </c>
      <c r="O26" s="6" t="s">
        <v>15</v>
      </c>
    </row>
    <row r="27" spans="1:15" x14ac:dyDescent="0.3">
      <c r="A27" s="17" t="s">
        <v>56</v>
      </c>
      <c r="B27" s="26" t="s">
        <v>23</v>
      </c>
      <c r="C27" s="18">
        <v>44835</v>
      </c>
      <c r="D27" s="25" t="s">
        <v>39</v>
      </c>
      <c r="E27" s="19">
        <v>195</v>
      </c>
      <c r="F27" s="19">
        <v>193</v>
      </c>
      <c r="G27" s="19">
        <v>186</v>
      </c>
      <c r="H27" s="19">
        <v>185</v>
      </c>
      <c r="I27" s="19">
        <v>183</v>
      </c>
      <c r="J27" s="19">
        <v>196.001</v>
      </c>
      <c r="K27" s="20">
        <v>6</v>
      </c>
      <c r="L27" s="20">
        <v>1138.001</v>
      </c>
      <c r="M27" s="21">
        <v>189.66683333333333</v>
      </c>
      <c r="N27" s="22">
        <v>16</v>
      </c>
      <c r="O27" s="23">
        <v>205.66683333333333</v>
      </c>
    </row>
    <row r="28" spans="1:15" x14ac:dyDescent="0.3">
      <c r="A28" s="17" t="s">
        <v>56</v>
      </c>
      <c r="B28" s="26" t="s">
        <v>23</v>
      </c>
      <c r="C28" s="18">
        <v>44877</v>
      </c>
      <c r="D28" s="25" t="s">
        <v>68</v>
      </c>
      <c r="E28" s="19">
        <v>194</v>
      </c>
      <c r="F28" s="19">
        <v>193</v>
      </c>
      <c r="G28" s="19">
        <v>192</v>
      </c>
      <c r="H28" s="19">
        <v>189</v>
      </c>
      <c r="I28" s="19"/>
      <c r="J28" s="19"/>
      <c r="K28" s="20">
        <v>4</v>
      </c>
      <c r="L28" s="20">
        <v>768</v>
      </c>
      <c r="M28" s="21">
        <v>192</v>
      </c>
      <c r="N28" s="22">
        <v>8</v>
      </c>
      <c r="O28" s="23">
        <v>200</v>
      </c>
    </row>
    <row r="30" spans="1:15" x14ac:dyDescent="0.3">
      <c r="K30" s="7">
        <f>SUM(K24:K29)</f>
        <v>10</v>
      </c>
      <c r="L30" s="7">
        <f>SUM(L24:L29)</f>
        <v>1906.001</v>
      </c>
      <c r="M30" s="13">
        <f>SUM(L30/K30)</f>
        <v>190.6001</v>
      </c>
      <c r="N30" s="7">
        <f>SUM(N24:N29)</f>
        <v>24</v>
      </c>
      <c r="O30" s="13">
        <f>SUM(M30+N30)</f>
        <v>214.6001</v>
      </c>
    </row>
  </sheetData>
  <protectedRanges>
    <protectedRange algorithmName="SHA-512" hashValue="ON39YdpmFHfN9f47KpiRvqrKx0V9+erV1CNkpWzYhW/Qyc6aT8rEyCrvauWSYGZK2ia3o7vd3akF07acHAFpOA==" saltValue="yVW9XmDwTqEnmpSGai0KYg==" spinCount="100000" sqref="B1 B17 B26" name="Range1_2"/>
    <protectedRange sqref="I2:J2 B2:C2" name="Range1_18_1"/>
    <protectedRange sqref="D2" name="Range1_1_16_1"/>
    <protectedRange sqref="E2:H2" name="Range1_3_8_1"/>
    <protectedRange sqref="B3:C3" name="Range1"/>
    <protectedRange sqref="D3" name="Range1_1"/>
    <protectedRange sqref="E3:J3" name="Range1_3"/>
    <protectedRange sqref="E18:J18 B18:C18" name="Range1_4_1"/>
    <protectedRange sqref="D18" name="Range1_1_1_1"/>
    <protectedRange sqref="B4:C4" name="Range1_21"/>
    <protectedRange sqref="D4" name="Range1_1_12"/>
    <protectedRange sqref="E4:J4" name="Range1_3_3"/>
    <protectedRange sqref="B6:C6" name="Range1_59"/>
    <protectedRange sqref="D6" name="Range1_1_55"/>
    <protectedRange sqref="E6:J6" name="Range1_3_23"/>
    <protectedRange sqref="I7:J7 B7:C7" name="Range1_11"/>
    <protectedRange sqref="D7" name="Range1_1_14"/>
    <protectedRange sqref="E7:H7" name="Range1_3_2"/>
    <protectedRange sqref="E20:J20 B20:C20" name="Range1_13"/>
    <protectedRange sqref="D20" name="Range1_1_15"/>
    <protectedRange sqref="I8:J8 B8:C8" name="Range1_6"/>
    <protectedRange sqref="D8" name="Range1_1_4"/>
    <protectedRange sqref="E8:H8" name="Range1_3_4"/>
    <protectedRange sqref="I9:J9 B9:C9" name="Range1_9"/>
    <protectedRange sqref="D9" name="Range1_1_7"/>
    <protectedRange sqref="E9:H9" name="Range1_3_5"/>
    <protectedRange sqref="E27:J27 B27:C27" name="Range1_10"/>
    <protectedRange sqref="D27" name="Range1_1_8"/>
    <protectedRange algorithmName="SHA-512" hashValue="ON39YdpmFHfN9f47KpiRvqrKx0V9+erV1CNkpWzYhW/Qyc6aT8rEyCrvauWSYGZK2ia3o7vd3akF07acHAFpOA==" saltValue="yVW9XmDwTqEnmpSGai0KYg==" spinCount="100000" sqref="I10:J10 B10:C10" name="Range1_4"/>
    <protectedRange algorithmName="SHA-512" hashValue="ON39YdpmFHfN9f47KpiRvqrKx0V9+erV1CNkpWzYhW/Qyc6aT8rEyCrvauWSYGZK2ia3o7vd3akF07acHAFpOA==" saltValue="yVW9XmDwTqEnmpSGai0KYg==" spinCount="100000" sqref="D10" name="Range1_1_1"/>
    <protectedRange algorithmName="SHA-512" hashValue="ON39YdpmFHfN9f47KpiRvqrKx0V9+erV1CNkpWzYhW/Qyc6aT8rEyCrvauWSYGZK2ia3o7vd3akF07acHAFpOA==" saltValue="yVW9XmDwTqEnmpSGai0KYg==" spinCount="100000" sqref="E10:H10" name="Range1_3_1"/>
    <protectedRange algorithmName="SHA-512" hashValue="ON39YdpmFHfN9f47KpiRvqrKx0V9+erV1CNkpWzYhW/Qyc6aT8rEyCrvauWSYGZK2ia3o7vd3akF07acHAFpOA==" saltValue="yVW9XmDwTqEnmpSGai0KYg==" spinCount="100000" sqref="E28:J28 B28:C28" name="Range1_2_2"/>
    <protectedRange algorithmName="SHA-512" hashValue="ON39YdpmFHfN9f47KpiRvqrKx0V9+erV1CNkpWzYhW/Qyc6aT8rEyCrvauWSYGZK2ia3o7vd3akF07acHAFpOA==" saltValue="yVW9XmDwTqEnmpSGai0KYg==" spinCount="100000" sqref="D28" name="Range1_1_1_2"/>
  </protectedRanges>
  <conditionalFormatting sqref="F2">
    <cfRule type="top10" dxfId="77" priority="79" rank="1"/>
  </conditionalFormatting>
  <conditionalFormatting sqref="G2">
    <cfRule type="top10" dxfId="76" priority="80" rank="1"/>
  </conditionalFormatting>
  <conditionalFormatting sqref="H2">
    <cfRule type="top10" dxfId="75" priority="81" rank="1"/>
  </conditionalFormatting>
  <conditionalFormatting sqref="I2">
    <cfRule type="top10" dxfId="74" priority="82" rank="1"/>
  </conditionalFormatting>
  <conditionalFormatting sqref="J2">
    <cfRule type="top10" dxfId="73" priority="83" rank="1"/>
  </conditionalFormatting>
  <conditionalFormatting sqref="E2">
    <cfRule type="top10" dxfId="72" priority="84" rank="1"/>
  </conditionalFormatting>
  <conditionalFormatting sqref="F3">
    <cfRule type="top10" dxfId="71" priority="73" rank="1"/>
  </conditionalFormatting>
  <conditionalFormatting sqref="G3">
    <cfRule type="top10" dxfId="70" priority="74" rank="1"/>
  </conditionalFormatting>
  <conditionalFormatting sqref="H3">
    <cfRule type="top10" dxfId="69" priority="75" rank="1"/>
  </conditionalFormatting>
  <conditionalFormatting sqref="I3">
    <cfRule type="top10" dxfId="68" priority="76" rank="1"/>
  </conditionalFormatting>
  <conditionalFormatting sqref="J3">
    <cfRule type="top10" dxfId="67" priority="77" rank="1"/>
  </conditionalFormatting>
  <conditionalFormatting sqref="E3">
    <cfRule type="top10" dxfId="66" priority="78" rank="1"/>
  </conditionalFormatting>
  <conditionalFormatting sqref="E18">
    <cfRule type="top10" dxfId="65" priority="60" rank="1"/>
  </conditionalFormatting>
  <conditionalFormatting sqref="F18">
    <cfRule type="top10" dxfId="64" priority="59" rank="1"/>
  </conditionalFormatting>
  <conditionalFormatting sqref="G18">
    <cfRule type="top10" dxfId="63" priority="58" rank="1"/>
  </conditionalFormatting>
  <conditionalFormatting sqref="H18">
    <cfRule type="top10" dxfId="62" priority="57" rank="1"/>
  </conditionalFormatting>
  <conditionalFormatting sqref="I18">
    <cfRule type="top10" dxfId="61" priority="56" rank="1"/>
  </conditionalFormatting>
  <conditionalFormatting sqref="J18">
    <cfRule type="top10" dxfId="60" priority="55" rank="1"/>
  </conditionalFormatting>
  <conditionalFormatting sqref="F4">
    <cfRule type="top10" dxfId="59" priority="49" rank="1"/>
  </conditionalFormatting>
  <conditionalFormatting sqref="G4">
    <cfRule type="top10" dxfId="58" priority="50" rank="1"/>
  </conditionalFormatting>
  <conditionalFormatting sqref="H4">
    <cfRule type="top10" dxfId="57" priority="51" rank="1"/>
  </conditionalFormatting>
  <conditionalFormatting sqref="I4">
    <cfRule type="top10" dxfId="56" priority="52" rank="1"/>
  </conditionalFormatting>
  <conditionalFormatting sqref="J4">
    <cfRule type="top10" dxfId="55" priority="53" rank="1"/>
  </conditionalFormatting>
  <conditionalFormatting sqref="E4">
    <cfRule type="top10" dxfId="54" priority="54" rank="1"/>
  </conditionalFormatting>
  <conditionalFormatting sqref="F6">
    <cfRule type="top10" dxfId="53" priority="43" rank="1"/>
  </conditionalFormatting>
  <conditionalFormatting sqref="G6">
    <cfRule type="top10" dxfId="52" priority="44" rank="1"/>
  </conditionalFormatting>
  <conditionalFormatting sqref="H6">
    <cfRule type="top10" dxfId="51" priority="45" rank="1"/>
  </conditionalFormatting>
  <conditionalFormatting sqref="I6">
    <cfRule type="top10" dxfId="50" priority="46" rank="1"/>
  </conditionalFormatting>
  <conditionalFormatting sqref="J6">
    <cfRule type="top10" dxfId="49" priority="47" rank="1"/>
  </conditionalFormatting>
  <conditionalFormatting sqref="E6">
    <cfRule type="top10" dxfId="48" priority="48" rank="1"/>
  </conditionalFormatting>
  <conditionalFormatting sqref="F7">
    <cfRule type="top10" dxfId="47" priority="37" rank="1"/>
  </conditionalFormatting>
  <conditionalFormatting sqref="G7">
    <cfRule type="top10" dxfId="46" priority="38" rank="1"/>
  </conditionalFormatting>
  <conditionalFormatting sqref="H7">
    <cfRule type="top10" dxfId="45" priority="39" rank="1"/>
  </conditionalFormatting>
  <conditionalFormatting sqref="I7">
    <cfRule type="top10" dxfId="44" priority="40" rank="1"/>
  </conditionalFormatting>
  <conditionalFormatting sqref="J7">
    <cfRule type="top10" dxfId="43" priority="41" rank="1"/>
  </conditionalFormatting>
  <conditionalFormatting sqref="E7">
    <cfRule type="top10" dxfId="42" priority="42" rank="1"/>
  </conditionalFormatting>
  <conditionalFormatting sqref="E20">
    <cfRule type="top10" dxfId="41" priority="36" rank="1"/>
  </conditionalFormatting>
  <conditionalFormatting sqref="F20">
    <cfRule type="top10" dxfId="40" priority="35" rank="1"/>
  </conditionalFormatting>
  <conditionalFormatting sqref="G20">
    <cfRule type="top10" dxfId="39" priority="34" rank="1"/>
  </conditionalFormatting>
  <conditionalFormatting sqref="H20">
    <cfRule type="top10" dxfId="38" priority="33" rank="1"/>
  </conditionalFormatting>
  <conditionalFormatting sqref="I20">
    <cfRule type="top10" dxfId="37" priority="32" rank="1"/>
  </conditionalFormatting>
  <conditionalFormatting sqref="J20">
    <cfRule type="top10" dxfId="36" priority="31" rank="1"/>
  </conditionalFormatting>
  <conditionalFormatting sqref="F8">
    <cfRule type="top10" dxfId="35" priority="25" rank="1"/>
  </conditionalFormatting>
  <conditionalFormatting sqref="G8">
    <cfRule type="top10" dxfId="34" priority="26" rank="1"/>
  </conditionalFormatting>
  <conditionalFormatting sqref="H8">
    <cfRule type="top10" dxfId="33" priority="27" rank="1"/>
  </conditionalFormatting>
  <conditionalFormatting sqref="I8">
    <cfRule type="top10" dxfId="32" priority="28" rank="1"/>
  </conditionalFormatting>
  <conditionalFormatting sqref="J8">
    <cfRule type="top10" dxfId="31" priority="29" rank="1"/>
  </conditionalFormatting>
  <conditionalFormatting sqref="E8">
    <cfRule type="top10" dxfId="30" priority="30" rank="1"/>
  </conditionalFormatting>
  <conditionalFormatting sqref="F9">
    <cfRule type="top10" dxfId="29" priority="19" rank="1"/>
  </conditionalFormatting>
  <conditionalFormatting sqref="G9">
    <cfRule type="top10" dxfId="28" priority="20" rank="1"/>
  </conditionalFormatting>
  <conditionalFormatting sqref="H9">
    <cfRule type="top10" dxfId="27" priority="21" rank="1"/>
  </conditionalFormatting>
  <conditionalFormatting sqref="I9">
    <cfRule type="top10" dxfId="26" priority="22" rank="1"/>
  </conditionalFormatting>
  <conditionalFormatting sqref="J9">
    <cfRule type="top10" dxfId="25" priority="23" rank="1"/>
  </conditionalFormatting>
  <conditionalFormatting sqref="E9">
    <cfRule type="top10" dxfId="24" priority="24" rank="1"/>
  </conditionalFormatting>
  <conditionalFormatting sqref="J27">
    <cfRule type="top10" dxfId="23" priority="13" rank="1"/>
  </conditionalFormatting>
  <conditionalFormatting sqref="I27">
    <cfRule type="top10" dxfId="22" priority="14" rank="1"/>
  </conditionalFormatting>
  <conditionalFormatting sqref="H27">
    <cfRule type="top10" dxfId="21" priority="15" rank="1"/>
  </conditionalFormatting>
  <conditionalFormatting sqref="G27">
    <cfRule type="top10" dxfId="20" priority="16" rank="1"/>
  </conditionalFormatting>
  <conditionalFormatting sqref="F27">
    <cfRule type="top10" dxfId="19" priority="17" rank="1"/>
  </conditionalFormatting>
  <conditionalFormatting sqref="E27">
    <cfRule type="top10" dxfId="18" priority="18" rank="1"/>
  </conditionalFormatting>
  <conditionalFormatting sqref="F10">
    <cfRule type="top10" dxfId="17" priority="7" rank="1"/>
  </conditionalFormatting>
  <conditionalFormatting sqref="G10">
    <cfRule type="top10" dxfId="16" priority="8" rank="1"/>
  </conditionalFormatting>
  <conditionalFormatting sqref="H10">
    <cfRule type="top10" dxfId="15" priority="9" rank="1"/>
  </conditionalFormatting>
  <conditionalFormatting sqref="I10">
    <cfRule type="top10" dxfId="14" priority="10" rank="1"/>
  </conditionalFormatting>
  <conditionalFormatting sqref="J10">
    <cfRule type="top10" dxfId="13" priority="11" rank="1"/>
  </conditionalFormatting>
  <conditionalFormatting sqref="E10">
    <cfRule type="top10" dxfId="12" priority="12" rank="1"/>
  </conditionalFormatting>
  <conditionalFormatting sqref="J28">
    <cfRule type="top10" dxfId="11" priority="1" rank="1"/>
  </conditionalFormatting>
  <conditionalFormatting sqref="I28">
    <cfRule type="top10" dxfId="10" priority="2" rank="1"/>
  </conditionalFormatting>
  <conditionalFormatting sqref="H28">
    <cfRule type="top10" dxfId="9" priority="3" rank="1"/>
  </conditionalFormatting>
  <conditionalFormatting sqref="G28">
    <cfRule type="top10" dxfId="8" priority="4" rank="1"/>
  </conditionalFormatting>
  <conditionalFormatting sqref="F28">
    <cfRule type="top10" dxfId="7" priority="5" rank="1"/>
  </conditionalFormatting>
  <conditionalFormatting sqref="E28">
    <cfRule type="top10" dxfId="6" priority="6" rank="1"/>
  </conditionalFormatting>
  <hyperlinks>
    <hyperlink ref="Q1" location="'Mississippi Adult Rankings 2022'!A1" display="Back to Ranking" xr:uid="{95E84B7B-3422-48EF-94AB-0D0A9951A40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D633FF-93B0-4D58-8990-6A72EBCE3B1E}">
          <x14:formula1>
            <xm:f>'C:\Users\abra2\Desktop\ABRA Files and More\AUTO BENCH REST ASSOCIATION FILE\ABRA 2019\Georgia\[Georgia Results 01 19 20.xlsm]DATA SHEET'!#REF!</xm:f>
          </x14:formula1>
          <xm:sqref>B1 B17 B26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5E4B-CB5B-4D7D-A0A5-9F9E120BE616}">
  <dimension ref="A1:Q5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62</v>
      </c>
      <c r="C2" s="18">
        <v>44779</v>
      </c>
      <c r="D2" s="25" t="s">
        <v>39</v>
      </c>
      <c r="E2" s="19">
        <v>186</v>
      </c>
      <c r="F2" s="19">
        <v>187</v>
      </c>
      <c r="G2" s="19">
        <v>185</v>
      </c>
      <c r="H2" s="19">
        <v>176</v>
      </c>
      <c r="I2" s="19"/>
      <c r="J2" s="19"/>
      <c r="K2" s="20">
        <v>4</v>
      </c>
      <c r="L2" s="20">
        <v>734</v>
      </c>
      <c r="M2" s="21">
        <v>183.5</v>
      </c>
      <c r="N2" s="22">
        <v>2</v>
      </c>
      <c r="O2" s="23">
        <v>185.5</v>
      </c>
    </row>
    <row r="5" spans="1:17" x14ac:dyDescent="0.3">
      <c r="K5" s="7">
        <f>SUM(K2:K4)</f>
        <v>4</v>
      </c>
      <c r="L5" s="7">
        <f>SUM(L2:L4)</f>
        <v>734</v>
      </c>
      <c r="M5" s="13">
        <f>SUM(L5/K5)</f>
        <v>183.5</v>
      </c>
      <c r="N5" s="7">
        <f>SUM(N2:N4)</f>
        <v>2</v>
      </c>
      <c r="O5" s="13">
        <f>SUM(M5+N5)</f>
        <v>185.5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E2:J2 B2:C2" name="Range1_2_1_1"/>
    <protectedRange sqref="D2" name="Range1_1_2_1_1"/>
  </protectedRanges>
  <conditionalFormatting sqref="J2">
    <cfRule type="top10" dxfId="1073" priority="1" rank="1"/>
  </conditionalFormatting>
  <conditionalFormatting sqref="I2">
    <cfRule type="top10" dxfId="1072" priority="2" rank="1"/>
  </conditionalFormatting>
  <conditionalFormatting sqref="H2">
    <cfRule type="top10" dxfId="1071" priority="3" rank="1"/>
  </conditionalFormatting>
  <conditionalFormatting sqref="G2">
    <cfRule type="top10" dxfId="1070" priority="4" rank="1"/>
  </conditionalFormatting>
  <conditionalFormatting sqref="F2">
    <cfRule type="top10" dxfId="1069" priority="5" rank="1"/>
  </conditionalFormatting>
  <conditionalFormatting sqref="E2">
    <cfRule type="top10" dxfId="1068" priority="6" rank="1"/>
  </conditionalFormatting>
  <hyperlinks>
    <hyperlink ref="Q1" location="'Mississippi Adult Rankings 2022'!A1" display="Back to Ranking" xr:uid="{D4F5C2BC-6A0D-497A-93B7-441C3B50A8C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B8FCCC-B6BE-4990-84AD-B9FF6FFC9876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6764-4530-482C-AC6C-52FFC93FA393}">
  <dimension ref="A1:Q5"/>
  <sheetViews>
    <sheetView workbookViewId="0">
      <selection activeCell="B18" sqref="B18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88671875" style="12"/>
    <col min="15" max="15" width="8.886718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56</v>
      </c>
      <c r="B2" s="26" t="s">
        <v>65</v>
      </c>
      <c r="C2" s="18">
        <v>44779</v>
      </c>
      <c r="D2" s="25" t="s">
        <v>39</v>
      </c>
      <c r="E2" s="19">
        <v>169</v>
      </c>
      <c r="F2" s="19">
        <v>182</v>
      </c>
      <c r="G2" s="19">
        <v>180</v>
      </c>
      <c r="H2" s="19">
        <v>185</v>
      </c>
      <c r="I2" s="19"/>
      <c r="J2" s="19"/>
      <c r="K2" s="20">
        <v>4</v>
      </c>
      <c r="L2" s="20">
        <v>716</v>
      </c>
      <c r="M2" s="21">
        <v>179</v>
      </c>
      <c r="N2" s="22">
        <v>2</v>
      </c>
      <c r="O2" s="23">
        <v>181</v>
      </c>
    </row>
    <row r="5" spans="1:17" x14ac:dyDescent="0.3">
      <c r="K5" s="7">
        <f>SUM(K2:K4)</f>
        <v>4</v>
      </c>
      <c r="L5" s="7">
        <f>SUM(L2:L4)</f>
        <v>716</v>
      </c>
      <c r="M5" s="13">
        <f>SUM(L5/K5)</f>
        <v>179</v>
      </c>
      <c r="N5" s="7">
        <f>SUM(N2:N4)</f>
        <v>2</v>
      </c>
      <c r="O5" s="13">
        <f>SUM(M5+N5)</f>
        <v>181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E2:J2 B2:C2" name="Range1_2_1"/>
    <protectedRange sqref="D2" name="Range1_1_2_1"/>
  </protectedRanges>
  <conditionalFormatting sqref="J2">
    <cfRule type="top10" dxfId="5" priority="1" rank="1"/>
  </conditionalFormatting>
  <conditionalFormatting sqref="I2">
    <cfRule type="top10" dxfId="4" priority="2" rank="1"/>
  </conditionalFormatting>
  <conditionalFormatting sqref="H2">
    <cfRule type="top10" dxfId="3" priority="3" rank="1"/>
  </conditionalFormatting>
  <conditionalFormatting sqref="G2">
    <cfRule type="top10" dxfId="2" priority="4" rank="1"/>
  </conditionalFormatting>
  <conditionalFormatting sqref="F2">
    <cfRule type="top10" dxfId="1" priority="5" rank="1"/>
  </conditionalFormatting>
  <conditionalFormatting sqref="E2">
    <cfRule type="top10" dxfId="0" priority="6" rank="1"/>
  </conditionalFormatting>
  <hyperlinks>
    <hyperlink ref="Q1" location="'Mississippi Adult Rankings 2022'!A1" display="Back to Ranking" xr:uid="{3157E72F-32F1-4C2D-82B4-CDDBF78AF2B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A64DA2-1E3F-4286-96D4-F29CE9BAEBEC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FD41-9A72-41AC-8246-CA8B453F1145}">
  <dimension ref="A1:Q18"/>
  <sheetViews>
    <sheetView topLeftCell="B1"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53</v>
      </c>
      <c r="C2" s="18">
        <v>44716</v>
      </c>
      <c r="D2" s="25" t="s">
        <v>39</v>
      </c>
      <c r="E2" s="19">
        <v>187</v>
      </c>
      <c r="F2" s="19">
        <v>193</v>
      </c>
      <c r="G2" s="19">
        <v>187</v>
      </c>
      <c r="H2" s="19">
        <v>190</v>
      </c>
      <c r="I2" s="19"/>
      <c r="J2" s="19"/>
      <c r="K2" s="20">
        <v>4</v>
      </c>
      <c r="L2" s="20">
        <v>757</v>
      </c>
      <c r="M2" s="21">
        <v>189.25</v>
      </c>
      <c r="N2" s="22">
        <v>2</v>
      </c>
      <c r="O2" s="23">
        <v>191.25</v>
      </c>
    </row>
    <row r="3" spans="1:17" x14ac:dyDescent="0.3">
      <c r="A3" s="17" t="s">
        <v>25</v>
      </c>
      <c r="B3" s="26" t="s">
        <v>53</v>
      </c>
      <c r="C3" s="18">
        <v>44828</v>
      </c>
      <c r="D3" s="25" t="s">
        <v>68</v>
      </c>
      <c r="E3" s="19">
        <v>196</v>
      </c>
      <c r="F3" s="19">
        <v>193</v>
      </c>
      <c r="G3" s="19">
        <v>191</v>
      </c>
      <c r="H3" s="19">
        <v>196</v>
      </c>
      <c r="I3" s="19"/>
      <c r="J3" s="19"/>
      <c r="K3" s="20">
        <v>4</v>
      </c>
      <c r="L3" s="20">
        <v>776</v>
      </c>
      <c r="M3" s="21">
        <v>194</v>
      </c>
      <c r="N3" s="22">
        <v>2</v>
      </c>
      <c r="O3" s="23">
        <v>196</v>
      </c>
    </row>
    <row r="6" spans="1:17" x14ac:dyDescent="0.3">
      <c r="K6" s="7">
        <f>SUM(K2:K5)</f>
        <v>8</v>
      </c>
      <c r="L6" s="7">
        <f>SUM(L2:L5)</f>
        <v>1533</v>
      </c>
      <c r="M6" s="13">
        <f>SUM(L6/K6)</f>
        <v>191.625</v>
      </c>
      <c r="N6" s="7">
        <f>SUM(N2:N5)</f>
        <v>4</v>
      </c>
      <c r="O6" s="13">
        <f>SUM(M6+N6)</f>
        <v>195.625</v>
      </c>
    </row>
    <row r="13" spans="1:17" ht="28.8" x14ac:dyDescent="0.3">
      <c r="A13" s="1" t="s">
        <v>1</v>
      </c>
      <c r="B13" s="2" t="s">
        <v>2</v>
      </c>
      <c r="C13" s="2" t="s">
        <v>3</v>
      </c>
      <c r="D13" s="3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3" t="s">
        <v>12</v>
      </c>
      <c r="M13" s="5" t="s">
        <v>13</v>
      </c>
      <c r="N13" s="2" t="s">
        <v>14</v>
      </c>
      <c r="O13" s="6" t="s">
        <v>15</v>
      </c>
    </row>
    <row r="14" spans="1:17" x14ac:dyDescent="0.3">
      <c r="A14" s="17" t="s">
        <v>41</v>
      </c>
      <c r="B14" s="26" t="s">
        <v>53</v>
      </c>
      <c r="C14" s="18">
        <v>44716</v>
      </c>
      <c r="D14" s="25" t="s">
        <v>39</v>
      </c>
      <c r="E14" s="19">
        <v>171</v>
      </c>
      <c r="F14" s="19">
        <v>184</v>
      </c>
      <c r="G14" s="19">
        <v>180</v>
      </c>
      <c r="H14" s="19">
        <v>188</v>
      </c>
      <c r="I14" s="19"/>
      <c r="J14" s="19"/>
      <c r="K14" s="20">
        <v>4</v>
      </c>
      <c r="L14" s="20">
        <v>723</v>
      </c>
      <c r="M14" s="21">
        <v>180.75</v>
      </c>
      <c r="N14" s="22">
        <v>2</v>
      </c>
      <c r="O14" s="23">
        <v>182.75</v>
      </c>
    </row>
    <row r="15" spans="1:17" x14ac:dyDescent="0.3">
      <c r="A15" s="17" t="s">
        <v>41</v>
      </c>
      <c r="B15" s="26" t="s">
        <v>53</v>
      </c>
      <c r="C15" s="18">
        <v>44828</v>
      </c>
      <c r="D15" s="25" t="s">
        <v>68</v>
      </c>
      <c r="E15" s="19">
        <v>182</v>
      </c>
      <c r="F15" s="19">
        <v>179</v>
      </c>
      <c r="G15" s="19">
        <v>178</v>
      </c>
      <c r="H15" s="19">
        <v>188</v>
      </c>
      <c r="I15" s="19"/>
      <c r="J15" s="19"/>
      <c r="K15" s="20">
        <v>4</v>
      </c>
      <c r="L15" s="20">
        <v>727</v>
      </c>
      <c r="M15" s="21">
        <v>181.75</v>
      </c>
      <c r="N15" s="22">
        <v>2</v>
      </c>
      <c r="O15" s="23">
        <v>183.75</v>
      </c>
    </row>
    <row r="18" spans="11:15" x14ac:dyDescent="0.3">
      <c r="K18" s="7">
        <f>SUM(K14:K17)</f>
        <v>8</v>
      </c>
      <c r="L18" s="7">
        <f>SUM(L14:L17)</f>
        <v>1450</v>
      </c>
      <c r="M18" s="13">
        <f>SUM(L18/K18)</f>
        <v>181.25</v>
      </c>
      <c r="N18" s="7">
        <f>SUM(N14:N17)</f>
        <v>4</v>
      </c>
      <c r="O18" s="13">
        <f>SUM(M18+N18)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"/>
    <protectedRange sqref="B2:C2" name="Range1_59_1"/>
    <protectedRange sqref="D2" name="Range1_1_55_1"/>
    <protectedRange sqref="E2:J2" name="Range1_3_23_1"/>
    <protectedRange sqref="E14:J14 B14:C14" name="Range1_61"/>
    <protectedRange sqref="D14" name="Range1_1_56"/>
    <protectedRange sqref="B3:C3" name="Range1_6"/>
    <protectedRange sqref="D3" name="Range1_1_4"/>
    <protectedRange sqref="E3:J3" name="Range1_3_4"/>
    <protectedRange sqref="E15:J15 B15:C15" name="Range1_8_1"/>
    <protectedRange sqref="D15" name="Range1_1_6_1"/>
  </protectedRanges>
  <conditionalFormatting sqref="F2">
    <cfRule type="top10" dxfId="1067" priority="25" rank="1"/>
  </conditionalFormatting>
  <conditionalFormatting sqref="G2">
    <cfRule type="top10" dxfId="1066" priority="26" rank="1"/>
  </conditionalFormatting>
  <conditionalFormatting sqref="H2">
    <cfRule type="top10" dxfId="1065" priority="27" rank="1"/>
  </conditionalFormatting>
  <conditionalFormatting sqref="I2">
    <cfRule type="top10" dxfId="1064" priority="28" rank="1"/>
  </conditionalFormatting>
  <conditionalFormatting sqref="J2">
    <cfRule type="top10" dxfId="1063" priority="29" rank="1"/>
  </conditionalFormatting>
  <conditionalFormatting sqref="E2">
    <cfRule type="top10" dxfId="1062" priority="30" rank="1"/>
  </conditionalFormatting>
  <conditionalFormatting sqref="E14">
    <cfRule type="top10" dxfId="1061" priority="18" rank="1"/>
  </conditionalFormatting>
  <conditionalFormatting sqref="F14">
    <cfRule type="top10" dxfId="1060" priority="17" rank="1"/>
  </conditionalFormatting>
  <conditionalFormatting sqref="G14">
    <cfRule type="top10" dxfId="1059" priority="16" rank="1"/>
  </conditionalFormatting>
  <conditionalFormatting sqref="H14">
    <cfRule type="top10" dxfId="1058" priority="15" rank="1"/>
  </conditionalFormatting>
  <conditionalFormatting sqref="I14">
    <cfRule type="top10" dxfId="1057" priority="14" rank="1"/>
  </conditionalFormatting>
  <conditionalFormatting sqref="J14">
    <cfRule type="top10" dxfId="1056" priority="13" rank="1"/>
  </conditionalFormatting>
  <conditionalFormatting sqref="F3">
    <cfRule type="top10" dxfId="1055" priority="7" rank="1"/>
  </conditionalFormatting>
  <conditionalFormatting sqref="G3">
    <cfRule type="top10" dxfId="1054" priority="8" rank="1"/>
  </conditionalFormatting>
  <conditionalFormatting sqref="H3">
    <cfRule type="top10" dxfId="1053" priority="9" rank="1"/>
  </conditionalFormatting>
  <conditionalFormatting sqref="I3">
    <cfRule type="top10" dxfId="1052" priority="10" rank="1"/>
  </conditionalFormatting>
  <conditionalFormatting sqref="J3">
    <cfRule type="top10" dxfId="1051" priority="11" rank="1"/>
  </conditionalFormatting>
  <conditionalFormatting sqref="E3">
    <cfRule type="top10" dxfId="1050" priority="12" rank="1"/>
  </conditionalFormatting>
  <conditionalFormatting sqref="E15">
    <cfRule type="top10" dxfId="1049" priority="6" rank="1"/>
  </conditionalFormatting>
  <conditionalFormatting sqref="F15">
    <cfRule type="top10" dxfId="1048" priority="5" rank="1"/>
  </conditionalFormatting>
  <conditionalFormatting sqref="G15">
    <cfRule type="top10" dxfId="1047" priority="4" rank="1"/>
  </conditionalFormatting>
  <conditionalFormatting sqref="H15">
    <cfRule type="top10" dxfId="1046" priority="3" rank="1"/>
  </conditionalFormatting>
  <conditionalFormatting sqref="I15">
    <cfRule type="top10" dxfId="1045" priority="2" rank="1"/>
  </conditionalFormatting>
  <conditionalFormatting sqref="J15">
    <cfRule type="top10" dxfId="1044" priority="1" rank="1"/>
  </conditionalFormatting>
  <hyperlinks>
    <hyperlink ref="Q1" location="'Mississippi Adult Rankings 2022'!A1" display="Back to Ranking" xr:uid="{4A68880F-0582-49A1-9D59-1DC87596268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45E636-E9FB-4694-9066-931AFE04A87B}">
          <x14:formula1>
            <xm:f>'C:\Users\abra2\Desktop\ABRA Files and More\AUTO BENCH REST ASSOCIATION FILE\ABRA 2019\Georgia\[Georgia Results 01 19 20.xlsm]DATA SHEET'!#REF!</xm:f>
          </x14:formula1>
          <xm:sqref>B1 B13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A587-525D-4599-B6E5-0DCA4FB3F7E8}">
  <sheetPr>
    <tabColor theme="3" tint="0.59999389629810485"/>
  </sheetPr>
  <dimension ref="A1:Q37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22</v>
      </c>
      <c r="C2" s="18">
        <v>44639</v>
      </c>
      <c r="D2" s="25" t="s">
        <v>29</v>
      </c>
      <c r="E2" s="19">
        <v>190</v>
      </c>
      <c r="F2" s="19">
        <v>185</v>
      </c>
      <c r="G2" s="19">
        <v>187</v>
      </c>
      <c r="H2" s="19">
        <v>190.01</v>
      </c>
      <c r="I2" s="19"/>
      <c r="J2" s="19"/>
      <c r="K2" s="20">
        <v>4</v>
      </c>
      <c r="L2" s="20">
        <v>752.01</v>
      </c>
      <c r="M2" s="21">
        <v>188.0025</v>
      </c>
      <c r="N2" s="22">
        <v>6</v>
      </c>
      <c r="O2" s="23">
        <v>194.0025</v>
      </c>
    </row>
    <row r="3" spans="1:17" x14ac:dyDescent="0.3">
      <c r="A3" s="17" t="s">
        <v>25</v>
      </c>
      <c r="B3" s="26" t="s">
        <v>22</v>
      </c>
      <c r="C3" s="18">
        <v>44653</v>
      </c>
      <c r="D3" s="25" t="s">
        <v>39</v>
      </c>
      <c r="E3" s="19">
        <v>192</v>
      </c>
      <c r="F3" s="19">
        <v>189</v>
      </c>
      <c r="G3" s="19">
        <v>192</v>
      </c>
      <c r="H3" s="19">
        <v>191</v>
      </c>
      <c r="I3" s="19"/>
      <c r="J3" s="19"/>
      <c r="K3" s="20">
        <v>4</v>
      </c>
      <c r="L3" s="20">
        <v>764</v>
      </c>
      <c r="M3" s="21">
        <v>191</v>
      </c>
      <c r="N3" s="22">
        <v>2</v>
      </c>
      <c r="O3" s="23">
        <v>193</v>
      </c>
    </row>
    <row r="4" spans="1:17" x14ac:dyDescent="0.3">
      <c r="A4" s="17" t="s">
        <v>25</v>
      </c>
      <c r="B4" s="26" t="s">
        <v>22</v>
      </c>
      <c r="C4" s="18">
        <v>44688</v>
      </c>
      <c r="D4" s="25" t="s">
        <v>39</v>
      </c>
      <c r="E4" s="19">
        <v>196</v>
      </c>
      <c r="F4" s="19">
        <v>194</v>
      </c>
      <c r="G4" s="19">
        <v>188</v>
      </c>
      <c r="H4" s="19">
        <v>196</v>
      </c>
      <c r="I4" s="19"/>
      <c r="J4" s="19"/>
      <c r="K4" s="20">
        <v>4</v>
      </c>
      <c r="L4" s="20">
        <v>774</v>
      </c>
      <c r="M4" s="21">
        <v>193.5</v>
      </c>
      <c r="N4" s="22">
        <v>2</v>
      </c>
      <c r="O4" s="23">
        <v>195.5</v>
      </c>
    </row>
    <row r="5" spans="1:17" x14ac:dyDescent="0.3">
      <c r="A5" s="41" t="s">
        <v>25</v>
      </c>
      <c r="B5" s="42" t="s">
        <v>22</v>
      </c>
      <c r="C5" s="43">
        <v>44702</v>
      </c>
      <c r="D5" s="44" t="s">
        <v>29</v>
      </c>
      <c r="E5" s="45">
        <v>195</v>
      </c>
      <c r="F5" s="45">
        <v>195</v>
      </c>
      <c r="G5" s="45">
        <v>193</v>
      </c>
      <c r="H5" s="45">
        <v>193</v>
      </c>
      <c r="I5" s="45"/>
      <c r="J5" s="45"/>
      <c r="K5" s="46">
        <v>4</v>
      </c>
      <c r="L5" s="46">
        <v>776</v>
      </c>
      <c r="M5" s="47">
        <v>194</v>
      </c>
      <c r="N5" s="48">
        <v>3</v>
      </c>
      <c r="O5" s="49">
        <v>197</v>
      </c>
    </row>
    <row r="6" spans="1:17" x14ac:dyDescent="0.3">
      <c r="A6" s="17" t="s">
        <v>25</v>
      </c>
      <c r="B6" s="26" t="s">
        <v>22</v>
      </c>
      <c r="C6" s="18">
        <v>44716</v>
      </c>
      <c r="D6" s="25" t="s">
        <v>39</v>
      </c>
      <c r="E6" s="19">
        <v>195</v>
      </c>
      <c r="F6" s="19">
        <v>187</v>
      </c>
      <c r="G6" s="19">
        <v>196</v>
      </c>
      <c r="H6" s="19">
        <v>193</v>
      </c>
      <c r="I6" s="19"/>
      <c r="J6" s="19"/>
      <c r="K6" s="20">
        <v>4</v>
      </c>
      <c r="L6" s="20">
        <v>771</v>
      </c>
      <c r="M6" s="21">
        <v>192.75</v>
      </c>
      <c r="N6" s="22">
        <v>2</v>
      </c>
      <c r="O6" s="23">
        <v>194.75</v>
      </c>
    </row>
    <row r="7" spans="1:17" x14ac:dyDescent="0.3">
      <c r="A7" s="17" t="s">
        <v>25</v>
      </c>
      <c r="B7" s="26" t="s">
        <v>22</v>
      </c>
      <c r="C7" s="18">
        <v>44751</v>
      </c>
      <c r="D7" s="25" t="s">
        <v>39</v>
      </c>
      <c r="E7" s="19">
        <v>193</v>
      </c>
      <c r="F7" s="19">
        <v>194</v>
      </c>
      <c r="G7" s="19">
        <v>198.01</v>
      </c>
      <c r="H7" s="19">
        <v>191</v>
      </c>
      <c r="I7" s="19"/>
      <c r="J7" s="19"/>
      <c r="K7" s="20">
        <v>4</v>
      </c>
      <c r="L7" s="20">
        <v>776.01</v>
      </c>
      <c r="M7" s="21">
        <v>194.0025</v>
      </c>
      <c r="N7" s="22">
        <v>4</v>
      </c>
      <c r="O7" s="23">
        <v>198.0025</v>
      </c>
    </row>
    <row r="8" spans="1:17" x14ac:dyDescent="0.3">
      <c r="A8" s="17" t="s">
        <v>25</v>
      </c>
      <c r="B8" s="26" t="s">
        <v>22</v>
      </c>
      <c r="C8" s="18">
        <v>44779</v>
      </c>
      <c r="D8" s="25" t="s">
        <v>39</v>
      </c>
      <c r="E8" s="19">
        <v>198</v>
      </c>
      <c r="F8" s="19">
        <v>194</v>
      </c>
      <c r="G8" s="19">
        <v>194</v>
      </c>
      <c r="H8" s="19">
        <v>195</v>
      </c>
      <c r="I8" s="19"/>
      <c r="J8" s="19"/>
      <c r="K8" s="20">
        <v>4</v>
      </c>
      <c r="L8" s="20">
        <v>781</v>
      </c>
      <c r="M8" s="21">
        <v>195.25</v>
      </c>
      <c r="N8" s="22">
        <v>3</v>
      </c>
      <c r="O8" s="23">
        <v>198.25</v>
      </c>
    </row>
    <row r="9" spans="1:17" x14ac:dyDescent="0.3">
      <c r="A9" s="17" t="s">
        <v>25</v>
      </c>
      <c r="B9" s="26" t="s">
        <v>22</v>
      </c>
      <c r="C9" s="18">
        <v>44835</v>
      </c>
      <c r="D9" s="25" t="s">
        <v>39</v>
      </c>
      <c r="E9" s="19">
        <v>197</v>
      </c>
      <c r="F9" s="19">
        <v>198</v>
      </c>
      <c r="G9" s="19">
        <v>199</v>
      </c>
      <c r="H9" s="19">
        <v>197</v>
      </c>
      <c r="I9" s="19">
        <v>199</v>
      </c>
      <c r="J9" s="19">
        <v>197</v>
      </c>
      <c r="K9" s="20">
        <v>6</v>
      </c>
      <c r="L9" s="20">
        <v>1187</v>
      </c>
      <c r="M9" s="21">
        <v>197.83333333333334</v>
      </c>
      <c r="N9" s="22">
        <v>8</v>
      </c>
      <c r="O9" s="23">
        <v>205.83333333333334</v>
      </c>
    </row>
    <row r="10" spans="1:17" x14ac:dyDescent="0.3">
      <c r="A10" s="17" t="s">
        <v>25</v>
      </c>
      <c r="B10" s="26" t="s">
        <v>22</v>
      </c>
      <c r="C10" s="18">
        <v>44849</v>
      </c>
      <c r="D10" s="25" t="s">
        <v>29</v>
      </c>
      <c r="E10" s="19">
        <v>191</v>
      </c>
      <c r="F10" s="19">
        <v>194</v>
      </c>
      <c r="G10" s="19">
        <v>194</v>
      </c>
      <c r="H10" s="19">
        <v>194</v>
      </c>
      <c r="I10" s="19"/>
      <c r="J10" s="19"/>
      <c r="K10" s="20">
        <v>4</v>
      </c>
      <c r="L10" s="20">
        <v>773</v>
      </c>
      <c r="M10" s="21">
        <v>193.25</v>
      </c>
      <c r="N10" s="22">
        <v>9</v>
      </c>
      <c r="O10" s="23">
        <v>202.25</v>
      </c>
    </row>
    <row r="11" spans="1:17" x14ac:dyDescent="0.3">
      <c r="A11" s="17" t="s">
        <v>25</v>
      </c>
      <c r="B11" s="26" t="s">
        <v>22</v>
      </c>
      <c r="C11" s="18">
        <v>44877</v>
      </c>
      <c r="D11" s="25" t="s">
        <v>68</v>
      </c>
      <c r="E11" s="19">
        <v>198</v>
      </c>
      <c r="F11" s="19">
        <v>198</v>
      </c>
      <c r="G11" s="19">
        <v>197</v>
      </c>
      <c r="H11" s="19">
        <v>195</v>
      </c>
      <c r="I11" s="19"/>
      <c r="J11" s="19"/>
      <c r="K11" s="20">
        <v>4</v>
      </c>
      <c r="L11" s="20">
        <v>788</v>
      </c>
      <c r="M11" s="21">
        <v>197</v>
      </c>
      <c r="N11" s="22">
        <v>5</v>
      </c>
      <c r="O11" s="23">
        <v>202</v>
      </c>
    </row>
    <row r="13" spans="1:17" x14ac:dyDescent="0.3">
      <c r="K13" s="7">
        <f>SUM(K2:K12)</f>
        <v>42</v>
      </c>
      <c r="L13" s="7">
        <f>SUM(L2:L12)</f>
        <v>8142.02</v>
      </c>
      <c r="M13" s="13">
        <f>SUM(L13/K13)</f>
        <v>193.85761904761907</v>
      </c>
      <c r="N13" s="7">
        <f>SUM(N2:N12)</f>
        <v>44</v>
      </c>
      <c r="O13" s="13">
        <f>SUM(M13+N13)</f>
        <v>237.85761904761907</v>
      </c>
    </row>
    <row r="16" spans="1:17" ht="28.8" x14ac:dyDescent="0.3">
      <c r="A16" s="1" t="s">
        <v>1</v>
      </c>
      <c r="B16" s="2" t="s">
        <v>2</v>
      </c>
      <c r="C16" s="2" t="s">
        <v>3</v>
      </c>
      <c r="D16" s="3" t="s">
        <v>4</v>
      </c>
      <c r="E16" s="4" t="s">
        <v>5</v>
      </c>
      <c r="F16" s="4" t="s">
        <v>6</v>
      </c>
      <c r="G16" s="4" t="s">
        <v>7</v>
      </c>
      <c r="H16" s="4" t="s">
        <v>8</v>
      </c>
      <c r="I16" s="4" t="s">
        <v>9</v>
      </c>
      <c r="J16" s="4" t="s">
        <v>10</v>
      </c>
      <c r="K16" s="4" t="s">
        <v>11</v>
      </c>
      <c r="L16" s="3" t="s">
        <v>12</v>
      </c>
      <c r="M16" s="5" t="s">
        <v>13</v>
      </c>
      <c r="N16" s="2" t="s">
        <v>14</v>
      </c>
      <c r="O16" s="6" t="s">
        <v>15</v>
      </c>
    </row>
    <row r="17" spans="1:15" x14ac:dyDescent="0.3">
      <c r="A17" s="17" t="s">
        <v>47</v>
      </c>
      <c r="B17" s="26" t="s">
        <v>22</v>
      </c>
      <c r="C17" s="18">
        <v>44653</v>
      </c>
      <c r="D17" s="25" t="s">
        <v>39</v>
      </c>
      <c r="E17" s="19">
        <v>178</v>
      </c>
      <c r="F17" s="19">
        <v>183</v>
      </c>
      <c r="G17" s="19">
        <v>167</v>
      </c>
      <c r="H17" s="19">
        <v>163</v>
      </c>
      <c r="I17" s="19"/>
      <c r="J17" s="19"/>
      <c r="K17" s="20">
        <v>4</v>
      </c>
      <c r="L17" s="20">
        <v>691</v>
      </c>
      <c r="M17" s="21">
        <v>172.75</v>
      </c>
      <c r="N17" s="22">
        <v>13</v>
      </c>
      <c r="O17" s="23">
        <v>185.75</v>
      </c>
    </row>
    <row r="19" spans="1:15" x14ac:dyDescent="0.3">
      <c r="K19" s="7">
        <f>SUM(K17:K18)</f>
        <v>4</v>
      </c>
      <c r="L19" s="7">
        <f>SUM(L17:L18)</f>
        <v>691</v>
      </c>
      <c r="M19" s="13">
        <f>SUM(L19/K19)</f>
        <v>172.75</v>
      </c>
      <c r="N19" s="7">
        <f>SUM(N17:N18)</f>
        <v>13</v>
      </c>
      <c r="O19" s="13">
        <f>SUM(M19+N19)</f>
        <v>185.75</v>
      </c>
    </row>
    <row r="24" spans="1:15" ht="28.8" x14ac:dyDescent="0.3">
      <c r="A24" s="1" t="s">
        <v>1</v>
      </c>
      <c r="B24" s="2" t="s">
        <v>2</v>
      </c>
      <c r="C24" s="2" t="s">
        <v>3</v>
      </c>
      <c r="D24" s="3" t="s">
        <v>4</v>
      </c>
      <c r="E24" s="4" t="s">
        <v>5</v>
      </c>
      <c r="F24" s="4" t="s">
        <v>6</v>
      </c>
      <c r="G24" s="4" t="s">
        <v>7</v>
      </c>
      <c r="H24" s="4" t="s">
        <v>8</v>
      </c>
      <c r="I24" s="4" t="s">
        <v>9</v>
      </c>
      <c r="J24" s="4" t="s">
        <v>10</v>
      </c>
      <c r="K24" s="4" t="s">
        <v>11</v>
      </c>
      <c r="L24" s="3" t="s">
        <v>12</v>
      </c>
      <c r="M24" s="5" t="s">
        <v>13</v>
      </c>
      <c r="N24" s="2" t="s">
        <v>14</v>
      </c>
      <c r="O24" s="6" t="s">
        <v>15</v>
      </c>
    </row>
    <row r="25" spans="1:15" x14ac:dyDescent="0.3">
      <c r="A25" s="17" t="s">
        <v>41</v>
      </c>
      <c r="B25" s="26" t="s">
        <v>22</v>
      </c>
      <c r="C25" s="18">
        <v>44688</v>
      </c>
      <c r="D25" s="25" t="s">
        <v>39</v>
      </c>
      <c r="E25" s="19">
        <v>189</v>
      </c>
      <c r="F25" s="19">
        <v>188</v>
      </c>
      <c r="G25" s="19">
        <v>192</v>
      </c>
      <c r="H25" s="19">
        <v>182</v>
      </c>
      <c r="I25" s="19"/>
      <c r="J25" s="19"/>
      <c r="K25" s="20">
        <v>4</v>
      </c>
      <c r="L25" s="20">
        <v>751</v>
      </c>
      <c r="M25" s="21">
        <v>187.75</v>
      </c>
      <c r="N25" s="22">
        <v>5</v>
      </c>
      <c r="O25" s="23">
        <v>192.75</v>
      </c>
    </row>
    <row r="26" spans="1:15" x14ac:dyDescent="0.3">
      <c r="A26" s="41" t="s">
        <v>41</v>
      </c>
      <c r="B26" s="42" t="s">
        <v>22</v>
      </c>
      <c r="C26" s="43">
        <v>44702</v>
      </c>
      <c r="D26" s="44" t="s">
        <v>29</v>
      </c>
      <c r="E26" s="45">
        <v>188</v>
      </c>
      <c r="F26" s="45">
        <v>180</v>
      </c>
      <c r="G26" s="45">
        <v>194</v>
      </c>
      <c r="H26" s="45">
        <v>192</v>
      </c>
      <c r="I26" s="45"/>
      <c r="J26" s="45"/>
      <c r="K26" s="46">
        <v>4</v>
      </c>
      <c r="L26" s="46">
        <v>754</v>
      </c>
      <c r="M26" s="47">
        <v>188.5</v>
      </c>
      <c r="N26" s="48">
        <v>2</v>
      </c>
      <c r="O26" s="49">
        <v>190.5</v>
      </c>
    </row>
    <row r="27" spans="1:15" x14ac:dyDescent="0.3">
      <c r="A27" s="17" t="s">
        <v>41</v>
      </c>
      <c r="B27" s="26" t="s">
        <v>22</v>
      </c>
      <c r="C27" s="18">
        <v>44716</v>
      </c>
      <c r="D27" s="25" t="s">
        <v>39</v>
      </c>
      <c r="E27" s="19">
        <v>184</v>
      </c>
      <c r="F27" s="19">
        <v>189</v>
      </c>
      <c r="G27" s="19">
        <v>188</v>
      </c>
      <c r="H27" s="19">
        <v>190</v>
      </c>
      <c r="I27" s="19"/>
      <c r="J27" s="19"/>
      <c r="K27" s="20">
        <v>4</v>
      </c>
      <c r="L27" s="20">
        <v>751</v>
      </c>
      <c r="M27" s="21">
        <v>187.75</v>
      </c>
      <c r="N27" s="22">
        <v>2</v>
      </c>
      <c r="O27" s="23">
        <v>189.75</v>
      </c>
    </row>
    <row r="28" spans="1:15" x14ac:dyDescent="0.3">
      <c r="A28" s="17" t="s">
        <v>41</v>
      </c>
      <c r="B28" s="26" t="s">
        <v>22</v>
      </c>
      <c r="C28" s="18">
        <v>44751</v>
      </c>
      <c r="D28" s="25" t="s">
        <v>39</v>
      </c>
      <c r="E28" s="19">
        <v>182</v>
      </c>
      <c r="F28" s="19">
        <v>191</v>
      </c>
      <c r="G28" s="19">
        <v>182</v>
      </c>
      <c r="H28" s="19">
        <v>186</v>
      </c>
      <c r="I28" s="19"/>
      <c r="J28" s="19"/>
      <c r="K28" s="20">
        <v>4</v>
      </c>
      <c r="L28" s="20">
        <v>741</v>
      </c>
      <c r="M28" s="21">
        <v>185.25</v>
      </c>
      <c r="N28" s="22">
        <v>2</v>
      </c>
      <c r="O28" s="23">
        <v>187.25</v>
      </c>
    </row>
    <row r="29" spans="1:15" x14ac:dyDescent="0.3">
      <c r="A29" s="17" t="s">
        <v>41</v>
      </c>
      <c r="B29" s="26" t="s">
        <v>22</v>
      </c>
      <c r="C29" s="18">
        <v>44779</v>
      </c>
      <c r="D29" s="25" t="s">
        <v>39</v>
      </c>
      <c r="E29" s="19">
        <v>194</v>
      </c>
      <c r="F29" s="19">
        <v>177</v>
      </c>
      <c r="G29" s="19">
        <v>187</v>
      </c>
      <c r="H29" s="19">
        <v>182</v>
      </c>
      <c r="I29" s="19"/>
      <c r="J29" s="19"/>
      <c r="K29" s="20">
        <v>4</v>
      </c>
      <c r="L29" s="20">
        <v>740</v>
      </c>
      <c r="M29" s="21">
        <v>185</v>
      </c>
      <c r="N29" s="22">
        <v>2</v>
      </c>
      <c r="O29" s="23">
        <v>187</v>
      </c>
    </row>
    <row r="30" spans="1:15" x14ac:dyDescent="0.3">
      <c r="A30" s="17" t="s">
        <v>41</v>
      </c>
      <c r="B30" s="26" t="s">
        <v>22</v>
      </c>
      <c r="C30" s="18">
        <v>44877</v>
      </c>
      <c r="D30" s="25" t="s">
        <v>68</v>
      </c>
      <c r="E30" s="19">
        <v>193</v>
      </c>
      <c r="F30" s="19">
        <v>188</v>
      </c>
      <c r="G30" s="19">
        <v>185</v>
      </c>
      <c r="H30" s="19">
        <v>185</v>
      </c>
      <c r="I30" s="19"/>
      <c r="J30" s="19"/>
      <c r="K30" s="20">
        <v>4</v>
      </c>
      <c r="L30" s="20">
        <v>751</v>
      </c>
      <c r="M30" s="21">
        <v>187.75</v>
      </c>
      <c r="N30" s="22">
        <v>4</v>
      </c>
      <c r="O30" s="23">
        <v>191.75</v>
      </c>
    </row>
    <row r="32" spans="1:15" x14ac:dyDescent="0.3">
      <c r="K32" s="7">
        <f>SUM(K25:K31)</f>
        <v>24</v>
      </c>
      <c r="L32" s="7">
        <f>SUM(L25:L31)</f>
        <v>4488</v>
      </c>
      <c r="M32" s="13">
        <f>SUM(L32/K32)</f>
        <v>187</v>
      </c>
      <c r="N32" s="7">
        <f>SUM(N25:N31)</f>
        <v>17</v>
      </c>
      <c r="O32" s="13">
        <f>SUM(M32+N32)</f>
        <v>204</v>
      </c>
    </row>
    <row r="34" spans="1:15" ht="28.8" x14ac:dyDescent="0.3">
      <c r="A34" s="1" t="s">
        <v>1</v>
      </c>
      <c r="B34" s="2" t="s">
        <v>2</v>
      </c>
      <c r="C34" s="2" t="s">
        <v>3</v>
      </c>
      <c r="D34" s="3" t="s">
        <v>4</v>
      </c>
      <c r="E34" s="4" t="s">
        <v>5</v>
      </c>
      <c r="F34" s="4" t="s">
        <v>6</v>
      </c>
      <c r="G34" s="4" t="s">
        <v>7</v>
      </c>
      <c r="H34" s="4" t="s">
        <v>8</v>
      </c>
      <c r="I34" s="4" t="s">
        <v>9</v>
      </c>
      <c r="J34" s="4" t="s">
        <v>10</v>
      </c>
      <c r="K34" s="4" t="s">
        <v>11</v>
      </c>
      <c r="L34" s="3" t="s">
        <v>12</v>
      </c>
      <c r="M34" s="5" t="s">
        <v>13</v>
      </c>
      <c r="N34" s="2" t="s">
        <v>14</v>
      </c>
      <c r="O34" s="6" t="s">
        <v>15</v>
      </c>
    </row>
    <row r="35" spans="1:15" x14ac:dyDescent="0.3">
      <c r="A35" s="17" t="s">
        <v>56</v>
      </c>
      <c r="B35" s="26" t="s">
        <v>22</v>
      </c>
      <c r="C35" s="18">
        <v>44835</v>
      </c>
      <c r="D35" s="25" t="s">
        <v>39</v>
      </c>
      <c r="E35" s="54">
        <v>185</v>
      </c>
      <c r="F35" s="54">
        <v>195</v>
      </c>
      <c r="G35" s="54">
        <v>191</v>
      </c>
      <c r="H35" s="54">
        <v>189</v>
      </c>
      <c r="I35" s="54">
        <v>189</v>
      </c>
      <c r="J35" s="54">
        <v>192</v>
      </c>
      <c r="K35" s="20">
        <v>6</v>
      </c>
      <c r="L35" s="20">
        <v>1141</v>
      </c>
      <c r="M35" s="21">
        <v>190.16666666666666</v>
      </c>
      <c r="N35" s="22">
        <v>18</v>
      </c>
      <c r="O35" s="23">
        <v>208.16666666666666</v>
      </c>
    </row>
    <row r="37" spans="1:15" x14ac:dyDescent="0.3">
      <c r="K37" s="7">
        <f>SUM(K35:K36)</f>
        <v>6</v>
      </c>
      <c r="L37" s="7">
        <f>SUM(L35:L36)</f>
        <v>1141</v>
      </c>
      <c r="M37" s="13">
        <f>SUM(L37/K37)</f>
        <v>190.16666666666666</v>
      </c>
      <c r="N37" s="7">
        <f>SUM(N35:N36)</f>
        <v>18</v>
      </c>
      <c r="O37" s="13">
        <f>SUM(M37+N37)</f>
        <v>208.16666666666666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16 B24 B34" name="Range1_2"/>
    <protectedRange sqref="I2:J2 B2:C2" name="Range1_18"/>
    <protectedRange sqref="D2" name="Range1_1_16"/>
    <protectedRange sqref="E2:H2" name="Range1_3_8"/>
    <protectedRange sqref="B3:C3" name="Range1"/>
    <protectedRange sqref="D3" name="Range1_1"/>
    <protectedRange sqref="E3:J3" name="Range1_3"/>
    <protectedRange sqref="E17:J17 B17:C17" name="Range1_5_1"/>
    <protectedRange sqref="D17" name="Range1_1_2_1"/>
    <protectedRange sqref="I4:J4 B4:C4" name="Range1_21"/>
    <protectedRange sqref="D4" name="Range1_1_12"/>
    <protectedRange sqref="E4:H4" name="Range1_3_3"/>
    <protectedRange sqref="E25:J25 B25:C25" name="Range1_23"/>
    <protectedRange sqref="D25" name="Range1_1_13"/>
    <protectedRange sqref="B6:C6" name="Range1_59"/>
    <protectedRange sqref="D6" name="Range1_1_55"/>
    <protectedRange sqref="E6:J6" name="Range1_3_23"/>
    <protectedRange sqref="E27:J27 B27:C27" name="Range1_61"/>
    <protectedRange sqref="D27" name="Range1_1_56"/>
    <protectedRange sqref="I7:J7 B7:C7" name="Range1_11"/>
    <protectedRange sqref="D7" name="Range1_1_14"/>
    <protectedRange sqref="E7:H7" name="Range1_3_2"/>
    <protectedRange sqref="E28:J28 B28:C28" name="Range1_13"/>
    <protectedRange sqref="D28" name="Range1_1_15"/>
    <protectedRange sqref="I8:J8 B8:C8" name="Range1_1_3"/>
    <protectedRange sqref="D8" name="Range1_1_1_1"/>
    <protectedRange sqref="E8:H8" name="Range1_3_1"/>
    <protectedRange sqref="E29:J29 B29:C29" name="Range1_4_1"/>
    <protectedRange sqref="D29" name="Range1_1_3_1"/>
    <protectedRange sqref="I9:J9 B9:C9" name="Range1_9"/>
    <protectedRange sqref="D9" name="Range1_1_7"/>
    <protectedRange sqref="E9:H9" name="Range1_3_5"/>
    <protectedRange sqref="E35:J35 B35:C35" name="Range1_10"/>
    <protectedRange sqref="D35" name="Range1_1_8"/>
    <protectedRange sqref="I10:J10 B10:C10" name="Range1_14"/>
    <protectedRange sqref="D10" name="Range1_1_17"/>
    <protectedRange sqref="E10:H10" name="Range1_3_5_1"/>
    <protectedRange algorithmName="SHA-512" hashValue="ON39YdpmFHfN9f47KpiRvqrKx0V9+erV1CNkpWzYhW/Qyc6aT8rEyCrvauWSYGZK2ia3o7vd3akF07acHAFpOA==" saltValue="yVW9XmDwTqEnmpSGai0KYg==" spinCount="100000" sqref="I11:J11 B11:C11" name="Range1_4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E11:H11" name="Range1_3_4"/>
    <protectedRange algorithmName="SHA-512" hashValue="ON39YdpmFHfN9f47KpiRvqrKx0V9+erV1CNkpWzYhW/Qyc6aT8rEyCrvauWSYGZK2ia3o7vd3akF07acHAFpOA==" saltValue="yVW9XmDwTqEnmpSGai0KYg==" spinCount="100000" sqref="E30:J30 B30:C30" name="Range1_4_2"/>
    <protectedRange algorithmName="SHA-512" hashValue="ON39YdpmFHfN9f47KpiRvqrKx0V9+erV1CNkpWzYhW/Qyc6aT8rEyCrvauWSYGZK2ia3o7vd3akF07acHAFpOA==" saltValue="yVW9XmDwTqEnmpSGai0KYg==" spinCount="100000" sqref="D30" name="Range1_1_2"/>
  </protectedRanges>
  <conditionalFormatting sqref="F2">
    <cfRule type="top10" dxfId="1043" priority="109" rank="1"/>
  </conditionalFormatting>
  <conditionalFormatting sqref="G2">
    <cfRule type="top10" dxfId="1042" priority="110" rank="1"/>
  </conditionalFormatting>
  <conditionalFormatting sqref="H2">
    <cfRule type="top10" dxfId="1041" priority="111" rank="1"/>
  </conditionalFormatting>
  <conditionalFormatting sqref="I2">
    <cfRule type="top10" dxfId="1040" priority="112" rank="1"/>
  </conditionalFormatting>
  <conditionalFormatting sqref="J2">
    <cfRule type="top10" dxfId="1039" priority="113" rank="1"/>
  </conditionalFormatting>
  <conditionalFormatting sqref="E2">
    <cfRule type="top10" dxfId="1038" priority="114" rank="1"/>
  </conditionalFormatting>
  <conditionalFormatting sqref="F3">
    <cfRule type="top10" dxfId="1037" priority="103" rank="1"/>
  </conditionalFormatting>
  <conditionalFormatting sqref="G3">
    <cfRule type="top10" dxfId="1036" priority="104" rank="1"/>
  </conditionalFormatting>
  <conditionalFormatting sqref="H3">
    <cfRule type="top10" dxfId="1035" priority="105" rank="1"/>
  </conditionalFormatting>
  <conditionalFormatting sqref="I3">
    <cfRule type="top10" dxfId="1034" priority="106" rank="1"/>
  </conditionalFormatting>
  <conditionalFormatting sqref="J3">
    <cfRule type="top10" dxfId="1033" priority="107" rank="1"/>
  </conditionalFormatting>
  <conditionalFormatting sqref="E3">
    <cfRule type="top10" dxfId="1032" priority="108" rank="1"/>
  </conditionalFormatting>
  <conditionalFormatting sqref="I17">
    <cfRule type="top10" dxfId="1031" priority="90" rank="1"/>
  </conditionalFormatting>
  <conditionalFormatting sqref="H17">
    <cfRule type="top10" dxfId="1030" priority="86" rank="1"/>
  </conditionalFormatting>
  <conditionalFormatting sqref="J17">
    <cfRule type="top10" dxfId="1029" priority="87" rank="1"/>
  </conditionalFormatting>
  <conditionalFormatting sqref="G17">
    <cfRule type="top10" dxfId="1028" priority="89" rank="1"/>
  </conditionalFormatting>
  <conditionalFormatting sqref="F17">
    <cfRule type="top10" dxfId="1027" priority="88" rank="1"/>
  </conditionalFormatting>
  <conditionalFormatting sqref="E17">
    <cfRule type="top10" dxfId="1026" priority="85" rank="1"/>
  </conditionalFormatting>
  <conditionalFormatting sqref="F4">
    <cfRule type="top10" dxfId="1025" priority="79" rank="1"/>
  </conditionalFormatting>
  <conditionalFormatting sqref="G4">
    <cfRule type="top10" dxfId="1024" priority="80" rank="1"/>
  </conditionalFormatting>
  <conditionalFormatting sqref="H4">
    <cfRule type="top10" dxfId="1023" priority="81" rank="1"/>
  </conditionalFormatting>
  <conditionalFormatting sqref="I4">
    <cfRule type="top10" dxfId="1022" priority="82" rank="1"/>
  </conditionalFormatting>
  <conditionalFormatting sqref="J4">
    <cfRule type="top10" dxfId="1021" priority="83" rank="1"/>
  </conditionalFormatting>
  <conditionalFormatting sqref="E4">
    <cfRule type="top10" dxfId="1020" priority="84" rank="1"/>
  </conditionalFormatting>
  <conditionalFormatting sqref="E25">
    <cfRule type="top10" dxfId="1019" priority="72" rank="1"/>
  </conditionalFormatting>
  <conditionalFormatting sqref="F25">
    <cfRule type="top10" dxfId="1018" priority="71" rank="1"/>
  </conditionalFormatting>
  <conditionalFormatting sqref="G25">
    <cfRule type="top10" dxfId="1017" priority="70" rank="1"/>
  </conditionalFormatting>
  <conditionalFormatting sqref="H25">
    <cfRule type="top10" dxfId="1016" priority="69" rank="1"/>
  </conditionalFormatting>
  <conditionalFormatting sqref="I25">
    <cfRule type="top10" dxfId="1015" priority="68" rank="1"/>
  </conditionalFormatting>
  <conditionalFormatting sqref="J25">
    <cfRule type="top10" dxfId="1014" priority="67" rank="1"/>
  </conditionalFormatting>
  <conditionalFormatting sqref="F6">
    <cfRule type="top10" dxfId="1013" priority="61" rank="1"/>
  </conditionalFormatting>
  <conditionalFormatting sqref="G6">
    <cfRule type="top10" dxfId="1012" priority="62" rank="1"/>
  </conditionalFormatting>
  <conditionalFormatting sqref="H6">
    <cfRule type="top10" dxfId="1011" priority="63" rank="1"/>
  </conditionalFormatting>
  <conditionalFormatting sqref="I6">
    <cfRule type="top10" dxfId="1010" priority="64" rank="1"/>
  </conditionalFormatting>
  <conditionalFormatting sqref="J6">
    <cfRule type="top10" dxfId="1009" priority="65" rank="1"/>
  </conditionalFormatting>
  <conditionalFormatting sqref="E6">
    <cfRule type="top10" dxfId="1008" priority="66" rank="1"/>
  </conditionalFormatting>
  <conditionalFormatting sqref="E27">
    <cfRule type="top10" dxfId="1007" priority="60" rank="1"/>
  </conditionalFormatting>
  <conditionalFormatting sqref="F27">
    <cfRule type="top10" dxfId="1006" priority="59" rank="1"/>
  </conditionalFormatting>
  <conditionalFormatting sqref="G27">
    <cfRule type="top10" dxfId="1005" priority="58" rank="1"/>
  </conditionalFormatting>
  <conditionalFormatting sqref="H27">
    <cfRule type="top10" dxfId="1004" priority="57" rank="1"/>
  </conditionalFormatting>
  <conditionalFormatting sqref="I27">
    <cfRule type="top10" dxfId="1003" priority="56" rank="1"/>
  </conditionalFormatting>
  <conditionalFormatting sqref="J27">
    <cfRule type="top10" dxfId="1002" priority="55" rank="1"/>
  </conditionalFormatting>
  <conditionalFormatting sqref="F7">
    <cfRule type="top10" dxfId="1001" priority="49" rank="1"/>
  </conditionalFormatting>
  <conditionalFormatting sqref="G7">
    <cfRule type="top10" dxfId="1000" priority="50" rank="1"/>
  </conditionalFormatting>
  <conditionalFormatting sqref="H7">
    <cfRule type="top10" dxfId="999" priority="51" rank="1"/>
  </conditionalFormatting>
  <conditionalFormatting sqref="I7">
    <cfRule type="top10" dxfId="998" priority="52" rank="1"/>
  </conditionalFormatting>
  <conditionalFormatting sqref="J7">
    <cfRule type="top10" dxfId="997" priority="53" rank="1"/>
  </conditionalFormatting>
  <conditionalFormatting sqref="E7">
    <cfRule type="top10" dxfId="996" priority="54" rank="1"/>
  </conditionalFormatting>
  <conditionalFormatting sqref="E28">
    <cfRule type="top10" dxfId="995" priority="48" rank="1"/>
  </conditionalFormatting>
  <conditionalFormatting sqref="F28">
    <cfRule type="top10" dxfId="994" priority="47" rank="1"/>
  </conditionalFormatting>
  <conditionalFormatting sqref="G28">
    <cfRule type="top10" dxfId="993" priority="46" rank="1"/>
  </conditionalFormatting>
  <conditionalFormatting sqref="H28">
    <cfRule type="top10" dxfId="992" priority="45" rank="1"/>
  </conditionalFormatting>
  <conditionalFormatting sqref="I28">
    <cfRule type="top10" dxfId="991" priority="44" rank="1"/>
  </conditionalFormatting>
  <conditionalFormatting sqref="J28">
    <cfRule type="top10" dxfId="990" priority="43" rank="1"/>
  </conditionalFormatting>
  <conditionalFormatting sqref="F8">
    <cfRule type="top10" dxfId="989" priority="37" rank="1"/>
  </conditionalFormatting>
  <conditionalFormatting sqref="G8">
    <cfRule type="top10" dxfId="988" priority="38" rank="1"/>
  </conditionalFormatting>
  <conditionalFormatting sqref="H8">
    <cfRule type="top10" dxfId="987" priority="39" rank="1"/>
  </conditionalFormatting>
  <conditionalFormatting sqref="I8">
    <cfRule type="top10" dxfId="986" priority="40" rank="1"/>
  </conditionalFormatting>
  <conditionalFormatting sqref="J8">
    <cfRule type="top10" dxfId="985" priority="41" rank="1"/>
  </conditionalFormatting>
  <conditionalFormatting sqref="E8">
    <cfRule type="top10" dxfId="984" priority="42" rank="1"/>
  </conditionalFormatting>
  <conditionalFormatting sqref="E29">
    <cfRule type="top10" dxfId="983" priority="36" rank="1"/>
  </conditionalFormatting>
  <conditionalFormatting sqref="F29">
    <cfRule type="top10" dxfId="982" priority="35" rank="1"/>
  </conditionalFormatting>
  <conditionalFormatting sqref="G29">
    <cfRule type="top10" dxfId="981" priority="34" rank="1"/>
  </conditionalFormatting>
  <conditionalFormatting sqref="H29">
    <cfRule type="top10" dxfId="980" priority="33" rank="1"/>
  </conditionalFormatting>
  <conditionalFormatting sqref="I29">
    <cfRule type="top10" dxfId="979" priority="32" rank="1"/>
  </conditionalFormatting>
  <conditionalFormatting sqref="J29">
    <cfRule type="top10" dxfId="978" priority="31" rank="1"/>
  </conditionalFormatting>
  <conditionalFormatting sqref="F9">
    <cfRule type="top10" dxfId="977" priority="25" rank="1"/>
  </conditionalFormatting>
  <conditionalFormatting sqref="G9">
    <cfRule type="top10" dxfId="976" priority="26" rank="1"/>
  </conditionalFormatting>
  <conditionalFormatting sqref="H9">
    <cfRule type="top10" dxfId="975" priority="27" rank="1"/>
  </conditionalFormatting>
  <conditionalFormatting sqref="I9">
    <cfRule type="top10" dxfId="974" priority="28" rank="1"/>
  </conditionalFormatting>
  <conditionalFormatting sqref="J9">
    <cfRule type="top10" dxfId="973" priority="29" rank="1"/>
  </conditionalFormatting>
  <conditionalFormatting sqref="E9">
    <cfRule type="top10" dxfId="972" priority="30" rank="1"/>
  </conditionalFormatting>
  <conditionalFormatting sqref="J35">
    <cfRule type="top10" dxfId="971" priority="19" rank="1"/>
  </conditionalFormatting>
  <conditionalFormatting sqref="I35">
    <cfRule type="top10" dxfId="970" priority="20" rank="1"/>
  </conditionalFormatting>
  <conditionalFormatting sqref="H35">
    <cfRule type="top10" dxfId="969" priority="21" rank="1"/>
  </conditionalFormatting>
  <conditionalFormatting sqref="G35">
    <cfRule type="top10" dxfId="968" priority="22" rank="1"/>
  </conditionalFormatting>
  <conditionalFormatting sqref="F35">
    <cfRule type="top10" dxfId="967" priority="23" rank="1"/>
  </conditionalFormatting>
  <conditionalFormatting sqref="E35">
    <cfRule type="top10" dxfId="966" priority="24" rank="1"/>
  </conditionalFormatting>
  <conditionalFormatting sqref="F10">
    <cfRule type="top10" dxfId="965" priority="13" rank="1"/>
  </conditionalFormatting>
  <conditionalFormatting sqref="G10">
    <cfRule type="top10" dxfId="964" priority="14" rank="1"/>
  </conditionalFormatting>
  <conditionalFormatting sqref="H10">
    <cfRule type="top10" dxfId="963" priority="15" rank="1"/>
  </conditionalFormatting>
  <conditionalFormatting sqref="I10">
    <cfRule type="top10" dxfId="962" priority="16" rank="1"/>
  </conditionalFormatting>
  <conditionalFormatting sqref="J10">
    <cfRule type="top10" dxfId="961" priority="17" rank="1"/>
  </conditionalFormatting>
  <conditionalFormatting sqref="E10">
    <cfRule type="top10" dxfId="960" priority="18" rank="1"/>
  </conditionalFormatting>
  <conditionalFormatting sqref="F11">
    <cfRule type="top10" dxfId="959" priority="7" rank="1"/>
  </conditionalFormatting>
  <conditionalFormatting sqref="G11">
    <cfRule type="top10" dxfId="958" priority="8" rank="1"/>
  </conditionalFormatting>
  <conditionalFormatting sqref="H11">
    <cfRule type="top10" dxfId="957" priority="9" rank="1"/>
  </conditionalFormatting>
  <conditionalFormatting sqref="I11">
    <cfRule type="top10" dxfId="956" priority="10" rank="1"/>
  </conditionalFormatting>
  <conditionalFormatting sqref="J11">
    <cfRule type="top10" dxfId="955" priority="11" rank="1"/>
  </conditionalFormatting>
  <conditionalFormatting sqref="E11">
    <cfRule type="top10" dxfId="954" priority="12" rank="1"/>
  </conditionalFormatting>
  <conditionalFormatting sqref="E30">
    <cfRule type="top10" dxfId="953" priority="6" rank="1"/>
  </conditionalFormatting>
  <conditionalFormatting sqref="F30">
    <cfRule type="top10" dxfId="952" priority="5" rank="1"/>
  </conditionalFormatting>
  <conditionalFormatting sqref="G30">
    <cfRule type="top10" dxfId="951" priority="4" rank="1"/>
  </conditionalFormatting>
  <conditionalFormatting sqref="H30">
    <cfRule type="top10" dxfId="950" priority="3" rank="1"/>
  </conditionalFormatting>
  <conditionalFormatting sqref="I30">
    <cfRule type="top10" dxfId="949" priority="2" rank="1"/>
  </conditionalFormatting>
  <conditionalFormatting sqref="J30">
    <cfRule type="top10" dxfId="948" priority="1" rank="1"/>
  </conditionalFormatting>
  <dataValidations count="1">
    <dataValidation type="list" allowBlank="1" showInputMessage="1" showErrorMessage="1" sqref="B2:B11 B17 B25:B30" xr:uid="{60516C97-5EE5-49E1-A0B1-958484AD3BAE}">
      <formula1>$H$12:$H$100</formula1>
    </dataValidation>
  </dataValidations>
  <hyperlinks>
    <hyperlink ref="Q1" location="'Mississippi Adult Rankings 2022'!A1" display="Back to Ranking" xr:uid="{958EDAAE-C7EF-4CDB-9B0A-67A44E6F918C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4515DF-654F-40A3-9952-6E40E833981B}">
          <x14:formula1>
            <xm:f>'C:\Users\abra2\Desktop\ABRA Files and More\AUTO BENCH REST ASSOCIATION FILE\ABRA 2019\Georgia\[Georgia Results 01 19 20.xlsm]DATA SHEET'!#REF!</xm:f>
          </x14:formula1>
          <xm:sqref>B1 B16 B24 B34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07BA-B991-4675-8FA3-C00940FE0637}">
  <dimension ref="A1:Q29"/>
  <sheetViews>
    <sheetView topLeftCell="A6" workbookViewId="0">
      <selection activeCell="A26" sqref="A26:O26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34</v>
      </c>
      <c r="C2" s="18">
        <v>44653</v>
      </c>
      <c r="D2" s="25" t="s">
        <v>39</v>
      </c>
      <c r="E2" s="19">
        <v>196</v>
      </c>
      <c r="F2" s="19">
        <v>198</v>
      </c>
      <c r="G2" s="19">
        <v>198</v>
      </c>
      <c r="H2" s="19">
        <v>193</v>
      </c>
      <c r="I2" s="19"/>
      <c r="J2" s="19"/>
      <c r="K2" s="20">
        <v>4</v>
      </c>
      <c r="L2" s="20">
        <v>785</v>
      </c>
      <c r="M2" s="21">
        <v>196.25</v>
      </c>
      <c r="N2" s="22">
        <v>5</v>
      </c>
      <c r="O2" s="23">
        <v>201.25</v>
      </c>
    </row>
    <row r="3" spans="1:17" x14ac:dyDescent="0.3">
      <c r="A3" s="17" t="s">
        <v>25</v>
      </c>
      <c r="B3" s="26" t="s">
        <v>34</v>
      </c>
      <c r="C3" s="18">
        <v>44688</v>
      </c>
      <c r="D3" s="25" t="s">
        <v>39</v>
      </c>
      <c r="E3" s="19">
        <v>195</v>
      </c>
      <c r="F3" s="19">
        <v>198</v>
      </c>
      <c r="G3" s="19">
        <v>198</v>
      </c>
      <c r="H3" s="19">
        <v>198</v>
      </c>
      <c r="I3" s="19"/>
      <c r="J3" s="19"/>
      <c r="K3" s="20">
        <v>4</v>
      </c>
      <c r="L3" s="20">
        <v>789</v>
      </c>
      <c r="M3" s="21">
        <v>197.25</v>
      </c>
      <c r="N3" s="22">
        <v>9</v>
      </c>
      <c r="O3" s="23">
        <v>206.25</v>
      </c>
    </row>
    <row r="4" spans="1:17" x14ac:dyDescent="0.3">
      <c r="A4" s="41" t="s">
        <v>25</v>
      </c>
      <c r="B4" s="42" t="s">
        <v>34</v>
      </c>
      <c r="C4" s="43">
        <v>44702</v>
      </c>
      <c r="D4" s="44" t="s">
        <v>29</v>
      </c>
      <c r="E4" s="45">
        <v>191</v>
      </c>
      <c r="F4" s="45">
        <v>197</v>
      </c>
      <c r="G4" s="45">
        <v>196</v>
      </c>
      <c r="H4" s="45">
        <v>198</v>
      </c>
      <c r="I4" s="45"/>
      <c r="J4" s="45"/>
      <c r="K4" s="46">
        <v>4</v>
      </c>
      <c r="L4" s="46">
        <v>782</v>
      </c>
      <c r="M4" s="47">
        <v>195.5</v>
      </c>
      <c r="N4" s="48">
        <v>11</v>
      </c>
      <c r="O4" s="49">
        <v>206.5</v>
      </c>
    </row>
    <row r="5" spans="1:17" x14ac:dyDescent="0.3">
      <c r="A5" s="17" t="s">
        <v>25</v>
      </c>
      <c r="B5" s="26" t="s">
        <v>34</v>
      </c>
      <c r="C5" s="18">
        <v>44716</v>
      </c>
      <c r="D5" s="25" t="s">
        <v>39</v>
      </c>
      <c r="E5" s="19">
        <v>194</v>
      </c>
      <c r="F5" s="19">
        <v>197</v>
      </c>
      <c r="G5" s="19">
        <v>193</v>
      </c>
      <c r="H5" s="19">
        <v>195</v>
      </c>
      <c r="I5" s="19"/>
      <c r="J5" s="19"/>
      <c r="K5" s="20">
        <v>4</v>
      </c>
      <c r="L5" s="20">
        <v>779</v>
      </c>
      <c r="M5" s="21">
        <v>194.75</v>
      </c>
      <c r="N5" s="22">
        <v>2</v>
      </c>
      <c r="O5" s="23">
        <v>196.75</v>
      </c>
    </row>
    <row r="6" spans="1:17" x14ac:dyDescent="0.3">
      <c r="A6" s="17" t="s">
        <v>25</v>
      </c>
      <c r="B6" s="26" t="s">
        <v>34</v>
      </c>
      <c r="C6" s="18">
        <v>44751</v>
      </c>
      <c r="D6" s="25" t="s">
        <v>39</v>
      </c>
      <c r="E6" s="19">
        <v>195</v>
      </c>
      <c r="F6" s="19">
        <v>197</v>
      </c>
      <c r="G6" s="19">
        <v>198</v>
      </c>
      <c r="H6" s="19">
        <v>193</v>
      </c>
      <c r="I6" s="19"/>
      <c r="J6" s="19"/>
      <c r="K6" s="20">
        <v>4</v>
      </c>
      <c r="L6" s="20">
        <v>783</v>
      </c>
      <c r="M6" s="21">
        <v>195.75</v>
      </c>
      <c r="N6" s="22">
        <v>7</v>
      </c>
      <c r="O6" s="23">
        <v>202.75</v>
      </c>
    </row>
    <row r="7" spans="1:17" x14ac:dyDescent="0.3">
      <c r="A7" s="17" t="s">
        <v>25</v>
      </c>
      <c r="B7" s="26" t="s">
        <v>34</v>
      </c>
      <c r="C7" s="18">
        <v>44779</v>
      </c>
      <c r="D7" s="25" t="s">
        <v>39</v>
      </c>
      <c r="E7" s="19">
        <v>196</v>
      </c>
      <c r="F7" s="19">
        <v>196</v>
      </c>
      <c r="G7" s="19">
        <v>193</v>
      </c>
      <c r="H7" s="19">
        <v>195</v>
      </c>
      <c r="I7" s="19"/>
      <c r="J7" s="19"/>
      <c r="K7" s="20">
        <v>4</v>
      </c>
      <c r="L7" s="20">
        <v>780</v>
      </c>
      <c r="M7" s="21">
        <v>195</v>
      </c>
      <c r="N7" s="22">
        <v>2</v>
      </c>
      <c r="O7" s="23">
        <v>197</v>
      </c>
    </row>
    <row r="8" spans="1:17" x14ac:dyDescent="0.3">
      <c r="A8" s="17" t="s">
        <v>25</v>
      </c>
      <c r="B8" s="26" t="s">
        <v>34</v>
      </c>
      <c r="C8" s="18">
        <v>44828</v>
      </c>
      <c r="D8" s="25" t="s">
        <v>68</v>
      </c>
      <c r="E8" s="19">
        <v>195</v>
      </c>
      <c r="F8" s="19">
        <v>197</v>
      </c>
      <c r="G8" s="19">
        <v>200</v>
      </c>
      <c r="H8" s="19">
        <v>196</v>
      </c>
      <c r="I8" s="19"/>
      <c r="J8" s="19"/>
      <c r="K8" s="20">
        <v>4</v>
      </c>
      <c r="L8" s="20">
        <v>788</v>
      </c>
      <c r="M8" s="21">
        <v>197</v>
      </c>
      <c r="N8" s="22">
        <v>5</v>
      </c>
      <c r="O8" s="23">
        <v>202</v>
      </c>
    </row>
    <row r="9" spans="1:17" x14ac:dyDescent="0.3">
      <c r="A9" s="17" t="s">
        <v>25</v>
      </c>
      <c r="B9" s="26" t="s">
        <v>34</v>
      </c>
      <c r="C9" s="18">
        <v>44835</v>
      </c>
      <c r="D9" s="25" t="s">
        <v>39</v>
      </c>
      <c r="E9" s="19">
        <v>198</v>
      </c>
      <c r="F9" s="19">
        <v>197</v>
      </c>
      <c r="G9" s="19">
        <v>198</v>
      </c>
      <c r="H9" s="19">
        <v>199</v>
      </c>
      <c r="I9" s="19">
        <v>196</v>
      </c>
      <c r="J9" s="19">
        <v>199.001</v>
      </c>
      <c r="K9" s="20">
        <v>6</v>
      </c>
      <c r="L9" s="20">
        <v>1187.001</v>
      </c>
      <c r="M9" s="21">
        <v>197.83349999999999</v>
      </c>
      <c r="N9" s="22">
        <v>14</v>
      </c>
      <c r="O9" s="23">
        <v>211.83349999999999</v>
      </c>
    </row>
    <row r="10" spans="1:17" x14ac:dyDescent="0.3">
      <c r="A10" s="17" t="s">
        <v>25</v>
      </c>
      <c r="B10" s="26" t="s">
        <v>34</v>
      </c>
      <c r="C10" s="18">
        <v>44849</v>
      </c>
      <c r="D10" s="25" t="s">
        <v>29</v>
      </c>
      <c r="E10" s="19">
        <v>193</v>
      </c>
      <c r="F10" s="19">
        <v>195</v>
      </c>
      <c r="G10" s="19">
        <v>191</v>
      </c>
      <c r="H10" s="19">
        <v>192</v>
      </c>
      <c r="I10" s="19"/>
      <c r="J10" s="19"/>
      <c r="K10" s="20">
        <v>4</v>
      </c>
      <c r="L10" s="20">
        <v>771</v>
      </c>
      <c r="M10" s="21">
        <v>192.75</v>
      </c>
      <c r="N10" s="22">
        <v>8</v>
      </c>
      <c r="O10" s="23">
        <v>200.75</v>
      </c>
    </row>
    <row r="11" spans="1:17" x14ac:dyDescent="0.3">
      <c r="A11" s="17" t="s">
        <v>25</v>
      </c>
      <c r="B11" s="26" t="s">
        <v>34</v>
      </c>
      <c r="C11" s="18">
        <v>44877</v>
      </c>
      <c r="D11" s="25" t="s">
        <v>68</v>
      </c>
      <c r="E11" s="19">
        <v>197</v>
      </c>
      <c r="F11" s="19">
        <v>197</v>
      </c>
      <c r="G11" s="19">
        <v>195</v>
      </c>
      <c r="H11" s="19">
        <v>197</v>
      </c>
      <c r="I11" s="19"/>
      <c r="J11" s="19"/>
      <c r="K11" s="20">
        <v>4</v>
      </c>
      <c r="L11" s="20">
        <v>786</v>
      </c>
      <c r="M11" s="21">
        <v>196.5</v>
      </c>
      <c r="N11" s="22">
        <v>6</v>
      </c>
      <c r="O11" s="23">
        <v>202.5</v>
      </c>
    </row>
    <row r="14" spans="1:17" x14ac:dyDescent="0.3">
      <c r="K14" s="7">
        <f>SUM(K2:K13)</f>
        <v>42</v>
      </c>
      <c r="L14" s="7">
        <f>SUM(L2:L13)</f>
        <v>8230.0010000000002</v>
      </c>
      <c r="M14" s="13">
        <f>SUM(L14/K14)</f>
        <v>195.95240476190477</v>
      </c>
      <c r="N14" s="7">
        <f>SUM(N2:N13)</f>
        <v>69</v>
      </c>
      <c r="O14" s="13">
        <f>SUM(M14+N14)</f>
        <v>264.95240476190475</v>
      </c>
    </row>
    <row r="17" spans="1:15" ht="28.8" x14ac:dyDescent="0.3">
      <c r="A17" s="1" t="s">
        <v>1</v>
      </c>
      <c r="B17" s="2" t="s">
        <v>2</v>
      </c>
      <c r="C17" s="2" t="s">
        <v>3</v>
      </c>
      <c r="D17" s="3" t="s">
        <v>4</v>
      </c>
      <c r="E17" s="4" t="s">
        <v>5</v>
      </c>
      <c r="F17" s="4" t="s">
        <v>6</v>
      </c>
      <c r="G17" s="4" t="s">
        <v>7</v>
      </c>
      <c r="H17" s="4" t="s">
        <v>8</v>
      </c>
      <c r="I17" s="4" t="s">
        <v>9</v>
      </c>
      <c r="J17" s="4" t="s">
        <v>10</v>
      </c>
      <c r="K17" s="4" t="s">
        <v>11</v>
      </c>
      <c r="L17" s="3" t="s">
        <v>12</v>
      </c>
      <c r="M17" s="5" t="s">
        <v>13</v>
      </c>
      <c r="N17" s="2" t="s">
        <v>14</v>
      </c>
      <c r="O17" s="6" t="s">
        <v>15</v>
      </c>
    </row>
    <row r="18" spans="1:15" x14ac:dyDescent="0.3">
      <c r="A18" s="17" t="s">
        <v>41</v>
      </c>
      <c r="B18" s="26" t="s">
        <v>34</v>
      </c>
      <c r="C18" s="18">
        <v>44653</v>
      </c>
      <c r="D18" s="25" t="s">
        <v>39</v>
      </c>
      <c r="E18" s="19">
        <v>194</v>
      </c>
      <c r="F18" s="19">
        <v>191</v>
      </c>
      <c r="G18" s="19">
        <v>189</v>
      </c>
      <c r="H18" s="19">
        <v>192</v>
      </c>
      <c r="I18" s="19"/>
      <c r="J18" s="19"/>
      <c r="K18" s="20">
        <v>4</v>
      </c>
      <c r="L18" s="20">
        <v>766</v>
      </c>
      <c r="M18" s="21">
        <v>191.5</v>
      </c>
      <c r="N18" s="22">
        <v>4</v>
      </c>
      <c r="O18" s="23">
        <v>195.5</v>
      </c>
    </row>
    <row r="19" spans="1:15" x14ac:dyDescent="0.3">
      <c r="A19" s="17" t="s">
        <v>41</v>
      </c>
      <c r="B19" s="26" t="s">
        <v>34</v>
      </c>
      <c r="C19" s="18">
        <v>44688</v>
      </c>
      <c r="D19" s="25" t="s">
        <v>39</v>
      </c>
      <c r="E19" s="19">
        <v>192</v>
      </c>
      <c r="F19" s="19">
        <v>192</v>
      </c>
      <c r="G19" s="19">
        <v>190</v>
      </c>
      <c r="H19" s="19">
        <v>196</v>
      </c>
      <c r="I19" s="19"/>
      <c r="J19" s="19"/>
      <c r="K19" s="20">
        <v>4</v>
      </c>
      <c r="L19" s="20">
        <v>770</v>
      </c>
      <c r="M19" s="21">
        <v>192.5</v>
      </c>
      <c r="N19" s="22">
        <v>7</v>
      </c>
      <c r="O19" s="23">
        <v>199.5</v>
      </c>
    </row>
    <row r="20" spans="1:15" x14ac:dyDescent="0.3">
      <c r="A20" s="41" t="s">
        <v>41</v>
      </c>
      <c r="B20" s="42" t="s">
        <v>34</v>
      </c>
      <c r="C20" s="43">
        <v>44702</v>
      </c>
      <c r="D20" s="44" t="s">
        <v>29</v>
      </c>
      <c r="E20" s="45">
        <v>191</v>
      </c>
      <c r="F20" s="45">
        <v>193</v>
      </c>
      <c r="G20" s="45">
        <v>196</v>
      </c>
      <c r="H20" s="45">
        <v>193</v>
      </c>
      <c r="I20" s="45"/>
      <c r="J20" s="45"/>
      <c r="K20" s="46">
        <v>4</v>
      </c>
      <c r="L20" s="46">
        <v>773</v>
      </c>
      <c r="M20" s="47">
        <v>193.25</v>
      </c>
      <c r="N20" s="48">
        <v>9</v>
      </c>
      <c r="O20" s="49">
        <v>202.25</v>
      </c>
    </row>
    <row r="21" spans="1:15" x14ac:dyDescent="0.3">
      <c r="A21" s="17" t="s">
        <v>41</v>
      </c>
      <c r="B21" s="26" t="s">
        <v>34</v>
      </c>
      <c r="C21" s="18">
        <v>44716</v>
      </c>
      <c r="D21" s="25" t="s">
        <v>39</v>
      </c>
      <c r="E21" s="19">
        <v>193</v>
      </c>
      <c r="F21" s="19">
        <v>189</v>
      </c>
      <c r="G21" s="19">
        <v>195</v>
      </c>
      <c r="H21" s="19">
        <v>190</v>
      </c>
      <c r="I21" s="19"/>
      <c r="J21" s="19"/>
      <c r="K21" s="20">
        <v>4</v>
      </c>
      <c r="L21" s="20">
        <v>767</v>
      </c>
      <c r="M21" s="21">
        <v>191.75</v>
      </c>
      <c r="N21" s="22">
        <v>6</v>
      </c>
      <c r="O21" s="23">
        <v>197.75</v>
      </c>
    </row>
    <row r="22" spans="1:15" x14ac:dyDescent="0.3">
      <c r="A22" s="17" t="s">
        <v>41</v>
      </c>
      <c r="B22" s="26" t="s">
        <v>34</v>
      </c>
      <c r="C22" s="18">
        <v>44751</v>
      </c>
      <c r="D22" s="25" t="s">
        <v>39</v>
      </c>
      <c r="E22" s="19">
        <v>197</v>
      </c>
      <c r="F22" s="19">
        <v>190</v>
      </c>
      <c r="G22" s="19">
        <v>192</v>
      </c>
      <c r="H22" s="19">
        <v>197</v>
      </c>
      <c r="I22" s="19"/>
      <c r="J22" s="19"/>
      <c r="K22" s="20">
        <v>4</v>
      </c>
      <c r="L22" s="20">
        <v>776</v>
      </c>
      <c r="M22" s="21">
        <v>194</v>
      </c>
      <c r="N22" s="22">
        <v>9</v>
      </c>
      <c r="O22" s="23">
        <v>203</v>
      </c>
    </row>
    <row r="23" spans="1:15" x14ac:dyDescent="0.3">
      <c r="A23" s="17" t="s">
        <v>41</v>
      </c>
      <c r="B23" s="26" t="s">
        <v>34</v>
      </c>
      <c r="C23" s="18">
        <v>44779</v>
      </c>
      <c r="D23" s="25" t="s">
        <v>39</v>
      </c>
      <c r="E23" s="19">
        <v>193</v>
      </c>
      <c r="F23" s="19">
        <v>196</v>
      </c>
      <c r="G23" s="19">
        <v>188</v>
      </c>
      <c r="H23" s="19">
        <v>194</v>
      </c>
      <c r="I23" s="19"/>
      <c r="J23" s="19"/>
      <c r="K23" s="20">
        <v>4</v>
      </c>
      <c r="L23" s="20">
        <v>771</v>
      </c>
      <c r="M23" s="21">
        <v>192.75</v>
      </c>
      <c r="N23" s="22">
        <v>9</v>
      </c>
      <c r="O23" s="23">
        <v>201.75</v>
      </c>
    </row>
    <row r="24" spans="1:15" x14ac:dyDescent="0.3">
      <c r="A24" s="17" t="s">
        <v>41</v>
      </c>
      <c r="B24" s="26" t="s">
        <v>34</v>
      </c>
      <c r="C24" s="18">
        <v>44828</v>
      </c>
      <c r="D24" s="25" t="s">
        <v>68</v>
      </c>
      <c r="E24" s="19">
        <v>192</v>
      </c>
      <c r="F24" s="19">
        <v>190</v>
      </c>
      <c r="G24" s="19">
        <v>198</v>
      </c>
      <c r="H24" s="19">
        <v>192</v>
      </c>
      <c r="I24" s="19"/>
      <c r="J24" s="19"/>
      <c r="K24" s="20">
        <v>4</v>
      </c>
      <c r="L24" s="20">
        <v>772</v>
      </c>
      <c r="M24" s="21">
        <v>193</v>
      </c>
      <c r="N24" s="22">
        <v>9</v>
      </c>
      <c r="O24" s="23">
        <v>202</v>
      </c>
    </row>
    <row r="25" spans="1:15" x14ac:dyDescent="0.3">
      <c r="A25" s="17" t="s">
        <v>41</v>
      </c>
      <c r="B25" s="26" t="s">
        <v>34</v>
      </c>
      <c r="C25" s="18">
        <v>44835</v>
      </c>
      <c r="D25" s="25" t="s">
        <v>39</v>
      </c>
      <c r="E25" s="19">
        <v>194</v>
      </c>
      <c r="F25" s="19">
        <v>189</v>
      </c>
      <c r="G25" s="19">
        <v>191</v>
      </c>
      <c r="H25" s="19">
        <v>189</v>
      </c>
      <c r="I25" s="19">
        <v>195</v>
      </c>
      <c r="J25" s="19">
        <v>192</v>
      </c>
      <c r="K25" s="20">
        <v>6</v>
      </c>
      <c r="L25" s="20">
        <v>1150</v>
      </c>
      <c r="M25" s="21">
        <v>191.66666666666666</v>
      </c>
      <c r="N25" s="22">
        <v>18</v>
      </c>
      <c r="O25" s="23">
        <v>209.66666666666666</v>
      </c>
    </row>
    <row r="26" spans="1:15" x14ac:dyDescent="0.3">
      <c r="A26" s="17" t="s">
        <v>41</v>
      </c>
      <c r="B26" s="26" t="s">
        <v>34</v>
      </c>
      <c r="C26" s="18">
        <v>44877</v>
      </c>
      <c r="D26" s="25" t="s">
        <v>68</v>
      </c>
      <c r="E26" s="19">
        <v>191</v>
      </c>
      <c r="F26" s="19">
        <v>191</v>
      </c>
      <c r="G26" s="19">
        <v>198</v>
      </c>
      <c r="H26" s="19">
        <v>194</v>
      </c>
      <c r="I26" s="19"/>
      <c r="J26" s="19"/>
      <c r="K26" s="20">
        <v>4</v>
      </c>
      <c r="L26" s="20">
        <v>774</v>
      </c>
      <c r="M26" s="21">
        <v>193.5</v>
      </c>
      <c r="N26" s="22">
        <v>11</v>
      </c>
      <c r="O26" s="23">
        <v>204.5</v>
      </c>
    </row>
    <row r="29" spans="1:15" x14ac:dyDescent="0.3">
      <c r="K29" s="7">
        <f>SUM(K18:K28)</f>
        <v>38</v>
      </c>
      <c r="L29" s="7">
        <f>SUM(L18:L28)</f>
        <v>7319</v>
      </c>
      <c r="M29" s="13">
        <f>SUM(L29/K29)</f>
        <v>192.60526315789474</v>
      </c>
      <c r="N29" s="7">
        <f>SUM(N18:N28)</f>
        <v>82</v>
      </c>
      <c r="O29" s="13">
        <f>SUM(M29+N29)</f>
        <v>274.60526315789474</v>
      </c>
    </row>
  </sheetData>
  <protectedRanges>
    <protectedRange algorithmName="SHA-512" hashValue="ON39YdpmFHfN9f47KpiRvqrKx0V9+erV1CNkpWzYhW/Qyc6aT8rEyCrvauWSYGZK2ia3o7vd3akF07acHAFpOA==" saltValue="yVW9XmDwTqEnmpSGai0KYg==" spinCount="100000" sqref="B1 B17" name="Range1_2"/>
    <protectedRange sqref="I2:J2 B2:C2" name="Range1_4"/>
    <protectedRange sqref="D2" name="Range1_1_1"/>
    <protectedRange sqref="E2:H2" name="Range1_3_1"/>
    <protectedRange sqref="E18:J18 B18:C18" name="Range1_4_1"/>
    <protectedRange sqref="D18" name="Range1_1_1_1"/>
    <protectedRange sqref="I3:J3 B3:C3" name="Range1_21"/>
    <protectedRange sqref="D3" name="Range1_1_12"/>
    <protectedRange sqref="E3:H3" name="Range1_3_3"/>
    <protectedRange sqref="E19:J19 B19:C19" name="Range1_23"/>
    <protectedRange sqref="D19" name="Range1_1_13"/>
    <protectedRange sqref="I5:J5 B5:C5" name="Range1_59"/>
    <protectedRange sqref="D5" name="Range1_1_55"/>
    <protectedRange sqref="E5:H5" name="Range1_3_23"/>
    <protectedRange sqref="E21:J21 B21:C21" name="Range1_61"/>
    <protectedRange sqref="D21" name="Range1_1_56"/>
    <protectedRange sqref="I6:J6 B6:C6" name="Range1_11"/>
    <protectedRange sqref="D6" name="Range1_1_14"/>
    <protectedRange sqref="E6:H6" name="Range1_3_2"/>
    <protectedRange sqref="E22:J22 B22:C22" name="Range1_13"/>
    <protectedRange sqref="D22" name="Range1_1_15"/>
    <protectedRange sqref="I7:J7 B7:C7" name="Range1_1_3"/>
    <protectedRange sqref="D7" name="Range1_1_1_1_1"/>
    <protectedRange sqref="E7:H7" name="Range1_3_1_1"/>
    <protectedRange sqref="E23:J23 B23:C23" name="Range1_4_1_1"/>
    <protectedRange sqref="D23" name="Range1_1_3_1"/>
    <protectedRange sqref="I8:J8 B8:C8" name="Range1_6"/>
    <protectedRange sqref="D8" name="Range1_1_4"/>
    <protectedRange sqref="E8:H8" name="Range1_3_4"/>
    <protectedRange sqref="E24:J24 B24:C24" name="Range1_8"/>
    <protectedRange sqref="D24" name="Range1_1_6"/>
    <protectedRange sqref="I9:J9 B9:C9" name="Range1_9"/>
    <protectedRange sqref="D9" name="Range1_1_7"/>
    <protectedRange sqref="E9:H9" name="Range1_3_5"/>
    <protectedRange sqref="E25:J25 B25:C25" name="Range1_12"/>
    <protectedRange sqref="D25" name="Range1_1_9"/>
    <protectedRange sqref="I10:J10 B10:C10" name="Range1_14"/>
    <protectedRange sqref="D10" name="Range1_1_17"/>
    <protectedRange sqref="E10:H10" name="Range1_3_5_1"/>
    <protectedRange algorithmName="SHA-512" hashValue="ON39YdpmFHfN9f47KpiRvqrKx0V9+erV1CNkpWzYhW/Qyc6aT8rEyCrvauWSYGZK2ia3o7vd3akF07acHAFpOA==" saltValue="yVW9XmDwTqEnmpSGai0KYg==" spinCount="100000" sqref="I11:J11 B11:C11" name="Range1"/>
    <protectedRange algorithmName="SHA-512" hashValue="ON39YdpmFHfN9f47KpiRvqrKx0V9+erV1CNkpWzYhW/Qyc6aT8rEyCrvauWSYGZK2ia3o7vd3akF07acHAFpOA==" saltValue="yVW9XmDwTqEnmpSGai0KYg==" spinCount="100000" sqref="D11" name="Range1_1"/>
    <protectedRange algorithmName="SHA-512" hashValue="ON39YdpmFHfN9f47KpiRvqrKx0V9+erV1CNkpWzYhW/Qyc6aT8rEyCrvauWSYGZK2ia3o7vd3akF07acHAFpOA==" saltValue="yVW9XmDwTqEnmpSGai0KYg==" spinCount="100000" sqref="E11:H11" name="Range1_3"/>
    <protectedRange algorithmName="SHA-512" hashValue="ON39YdpmFHfN9f47KpiRvqrKx0V9+erV1CNkpWzYhW/Qyc6aT8rEyCrvauWSYGZK2ia3o7vd3akF07acHAFpOA==" saltValue="yVW9XmDwTqEnmpSGai0KYg==" spinCount="100000" sqref="E26:J26 B26:C26" name="Range1_4_2"/>
    <protectedRange algorithmName="SHA-512" hashValue="ON39YdpmFHfN9f47KpiRvqrKx0V9+erV1CNkpWzYhW/Qyc6aT8rEyCrvauWSYGZK2ia3o7vd3akF07acHAFpOA==" saltValue="yVW9XmDwTqEnmpSGai0KYg==" spinCount="100000" sqref="D26" name="Range1_1_2"/>
  </protectedRanges>
  <conditionalFormatting sqref="F2">
    <cfRule type="top10" dxfId="947" priority="103" rank="1"/>
  </conditionalFormatting>
  <conditionalFormatting sqref="G2">
    <cfRule type="top10" dxfId="946" priority="104" rank="1"/>
  </conditionalFormatting>
  <conditionalFormatting sqref="H2">
    <cfRule type="top10" dxfId="945" priority="105" rank="1"/>
  </conditionalFormatting>
  <conditionalFormatting sqref="I2">
    <cfRule type="top10" dxfId="944" priority="106" rank="1"/>
  </conditionalFormatting>
  <conditionalFormatting sqref="J2">
    <cfRule type="top10" dxfId="943" priority="107" rank="1"/>
  </conditionalFormatting>
  <conditionalFormatting sqref="E2">
    <cfRule type="top10" dxfId="942" priority="108" rank="1"/>
  </conditionalFormatting>
  <conditionalFormatting sqref="E18">
    <cfRule type="top10" dxfId="941" priority="96" rank="1"/>
  </conditionalFormatting>
  <conditionalFormatting sqref="F18">
    <cfRule type="top10" dxfId="940" priority="95" rank="1"/>
  </conditionalFormatting>
  <conditionalFormatting sqref="G18">
    <cfRule type="top10" dxfId="939" priority="94" rank="1"/>
  </conditionalFormatting>
  <conditionalFormatting sqref="H18">
    <cfRule type="top10" dxfId="938" priority="93" rank="1"/>
  </conditionalFormatting>
  <conditionalFormatting sqref="I18">
    <cfRule type="top10" dxfId="937" priority="92" rank="1"/>
  </conditionalFormatting>
  <conditionalFormatting sqref="J18">
    <cfRule type="top10" dxfId="936" priority="91" rank="1"/>
  </conditionalFormatting>
  <conditionalFormatting sqref="F3">
    <cfRule type="top10" dxfId="935" priority="85" rank="1"/>
  </conditionalFormatting>
  <conditionalFormatting sqref="G3">
    <cfRule type="top10" dxfId="934" priority="86" rank="1"/>
  </conditionalFormatting>
  <conditionalFormatting sqref="H3">
    <cfRule type="top10" dxfId="933" priority="87" rank="1"/>
  </conditionalFormatting>
  <conditionalFormatting sqref="I3">
    <cfRule type="top10" dxfId="932" priority="88" rank="1"/>
  </conditionalFormatting>
  <conditionalFormatting sqref="J3">
    <cfRule type="top10" dxfId="931" priority="89" rank="1"/>
  </conditionalFormatting>
  <conditionalFormatting sqref="E3">
    <cfRule type="top10" dxfId="930" priority="90" rank="1"/>
  </conditionalFormatting>
  <conditionalFormatting sqref="E19">
    <cfRule type="top10" dxfId="929" priority="84" rank="1"/>
  </conditionalFormatting>
  <conditionalFormatting sqref="F19">
    <cfRule type="top10" dxfId="928" priority="83" rank="1"/>
  </conditionalFormatting>
  <conditionalFormatting sqref="G19">
    <cfRule type="top10" dxfId="927" priority="82" rank="1"/>
  </conditionalFormatting>
  <conditionalFormatting sqref="H19">
    <cfRule type="top10" dxfId="926" priority="81" rank="1"/>
  </conditionalFormatting>
  <conditionalFormatting sqref="I19">
    <cfRule type="top10" dxfId="925" priority="80" rank="1"/>
  </conditionalFormatting>
  <conditionalFormatting sqref="J19">
    <cfRule type="top10" dxfId="924" priority="79" rank="1"/>
  </conditionalFormatting>
  <conditionalFormatting sqref="F5">
    <cfRule type="top10" dxfId="923" priority="73" rank="1"/>
  </conditionalFormatting>
  <conditionalFormatting sqref="G5">
    <cfRule type="top10" dxfId="922" priority="74" rank="1"/>
  </conditionalFormatting>
  <conditionalFormatting sqref="H5">
    <cfRule type="top10" dxfId="921" priority="75" rank="1"/>
  </conditionalFormatting>
  <conditionalFormatting sqref="I5">
    <cfRule type="top10" dxfId="920" priority="76" rank="1"/>
  </conditionalFormatting>
  <conditionalFormatting sqref="J5">
    <cfRule type="top10" dxfId="919" priority="77" rank="1"/>
  </conditionalFormatting>
  <conditionalFormatting sqref="E5">
    <cfRule type="top10" dxfId="918" priority="78" rank="1"/>
  </conditionalFormatting>
  <conditionalFormatting sqref="E21">
    <cfRule type="top10" dxfId="917" priority="72" rank="1"/>
  </conditionalFormatting>
  <conditionalFormatting sqref="F21">
    <cfRule type="top10" dxfId="916" priority="71" rank="1"/>
  </conditionalFormatting>
  <conditionalFormatting sqref="G21">
    <cfRule type="top10" dxfId="915" priority="70" rank="1"/>
  </conditionalFormatting>
  <conditionalFormatting sqref="H21">
    <cfRule type="top10" dxfId="914" priority="69" rank="1"/>
  </conditionalFormatting>
  <conditionalFormatting sqref="I21">
    <cfRule type="top10" dxfId="913" priority="68" rank="1"/>
  </conditionalFormatting>
  <conditionalFormatting sqref="J21">
    <cfRule type="top10" dxfId="912" priority="67" rank="1"/>
  </conditionalFormatting>
  <conditionalFormatting sqref="F6">
    <cfRule type="top10" dxfId="911" priority="61" rank="1"/>
  </conditionalFormatting>
  <conditionalFormatting sqref="G6">
    <cfRule type="top10" dxfId="910" priority="62" rank="1"/>
  </conditionalFormatting>
  <conditionalFormatting sqref="H6">
    <cfRule type="top10" dxfId="909" priority="63" rank="1"/>
  </conditionalFormatting>
  <conditionalFormatting sqref="I6">
    <cfRule type="top10" dxfId="908" priority="64" rank="1"/>
  </conditionalFormatting>
  <conditionalFormatting sqref="J6">
    <cfRule type="top10" dxfId="907" priority="65" rank="1"/>
  </conditionalFormatting>
  <conditionalFormatting sqref="E6">
    <cfRule type="top10" dxfId="906" priority="66" rank="1"/>
  </conditionalFormatting>
  <conditionalFormatting sqref="E22">
    <cfRule type="top10" dxfId="905" priority="60" rank="1"/>
  </conditionalFormatting>
  <conditionalFormatting sqref="F22">
    <cfRule type="top10" dxfId="904" priority="59" rank="1"/>
  </conditionalFormatting>
  <conditionalFormatting sqref="G22">
    <cfRule type="top10" dxfId="903" priority="58" rank="1"/>
  </conditionalFormatting>
  <conditionalFormatting sqref="H22">
    <cfRule type="top10" dxfId="902" priority="57" rank="1"/>
  </conditionalFormatting>
  <conditionalFormatting sqref="I22">
    <cfRule type="top10" dxfId="901" priority="56" rank="1"/>
  </conditionalFormatting>
  <conditionalFormatting sqref="J22">
    <cfRule type="top10" dxfId="900" priority="55" rank="1"/>
  </conditionalFormatting>
  <conditionalFormatting sqref="F7">
    <cfRule type="top10" dxfId="899" priority="49" rank="1"/>
  </conditionalFormatting>
  <conditionalFormatting sqref="G7">
    <cfRule type="top10" dxfId="898" priority="50" rank="1"/>
  </conditionalFormatting>
  <conditionalFormatting sqref="H7">
    <cfRule type="top10" dxfId="897" priority="51" rank="1"/>
  </conditionalFormatting>
  <conditionalFormatting sqref="I7">
    <cfRule type="top10" dxfId="896" priority="52" rank="1"/>
  </conditionalFormatting>
  <conditionalFormatting sqref="J7">
    <cfRule type="top10" dxfId="895" priority="53" rank="1"/>
  </conditionalFormatting>
  <conditionalFormatting sqref="E7">
    <cfRule type="top10" dxfId="894" priority="54" rank="1"/>
  </conditionalFormatting>
  <conditionalFormatting sqref="E23">
    <cfRule type="top10" dxfId="893" priority="48" rank="1"/>
  </conditionalFormatting>
  <conditionalFormatting sqref="F23">
    <cfRule type="top10" dxfId="892" priority="47" rank="1"/>
  </conditionalFormatting>
  <conditionalFormatting sqref="G23">
    <cfRule type="top10" dxfId="891" priority="46" rank="1"/>
  </conditionalFormatting>
  <conditionalFormatting sqref="H23">
    <cfRule type="top10" dxfId="890" priority="45" rank="1"/>
  </conditionalFormatting>
  <conditionalFormatting sqref="I23">
    <cfRule type="top10" dxfId="889" priority="44" rank="1"/>
  </conditionalFormatting>
  <conditionalFormatting sqref="J23">
    <cfRule type="top10" dxfId="888" priority="43" rank="1"/>
  </conditionalFormatting>
  <conditionalFormatting sqref="F8">
    <cfRule type="top10" dxfId="887" priority="37" rank="1"/>
  </conditionalFormatting>
  <conditionalFormatting sqref="G8">
    <cfRule type="top10" dxfId="886" priority="38" rank="1"/>
  </conditionalFormatting>
  <conditionalFormatting sqref="H8">
    <cfRule type="top10" dxfId="885" priority="39" rank="1"/>
  </conditionalFormatting>
  <conditionalFormatting sqref="I8">
    <cfRule type="top10" dxfId="884" priority="40" rank="1"/>
  </conditionalFormatting>
  <conditionalFormatting sqref="J8">
    <cfRule type="top10" dxfId="883" priority="41" rank="1"/>
  </conditionalFormatting>
  <conditionalFormatting sqref="E8">
    <cfRule type="top10" dxfId="882" priority="42" rank="1"/>
  </conditionalFormatting>
  <conditionalFormatting sqref="E24">
    <cfRule type="top10" dxfId="881" priority="36" rank="1"/>
  </conditionalFormatting>
  <conditionalFormatting sqref="F24">
    <cfRule type="top10" dxfId="880" priority="35" rank="1"/>
  </conditionalFormatting>
  <conditionalFormatting sqref="G24">
    <cfRule type="top10" dxfId="879" priority="34" rank="1"/>
  </conditionalFormatting>
  <conditionalFormatting sqref="H24">
    <cfRule type="top10" dxfId="878" priority="33" rank="1"/>
  </conditionalFormatting>
  <conditionalFormatting sqref="I24">
    <cfRule type="top10" dxfId="877" priority="32" rank="1"/>
  </conditionalFormatting>
  <conditionalFormatting sqref="J24">
    <cfRule type="top10" dxfId="876" priority="31" rank="1"/>
  </conditionalFormatting>
  <conditionalFormatting sqref="F9">
    <cfRule type="top10" dxfId="875" priority="25" rank="1"/>
  </conditionalFormatting>
  <conditionalFormatting sqref="G9">
    <cfRule type="top10" dxfId="874" priority="26" rank="1"/>
  </conditionalFormatting>
  <conditionalFormatting sqref="H9">
    <cfRule type="top10" dxfId="873" priority="27" rank="1"/>
  </conditionalFormatting>
  <conditionalFormatting sqref="I9">
    <cfRule type="top10" dxfId="872" priority="28" rank="1"/>
  </conditionalFormatting>
  <conditionalFormatting sqref="J9">
    <cfRule type="top10" dxfId="871" priority="29" rank="1"/>
  </conditionalFormatting>
  <conditionalFormatting sqref="E9">
    <cfRule type="top10" dxfId="870" priority="30" rank="1"/>
  </conditionalFormatting>
  <conditionalFormatting sqref="E25">
    <cfRule type="top10" dxfId="869" priority="24" rank="1"/>
  </conditionalFormatting>
  <conditionalFormatting sqref="F25">
    <cfRule type="top10" dxfId="868" priority="23" rank="1"/>
  </conditionalFormatting>
  <conditionalFormatting sqref="G25">
    <cfRule type="top10" dxfId="867" priority="22" rank="1"/>
  </conditionalFormatting>
  <conditionalFormatting sqref="H25">
    <cfRule type="top10" dxfId="866" priority="21" rank="1"/>
  </conditionalFormatting>
  <conditionalFormatting sqref="I25">
    <cfRule type="top10" dxfId="865" priority="20" rank="1"/>
  </conditionalFormatting>
  <conditionalFormatting sqref="J25">
    <cfRule type="top10" dxfId="864" priority="19" rank="1"/>
  </conditionalFormatting>
  <conditionalFormatting sqref="F10">
    <cfRule type="top10" dxfId="863" priority="13" rank="1"/>
  </conditionalFormatting>
  <conditionalFormatting sqref="G10">
    <cfRule type="top10" dxfId="862" priority="14" rank="1"/>
  </conditionalFormatting>
  <conditionalFormatting sqref="H10">
    <cfRule type="top10" dxfId="861" priority="15" rank="1"/>
  </conditionalFormatting>
  <conditionalFormatting sqref="I10">
    <cfRule type="top10" dxfId="860" priority="16" rank="1"/>
  </conditionalFormatting>
  <conditionalFormatting sqref="J10">
    <cfRule type="top10" dxfId="859" priority="17" rank="1"/>
  </conditionalFormatting>
  <conditionalFormatting sqref="E10">
    <cfRule type="top10" dxfId="858" priority="18" rank="1"/>
  </conditionalFormatting>
  <conditionalFormatting sqref="F11">
    <cfRule type="top10" dxfId="857" priority="7" rank="1"/>
  </conditionalFormatting>
  <conditionalFormatting sqref="G11">
    <cfRule type="top10" dxfId="856" priority="8" rank="1"/>
  </conditionalFormatting>
  <conditionalFormatting sqref="H11">
    <cfRule type="top10" dxfId="855" priority="9" rank="1"/>
  </conditionalFormatting>
  <conditionalFormatting sqref="I11">
    <cfRule type="top10" dxfId="854" priority="10" rank="1"/>
  </conditionalFormatting>
  <conditionalFormatting sqref="J11">
    <cfRule type="top10" dxfId="853" priority="11" rank="1"/>
  </conditionalFormatting>
  <conditionalFormatting sqref="E11">
    <cfRule type="top10" dxfId="852" priority="12" rank="1"/>
  </conditionalFormatting>
  <conditionalFormatting sqref="E26">
    <cfRule type="top10" dxfId="851" priority="6" rank="1"/>
  </conditionalFormatting>
  <conditionalFormatting sqref="F26">
    <cfRule type="top10" dxfId="850" priority="5" rank="1"/>
  </conditionalFormatting>
  <conditionalFormatting sqref="G26">
    <cfRule type="top10" dxfId="849" priority="4" rank="1"/>
  </conditionalFormatting>
  <conditionalFormatting sqref="H26">
    <cfRule type="top10" dxfId="848" priority="3" rank="1"/>
  </conditionalFormatting>
  <conditionalFormatting sqref="I26">
    <cfRule type="top10" dxfId="847" priority="2" rank="1"/>
  </conditionalFormatting>
  <conditionalFormatting sqref="J26">
    <cfRule type="top10" dxfId="846" priority="1" rank="1"/>
  </conditionalFormatting>
  <hyperlinks>
    <hyperlink ref="Q1" location="'Mississippi Adult Rankings 2022'!A1" display="Back to Ranking" xr:uid="{3797559B-1399-490A-8E4D-ACA128EC522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8AD998-EC3B-4E1F-954F-4CE3772E8071}">
          <x14:formula1>
            <xm:f>'C:\Users\abra2\Desktop\ABRA Files and More\AUTO BENCH REST ASSOCIATION FILE\ABRA 2019\Georgia\[Georgia Results 01 19 20.xlsm]DATA SHEET'!#REF!</xm:f>
          </x14:formula1>
          <xm:sqref>B1 B17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5C00E-2F88-4C10-A709-642DC71EB239}">
  <dimension ref="A1:Q6"/>
  <sheetViews>
    <sheetView workbookViewId="0">
      <selection activeCell="A3" sqref="A3:O3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9.109375" style="12"/>
    <col min="15" max="15" width="9.109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41" t="s">
        <v>25</v>
      </c>
      <c r="B2" s="42" t="s">
        <v>51</v>
      </c>
      <c r="C2" s="43">
        <v>44702</v>
      </c>
      <c r="D2" s="44" t="s">
        <v>29</v>
      </c>
      <c r="E2" s="45">
        <v>187</v>
      </c>
      <c r="F2" s="45">
        <v>185</v>
      </c>
      <c r="G2" s="45">
        <v>188</v>
      </c>
      <c r="H2" s="45">
        <v>189</v>
      </c>
      <c r="I2" s="45"/>
      <c r="J2" s="45"/>
      <c r="K2" s="46">
        <v>4</v>
      </c>
      <c r="L2" s="46">
        <v>749</v>
      </c>
      <c r="M2" s="47">
        <v>187.25</v>
      </c>
      <c r="N2" s="48">
        <v>2</v>
      </c>
      <c r="O2" s="49">
        <v>189.25</v>
      </c>
    </row>
    <row r="3" spans="1:17" x14ac:dyDescent="0.3">
      <c r="A3" s="17" t="s">
        <v>25</v>
      </c>
      <c r="B3" s="26" t="s">
        <v>51</v>
      </c>
      <c r="C3" s="18">
        <v>44779</v>
      </c>
      <c r="D3" s="25" t="s">
        <v>39</v>
      </c>
      <c r="E3" s="19">
        <v>184</v>
      </c>
      <c r="F3" s="19">
        <v>186</v>
      </c>
      <c r="G3" s="19">
        <v>184</v>
      </c>
      <c r="H3" s="19">
        <v>189</v>
      </c>
      <c r="I3" s="19"/>
      <c r="J3" s="19"/>
      <c r="K3" s="20">
        <v>4</v>
      </c>
      <c r="L3" s="20">
        <v>743</v>
      </c>
      <c r="M3" s="21">
        <v>185.75</v>
      </c>
      <c r="N3" s="22">
        <v>2</v>
      </c>
      <c r="O3" s="23">
        <v>187.75</v>
      </c>
    </row>
    <row r="6" spans="1:17" x14ac:dyDescent="0.3">
      <c r="K6" s="7">
        <f>SUM(K2:K5)</f>
        <v>8</v>
      </c>
      <c r="L6" s="7">
        <f>SUM(L2:L5)</f>
        <v>1492</v>
      </c>
      <c r="M6" s="13">
        <f>SUM(L6/K6)</f>
        <v>186.5</v>
      </c>
      <c r="N6" s="7">
        <f>SUM(N2:N5)</f>
        <v>4</v>
      </c>
      <c r="O6" s="13">
        <f>SUM(M6+N6)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B3:C3" name="Range1_1_3"/>
    <protectedRange sqref="D3" name="Range1_1_1_1"/>
    <protectedRange sqref="E3:J3" name="Range1_3_1"/>
  </protectedRanges>
  <conditionalFormatting sqref="F3">
    <cfRule type="top10" dxfId="845" priority="1" rank="1"/>
  </conditionalFormatting>
  <conditionalFormatting sqref="G3">
    <cfRule type="top10" dxfId="844" priority="2" rank="1"/>
  </conditionalFormatting>
  <conditionalFormatting sqref="H3">
    <cfRule type="top10" dxfId="843" priority="3" rank="1"/>
  </conditionalFormatting>
  <conditionalFormatting sqref="I3">
    <cfRule type="top10" dxfId="842" priority="4" rank="1"/>
  </conditionalFormatting>
  <conditionalFormatting sqref="J3">
    <cfRule type="top10" dxfId="841" priority="5" rank="1"/>
  </conditionalFormatting>
  <conditionalFormatting sqref="E3">
    <cfRule type="top10" dxfId="840" priority="6" rank="1"/>
  </conditionalFormatting>
  <hyperlinks>
    <hyperlink ref="Q1" location="'Mississippi Adult Rankings 2022'!A1" display="Back to Ranking" xr:uid="{53287F04-ADE5-46A9-9858-3834D368193F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02E99F-62C4-48B3-A4A8-F1D666C76E6F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86F7-984B-40C9-9A74-A9F390885253}">
  <dimension ref="A1:Q6"/>
  <sheetViews>
    <sheetView workbookViewId="0">
      <selection activeCell="Q1" sqref="Q1"/>
    </sheetView>
  </sheetViews>
  <sheetFormatPr defaultRowHeight="14.4" x14ac:dyDescent="0.3"/>
  <cols>
    <col min="1" max="1" width="16.88671875" bestFit="1" customWidth="1"/>
    <col min="2" max="2" width="17.33203125" bestFit="1" customWidth="1"/>
    <col min="3" max="3" width="15.5546875" customWidth="1"/>
    <col min="4" max="4" width="20.6640625" customWidth="1"/>
    <col min="13" max="13" width="8.77734375" style="12"/>
    <col min="15" max="15" width="8.77734375" style="12"/>
    <col min="17" max="17" width="14.88671875" bestFit="1" customWidth="1"/>
  </cols>
  <sheetData>
    <row r="1" spans="1:17" ht="28.8" x14ac:dyDescent="0.3">
      <c r="A1" s="1" t="s">
        <v>1</v>
      </c>
      <c r="B1" s="2" t="s">
        <v>2</v>
      </c>
      <c r="C1" s="2" t="s">
        <v>3</v>
      </c>
      <c r="D1" s="3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3" t="s">
        <v>12</v>
      </c>
      <c r="M1" s="5" t="s">
        <v>13</v>
      </c>
      <c r="N1" s="2" t="s">
        <v>14</v>
      </c>
      <c r="O1" s="6" t="s">
        <v>15</v>
      </c>
      <c r="Q1" s="24" t="s">
        <v>21</v>
      </c>
    </row>
    <row r="2" spans="1:17" x14ac:dyDescent="0.3">
      <c r="A2" s="17" t="s">
        <v>25</v>
      </c>
      <c r="B2" s="26" t="s">
        <v>70</v>
      </c>
      <c r="C2" s="18">
        <v>44828</v>
      </c>
      <c r="D2" s="25" t="s">
        <v>68</v>
      </c>
      <c r="E2" s="19">
        <v>196</v>
      </c>
      <c r="F2" s="19">
        <v>193</v>
      </c>
      <c r="G2" s="19">
        <v>196</v>
      </c>
      <c r="H2" s="19">
        <v>195</v>
      </c>
      <c r="I2" s="19"/>
      <c r="J2" s="19"/>
      <c r="K2" s="20">
        <v>4</v>
      </c>
      <c r="L2" s="20">
        <v>780</v>
      </c>
      <c r="M2" s="21">
        <v>195</v>
      </c>
      <c r="N2" s="22">
        <v>2</v>
      </c>
      <c r="O2" s="23">
        <v>197</v>
      </c>
    </row>
    <row r="3" spans="1:17" x14ac:dyDescent="0.3">
      <c r="A3" s="17" t="s">
        <v>25</v>
      </c>
      <c r="B3" s="26" t="s">
        <v>70</v>
      </c>
      <c r="C3" s="18">
        <v>44877</v>
      </c>
      <c r="D3" s="25" t="s">
        <v>68</v>
      </c>
      <c r="E3" s="19">
        <v>191</v>
      </c>
      <c r="F3" s="19">
        <v>191</v>
      </c>
      <c r="G3" s="19">
        <v>177</v>
      </c>
      <c r="H3" s="19">
        <v>188</v>
      </c>
      <c r="I3" s="19"/>
      <c r="J3" s="19"/>
      <c r="K3" s="20">
        <v>4</v>
      </c>
      <c r="L3" s="20">
        <v>747</v>
      </c>
      <c r="M3" s="21">
        <v>186.75</v>
      </c>
      <c r="N3" s="22">
        <v>2</v>
      </c>
      <c r="O3" s="23">
        <v>188.75</v>
      </c>
    </row>
    <row r="6" spans="1:17" x14ac:dyDescent="0.3">
      <c r="K6" s="7">
        <f>SUM(K2:K5)</f>
        <v>8</v>
      </c>
      <c r="L6" s="7">
        <f>SUM(L2:L5)</f>
        <v>1527</v>
      </c>
      <c r="M6" s="13">
        <f>SUM(L6/K6)</f>
        <v>190.875</v>
      </c>
      <c r="N6" s="7">
        <f>SUM(N2:N5)</f>
        <v>4</v>
      </c>
      <c r="O6" s="13">
        <f>SUM(M6+N6)</f>
        <v>194.875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"/>
    <protectedRange sqref="B2:C2" name="Range1_6"/>
    <protectedRange sqref="D2" name="Range1_1_4"/>
    <protectedRange sqref="E2:J2" name="Range1_3_4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J3" name="Range1_3"/>
  </protectedRanges>
  <conditionalFormatting sqref="F2">
    <cfRule type="top10" dxfId="839" priority="7" rank="1"/>
  </conditionalFormatting>
  <conditionalFormatting sqref="G2">
    <cfRule type="top10" dxfId="838" priority="8" rank="1"/>
  </conditionalFormatting>
  <conditionalFormatting sqref="H2">
    <cfRule type="top10" dxfId="837" priority="9" rank="1"/>
  </conditionalFormatting>
  <conditionalFormatting sqref="I2">
    <cfRule type="top10" dxfId="836" priority="10" rank="1"/>
  </conditionalFormatting>
  <conditionalFormatting sqref="J2">
    <cfRule type="top10" dxfId="835" priority="11" rank="1"/>
  </conditionalFormatting>
  <conditionalFormatting sqref="E2">
    <cfRule type="top10" dxfId="834" priority="12" rank="1"/>
  </conditionalFormatting>
  <conditionalFormatting sqref="F3">
    <cfRule type="top10" dxfId="833" priority="1" rank="1"/>
  </conditionalFormatting>
  <conditionalFormatting sqref="G3">
    <cfRule type="top10" dxfId="832" priority="2" rank="1"/>
  </conditionalFormatting>
  <conditionalFormatting sqref="H3">
    <cfRule type="top10" dxfId="831" priority="3" rank="1"/>
  </conditionalFormatting>
  <conditionalFormatting sqref="I3">
    <cfRule type="top10" dxfId="830" priority="4" rank="1"/>
  </conditionalFormatting>
  <conditionalFormatting sqref="J3">
    <cfRule type="top10" dxfId="829" priority="5" rank="1"/>
  </conditionalFormatting>
  <conditionalFormatting sqref="E3">
    <cfRule type="top10" dxfId="828" priority="6" rank="1"/>
  </conditionalFormatting>
  <hyperlinks>
    <hyperlink ref="Q1" location="'Mississippi Adult Rankings 2022'!A1" display="Back to Ranking" xr:uid="{FF0DAC7F-AA18-42E5-90B9-4FE6D740F52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95FF3F-2A9A-4211-9705-A6AD93D85D3A}">
          <x14:formula1>
            <xm:f>'C:\Users\abra2\Desktop\ABRA Files and More\AUTO BENCH REST ASSOCIATION FILE\ABRA 2019\Georgia\[Georgia Results 01 19 20.xlsm]DATA SHEET'!#REF!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Mississippi Adult Rankings 2022</vt:lpstr>
      <vt:lpstr>Arch Morgan</vt:lpstr>
      <vt:lpstr>Bailey Noland</vt:lpstr>
      <vt:lpstr>Barrett Morgan</vt:lpstr>
      <vt:lpstr>Bill Glausier</vt:lpstr>
      <vt:lpstr>Bob Bass</vt:lpstr>
      <vt:lpstr>Bobby Young</vt:lpstr>
      <vt:lpstr>Brandon Steed</vt:lpstr>
      <vt:lpstr>Bruce Karsch</vt:lpstr>
      <vt:lpstr>Bud Steill</vt:lpstr>
      <vt:lpstr>Carl Hill</vt:lpstr>
      <vt:lpstr>Charles Knight</vt:lpstr>
      <vt:lpstr>Charlie Smith</vt:lpstr>
      <vt:lpstr>Craig Kraft</vt:lpstr>
      <vt:lpstr>Dalton Naguin</vt:lpstr>
      <vt:lpstr>Dean Irvin</vt:lpstr>
      <vt:lpstr>Derek Morgan</vt:lpstr>
      <vt:lpstr>Don Anglin</vt:lpstr>
      <vt:lpstr>Don Tucker</vt:lpstr>
      <vt:lpstr>Doug Lingle</vt:lpstr>
      <vt:lpstr>Freddy Geiselbreth</vt:lpstr>
      <vt:lpstr>Gary Henry</vt:lpstr>
      <vt:lpstr>Glen Dawson</vt:lpstr>
      <vt:lpstr>Jack Hutchins</vt:lpstr>
      <vt:lpstr>James Freeman</vt:lpstr>
      <vt:lpstr>Jason Osborn</vt:lpstr>
      <vt:lpstr>John Laseter</vt:lpstr>
      <vt:lpstr>Josh Magee</vt:lpstr>
      <vt:lpstr>Kaylee Grace</vt:lpstr>
      <vt:lpstr>Katie Noland</vt:lpstr>
      <vt:lpstr>Larry McGill</vt:lpstr>
      <vt:lpstr>Les Lala</vt:lpstr>
      <vt:lpstr>Ray Miller</vt:lpstr>
      <vt:lpstr>Rene Hardin</vt:lpstr>
      <vt:lpstr>Stephanie Bilski</vt:lpstr>
      <vt:lpstr>Steven Decoteau</vt:lpstr>
      <vt:lpstr>Tommy Cole</vt:lpstr>
      <vt:lpstr>Troy Gibbens</vt:lpstr>
      <vt:lpstr>Van Presson</vt:lpstr>
      <vt:lpstr>Wyatt Morgan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Lisa Chacon</cp:lastModifiedBy>
  <dcterms:created xsi:type="dcterms:W3CDTF">2020-01-30T01:18:37Z</dcterms:created>
  <dcterms:modified xsi:type="dcterms:W3CDTF">2022-11-23T14:16:35Z</dcterms:modified>
</cp:coreProperties>
</file>