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Texas 2022\"/>
    </mc:Choice>
  </mc:AlternateContent>
  <xr:revisionPtr revIDLastSave="0" documentId="13_ncr:1_{0865A8EA-6400-4951-A858-F6F723C569CF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Texas Youth 2022" sheetId="1" r:id="rId1"/>
    <sheet name="Brayden Bolt" sheetId="149" r:id="rId2"/>
    <sheet name="Elias Hintz" sheetId="150" r:id="rId3"/>
    <sheet name="Parker Bolt" sheetId="148" r:id="rId4"/>
    <sheet name=" Timothy Velazquez" sheetId="146" r:id="rId5"/>
    <sheet name=" Timothy Carruth" sheetId="147" r:id="rId6"/>
  </sheets>
  <externalReferences>
    <externalReference r:id="rId7"/>
  </externalReferences>
  <definedNames>
    <definedName name="_xlnm._FilterDatabase" localSheetId="0" hidden="1">'Texas Youth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N4" i="150"/>
  <c r="G14" i="1" s="1"/>
  <c r="L4" i="150"/>
  <c r="K4" i="150"/>
  <c r="D14" i="1" s="1"/>
  <c r="N6" i="149"/>
  <c r="G21" i="1" s="1"/>
  <c r="L6" i="149"/>
  <c r="K6" i="149"/>
  <c r="D21" i="1" s="1"/>
  <c r="N6" i="148"/>
  <c r="G28" i="1" s="1"/>
  <c r="L6" i="148"/>
  <c r="E28" i="1" s="1"/>
  <c r="K6" i="148"/>
  <c r="D28" i="1" s="1"/>
  <c r="N12" i="147"/>
  <c r="G13" i="1" s="1"/>
  <c r="L12" i="147"/>
  <c r="E13" i="1" s="1"/>
  <c r="K12" i="147"/>
  <c r="D13" i="1" s="1"/>
  <c r="M4" i="150" l="1"/>
  <c r="M6" i="148"/>
  <c r="M6" i="149"/>
  <c r="E21" i="1"/>
  <c r="M12" i="147"/>
  <c r="N5" i="146"/>
  <c r="G6" i="1" s="1"/>
  <c r="L5" i="146"/>
  <c r="K5" i="146"/>
  <c r="D6" i="1" s="1"/>
  <c r="O4" i="150" l="1"/>
  <c r="H14" i="1" s="1"/>
  <c r="F14" i="1"/>
  <c r="O6" i="148"/>
  <c r="H28" i="1" s="1"/>
  <c r="F28" i="1"/>
  <c r="O6" i="149"/>
  <c r="H21" i="1" s="1"/>
  <c r="F21" i="1"/>
  <c r="O12" i="147"/>
  <c r="H13" i="1" s="1"/>
  <c r="F13" i="1"/>
  <c r="M5" i="146"/>
  <c r="E6" i="1"/>
  <c r="O5" i="146" l="1"/>
  <c r="H6" i="1" s="1"/>
  <c r="F6" i="1"/>
</calcChain>
</file>

<file path=xl/sharedStrings.xml><?xml version="1.0" encoding="utf-8"?>
<sst xmlns="http://schemas.openxmlformats.org/spreadsheetml/2006/main" count="188" uniqueCount="51">
  <si>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</si>
  <si>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</si>
  <si>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</si>
  <si>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</si>
  <si>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</si>
  <si>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</si>
  <si>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</si>
  <si>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</si>
  <si>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</si>
  <si>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</si>
  <si>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</si>
  <si>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</si>
  <si>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</si>
  <si>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</si>
  <si>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</si>
  <si>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</si>
  <si>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</si>
  <si>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</si>
  <si>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</si>
  <si>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</si>
  <si>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</si>
  <si>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Back to Ranking</t>
  </si>
  <si>
    <t>Outlaw Lt</t>
  </si>
  <si>
    <t xml:space="preserve"> </t>
  </si>
  <si>
    <t>Edinburg, TX</t>
  </si>
  <si>
    <t xml:space="preserve"> Timothy Velazquez</t>
  </si>
  <si>
    <t>*Timothy Velazquez</t>
  </si>
  <si>
    <t xml:space="preserve">                ABRA YOUTH OUTLAW LITE RANKING 2022</t>
  </si>
  <si>
    <t>Outlaw Lite</t>
  </si>
  <si>
    <t xml:space="preserve">                ABRA YOUTH FACTORY RANKING 2022</t>
  </si>
  <si>
    <t>Timothy Carruth</t>
  </si>
  <si>
    <t>Factory</t>
  </si>
  <si>
    <t>*Timothy Carruth</t>
  </si>
  <si>
    <t>San Angelo, TX</t>
  </si>
  <si>
    <t>Outlaw Heavy</t>
  </si>
  <si>
    <t>Brayden Bolt</t>
  </si>
  <si>
    <t xml:space="preserve">                ABRA YOUTH UNLIMITED RANKING 2022</t>
  </si>
  <si>
    <t xml:space="preserve">                ABRA YOUTH OUTLAW HEAVY RANKING 2022</t>
  </si>
  <si>
    <t>Unlimited</t>
  </si>
  <si>
    <t>Parker Bolt</t>
  </si>
  <si>
    <t xml:space="preserve">Unlimited </t>
  </si>
  <si>
    <t>Boerne, TX</t>
  </si>
  <si>
    <t xml:space="preserve">Outlaw Hvy </t>
  </si>
  <si>
    <t>Outlaw Hvy</t>
  </si>
  <si>
    <t>* Brayden Bolt</t>
  </si>
  <si>
    <t>Boerne, Tx</t>
  </si>
  <si>
    <t>* Parker Bolt</t>
  </si>
  <si>
    <t>* Timonthy Carruth</t>
  </si>
  <si>
    <t>Elias Hintz</t>
  </si>
  <si>
    <t xml:space="preserve">Factory </t>
  </si>
  <si>
    <t>Boerne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</si>
</sst>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2" fontId="4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 shrinkToFit="1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 wrapText="1"/>
      <protection hidden="1"/>
    </xf>
    <xf numFmtId="2" fontId="11" fillId="0" borderId="1" xfId="0" applyNumberFormat="1" applyFont="1" applyBorder="1" applyAlignment="1" applyProtection="1">
      <alignment horizont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9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8"/>
  <sheetViews>
    <sheetView tabSelected="1" workbookViewId="0"/>
  </sheetViews>
  <sheetFormatPr defaultColWidth="9.109375" defaultRowHeight="13.8" x14ac:dyDescent="0.25"/>
  <cols>
    <col min="1" max="1" width="9.109375" style="24"/>
    <col min="2" max="2" width="17.33203125" style="24" customWidth="1"/>
    <col min="3" max="3" width="19.88671875" style="24" customWidth="1"/>
    <col min="4" max="4" width="15.6640625" style="24" bestFit="1" customWidth="1"/>
    <col min="5" max="5" width="16.109375" style="24" bestFit="1" customWidth="1"/>
    <col min="6" max="6" width="9.109375" style="25"/>
    <col min="7" max="7" width="9.109375" style="24"/>
    <col min="8" max="8" width="16.33203125" style="25" bestFit="1" customWidth="1"/>
    <col min="9" max="16384" width="9.109375" style="22"/>
  </cols>
  <sheetData>
    <row r="1" spans="1:8" x14ac:dyDescent="0.25">
      <c r="A1" s="20" t="s">
        <v>23</v>
      </c>
      <c r="B1" s="20"/>
      <c r="C1" s="20"/>
      <c r="D1" s="20"/>
      <c r="E1" s="20"/>
      <c r="F1" s="21"/>
      <c r="G1" s="20"/>
      <c r="H1" s="21"/>
    </row>
    <row r="2" spans="1:8" ht="28.2" x14ac:dyDescent="0.5">
      <c r="A2" s="20"/>
      <c r="B2" s="20"/>
      <c r="C2" s="27" t="s">
        <v>27</v>
      </c>
      <c r="D2" s="20"/>
      <c r="E2" s="20"/>
      <c r="F2" s="21"/>
      <c r="G2" s="20"/>
      <c r="H2" s="21"/>
    </row>
    <row r="3" spans="1:8" ht="17.399999999999999" x14ac:dyDescent="0.3">
      <c r="A3" s="20"/>
      <c r="B3" s="20"/>
      <c r="C3" s="20"/>
      <c r="D3" s="23" t="s">
        <v>19</v>
      </c>
      <c r="E3" s="20"/>
      <c r="F3" s="21"/>
      <c r="G3" s="20"/>
      <c r="H3" s="21"/>
    </row>
    <row r="4" spans="1:8" x14ac:dyDescent="0.25">
      <c r="A4" s="20"/>
      <c r="B4" s="20"/>
      <c r="C4" s="20"/>
      <c r="D4" s="20"/>
      <c r="E4" s="20"/>
      <c r="F4" s="21"/>
      <c r="G4" s="20"/>
      <c r="H4" s="21"/>
    </row>
    <row r="5" spans="1:8" x14ac:dyDescent="0.25">
      <c r="A5" s="28" t="s">
        <v>0</v>
      </c>
      <c r="B5" s="28" t="s">
        <v>1</v>
      </c>
      <c r="C5" s="28" t="s">
        <v>2</v>
      </c>
      <c r="D5" s="28" t="s">
        <v>20</v>
      </c>
      <c r="E5" s="28" t="s">
        <v>16</v>
      </c>
      <c r="F5" s="29" t="s">
        <v>17</v>
      </c>
      <c r="G5" s="28" t="s">
        <v>14</v>
      </c>
      <c r="H5" s="29" t="s">
        <v>18</v>
      </c>
    </row>
    <row r="6" spans="1:8" x14ac:dyDescent="0.25">
      <c r="A6" s="28">
        <v>1</v>
      </c>
      <c r="B6" s="28" t="s">
        <v>28</v>
      </c>
      <c r="C6" s="26" t="s">
        <v>25</v>
      </c>
      <c r="D6" s="30">
        <f>SUM(' Timothy Velazquez'!K5)</f>
        <v>8</v>
      </c>
      <c r="E6" s="30">
        <f>SUM(' Timothy Velazquez'!L5)</f>
        <v>1331</v>
      </c>
      <c r="F6" s="29">
        <f>SUM(' Timothy Velazquez'!M5)</f>
        <v>166.375</v>
      </c>
      <c r="G6" s="30">
        <f>SUM(' Timothy Velazquez'!N5)</f>
        <v>10</v>
      </c>
      <c r="H6" s="29">
        <f>SUM(' Timothy Velazquez'!O5)</f>
        <v>176.375</v>
      </c>
    </row>
    <row r="7" spans="1:8" x14ac:dyDescent="0.25">
      <c r="A7" s="28"/>
      <c r="B7" s="28"/>
      <c r="C7" s="31"/>
      <c r="D7" s="30"/>
      <c r="E7" s="30"/>
      <c r="F7" s="29"/>
      <c r="G7" s="30"/>
      <c r="H7" s="29"/>
    </row>
    <row r="8" spans="1:8" x14ac:dyDescent="0.25">
      <c r="A8" s="20" t="s">
        <v>23</v>
      </c>
      <c r="B8" s="20"/>
      <c r="C8" s="20"/>
      <c r="D8" s="20"/>
      <c r="E8" s="20"/>
      <c r="F8" s="21"/>
      <c r="G8" s="20"/>
      <c r="H8" s="21"/>
    </row>
    <row r="9" spans="1:8" ht="28.2" x14ac:dyDescent="0.5">
      <c r="A9" s="20"/>
      <c r="B9" s="20"/>
      <c r="C9" s="27" t="s">
        <v>29</v>
      </c>
      <c r="D9" s="20"/>
      <c r="E9" s="20"/>
      <c r="F9" s="21"/>
      <c r="G9" s="20"/>
      <c r="H9" s="21"/>
    </row>
    <row r="10" spans="1:8" ht="17.399999999999999" x14ac:dyDescent="0.3">
      <c r="A10" s="20"/>
      <c r="B10" s="20"/>
      <c r="C10" s="20"/>
      <c r="D10" s="23" t="s">
        <v>19</v>
      </c>
      <c r="E10" s="20"/>
      <c r="F10" s="21"/>
      <c r="G10" s="20"/>
      <c r="H10" s="21"/>
    </row>
    <row r="11" spans="1:8" x14ac:dyDescent="0.25">
      <c r="A11" s="20"/>
      <c r="B11" s="20"/>
      <c r="C11" s="20"/>
      <c r="D11" s="20"/>
      <c r="E11" s="20"/>
      <c r="F11" s="21"/>
      <c r="G11" s="20"/>
      <c r="H11" s="21"/>
    </row>
    <row r="12" spans="1:8" x14ac:dyDescent="0.25">
      <c r="A12" s="28" t="s">
        <v>0</v>
      </c>
      <c r="B12" s="28" t="s">
        <v>1</v>
      </c>
      <c r="C12" s="28" t="s">
        <v>2</v>
      </c>
      <c r="D12" s="28" t="s">
        <v>20</v>
      </c>
      <c r="E12" s="28" t="s">
        <v>16</v>
      </c>
      <c r="F12" s="29" t="s">
        <v>17</v>
      </c>
      <c r="G12" s="28" t="s">
        <v>14</v>
      </c>
      <c r="H12" s="29" t="s">
        <v>18</v>
      </c>
    </row>
    <row r="13" spans="1:8" x14ac:dyDescent="0.25">
      <c r="A13" s="28">
        <v>1</v>
      </c>
      <c r="B13" s="28" t="s">
        <v>31</v>
      </c>
      <c r="C13" s="32" t="s">
        <v>30</v>
      </c>
      <c r="D13" s="30">
        <f>SUM(' Timothy Carruth'!K12)</f>
        <v>38</v>
      </c>
      <c r="E13" s="30">
        <f>SUM(' Timothy Carruth'!L12)</f>
        <v>6738</v>
      </c>
      <c r="F13" s="29">
        <f>SUM(' Timothy Carruth'!M12)</f>
        <v>177.31578947368422</v>
      </c>
      <c r="G13" s="30">
        <f>SUM(' Timothy Carruth'!N12)</f>
        <v>50</v>
      </c>
      <c r="H13" s="29">
        <f>SUM(' Timothy Carruth'!O12)</f>
        <v>227.31578947368422</v>
      </c>
    </row>
    <row r="14" spans="1:8" x14ac:dyDescent="0.25">
      <c r="A14" s="28">
        <v>2</v>
      </c>
      <c r="B14" s="28" t="s">
        <v>31</v>
      </c>
      <c r="C14" s="32" t="s">
        <v>48</v>
      </c>
      <c r="D14" s="30">
        <f>SUM('Elias Hintz'!K4)</f>
        <v>4</v>
      </c>
      <c r="E14" s="30">
        <f>SUM('Elias Hintz'!L4)</f>
        <v>450</v>
      </c>
      <c r="F14" s="29">
        <f>SUM('Elias Hintz'!M4)</f>
        <v>112.5</v>
      </c>
      <c r="G14" s="30">
        <f>SUM('Elias Hintz'!N4)</f>
        <v>5</v>
      </c>
      <c r="H14" s="29">
        <f>SUM('Elias Hintz'!O4)</f>
        <v>117.5</v>
      </c>
    </row>
    <row r="15" spans="1:8" x14ac:dyDescent="0.25">
      <c r="A15" s="28"/>
      <c r="B15" s="28"/>
      <c r="C15" s="28"/>
      <c r="D15" s="28"/>
      <c r="E15" s="28"/>
      <c r="F15" s="29"/>
      <c r="G15" s="28"/>
      <c r="H15" s="29"/>
    </row>
    <row r="16" spans="1:8" x14ac:dyDescent="0.25">
      <c r="A16" s="20" t="s">
        <v>23</v>
      </c>
      <c r="B16" s="20"/>
      <c r="C16" s="20"/>
      <c r="D16" s="20"/>
      <c r="E16" s="20"/>
      <c r="F16" s="21"/>
      <c r="G16" s="20"/>
      <c r="H16" s="21"/>
    </row>
    <row r="17" spans="1:8" ht="28.2" x14ac:dyDescent="0.5">
      <c r="A17" s="20"/>
      <c r="B17" s="20"/>
      <c r="C17" s="27" t="s">
        <v>37</v>
      </c>
      <c r="D17" s="20"/>
      <c r="E17" s="20"/>
      <c r="F17" s="21"/>
      <c r="G17" s="20"/>
      <c r="H17" s="21"/>
    </row>
    <row r="18" spans="1:8" ht="17.399999999999999" x14ac:dyDescent="0.3">
      <c r="A18" s="20"/>
      <c r="B18" s="20"/>
      <c r="C18" s="20"/>
      <c r="D18" s="23" t="s">
        <v>19</v>
      </c>
      <c r="E18" s="20"/>
      <c r="F18" s="21"/>
      <c r="G18" s="20"/>
      <c r="H18" s="21"/>
    </row>
    <row r="19" spans="1:8" x14ac:dyDescent="0.25">
      <c r="A19" s="20"/>
      <c r="B19" s="20"/>
      <c r="C19" s="20"/>
      <c r="D19" s="20"/>
      <c r="E19" s="20"/>
      <c r="F19" s="21"/>
      <c r="G19" s="20"/>
      <c r="H19" s="21"/>
    </row>
    <row r="20" spans="1:8" x14ac:dyDescent="0.25">
      <c r="A20" s="28" t="s">
        <v>0</v>
      </c>
      <c r="B20" s="28" t="s">
        <v>1</v>
      </c>
      <c r="C20" s="28" t="s">
        <v>2</v>
      </c>
      <c r="D20" s="28" t="s">
        <v>20</v>
      </c>
      <c r="E20" s="28" t="s">
        <v>16</v>
      </c>
      <c r="F20" s="29" t="s">
        <v>17</v>
      </c>
      <c r="G20" s="28" t="s">
        <v>14</v>
      </c>
      <c r="H20" s="29" t="s">
        <v>18</v>
      </c>
    </row>
    <row r="21" spans="1:8" x14ac:dyDescent="0.25">
      <c r="A21" s="28">
        <v>1</v>
      </c>
      <c r="B21" s="28" t="s">
        <v>34</v>
      </c>
      <c r="C21" s="26" t="s">
        <v>35</v>
      </c>
      <c r="D21" s="30">
        <f>SUM('Brayden Bolt'!K6)</f>
        <v>12</v>
      </c>
      <c r="E21" s="30">
        <f>SUM('Brayden Bolt'!L6)</f>
        <v>2207</v>
      </c>
      <c r="F21" s="29">
        <f>SUM('Brayden Bolt'!M6)</f>
        <v>183.91666666666666</v>
      </c>
      <c r="G21" s="30">
        <f>SUM('Brayden Bolt'!N6)</f>
        <v>15</v>
      </c>
      <c r="H21" s="29">
        <f>SUM('Brayden Bolt'!O6)</f>
        <v>198.91666666666666</v>
      </c>
    </row>
    <row r="22" spans="1:8" x14ac:dyDescent="0.25">
      <c r="A22" s="28"/>
      <c r="B22" s="28"/>
      <c r="C22" s="28"/>
      <c r="D22" s="28"/>
      <c r="E22" s="28"/>
      <c r="F22" s="29"/>
      <c r="G22" s="28"/>
      <c r="H22" s="29"/>
    </row>
    <row r="23" spans="1:8" x14ac:dyDescent="0.25">
      <c r="A23" s="20" t="s">
        <v>23</v>
      </c>
      <c r="B23" s="20"/>
      <c r="C23" s="20"/>
      <c r="D23" s="20"/>
      <c r="E23" s="20"/>
      <c r="F23" s="21"/>
      <c r="G23" s="20"/>
      <c r="H23" s="21"/>
    </row>
    <row r="24" spans="1:8" ht="28.2" x14ac:dyDescent="0.5">
      <c r="A24" s="20"/>
      <c r="B24" s="20"/>
      <c r="C24" s="27" t="s">
        <v>36</v>
      </c>
      <c r="D24" s="20"/>
      <c r="E24" s="20"/>
      <c r="F24" s="21"/>
      <c r="G24" s="20"/>
      <c r="H24" s="21"/>
    </row>
    <row r="25" spans="1:8" ht="17.399999999999999" x14ac:dyDescent="0.3">
      <c r="A25" s="20"/>
      <c r="B25" s="20"/>
      <c r="C25" s="20"/>
      <c r="D25" s="23" t="s">
        <v>19</v>
      </c>
      <c r="E25" s="20"/>
      <c r="F25" s="21"/>
      <c r="G25" s="20"/>
      <c r="H25" s="21"/>
    </row>
    <row r="26" spans="1:8" x14ac:dyDescent="0.25">
      <c r="A26" s="20"/>
      <c r="B26" s="20"/>
      <c r="C26" s="20"/>
      <c r="D26" s="20"/>
      <c r="E26" s="20"/>
      <c r="F26" s="21"/>
      <c r="G26" s="20"/>
      <c r="H26" s="21"/>
    </row>
    <row r="27" spans="1:8" x14ac:dyDescent="0.25">
      <c r="A27" s="28" t="s">
        <v>0</v>
      </c>
      <c r="B27" s="28" t="s">
        <v>1</v>
      </c>
      <c r="C27" s="28" t="s">
        <v>2</v>
      </c>
      <c r="D27" s="28" t="s">
        <v>20</v>
      </c>
      <c r="E27" s="28" t="s">
        <v>16</v>
      </c>
      <c r="F27" s="29" t="s">
        <v>17</v>
      </c>
      <c r="G27" s="28" t="s">
        <v>14</v>
      </c>
      <c r="H27" s="29" t="s">
        <v>18</v>
      </c>
    </row>
    <row r="28" spans="1:8" x14ac:dyDescent="0.25">
      <c r="A28" s="28">
        <v>1</v>
      </c>
      <c r="B28" s="28" t="s">
        <v>38</v>
      </c>
      <c r="C28" s="26" t="s">
        <v>39</v>
      </c>
      <c r="D28" s="30">
        <f>SUM('Parker Bolt'!K6)</f>
        <v>12</v>
      </c>
      <c r="E28" s="30">
        <f>SUM('Parker Bolt'!L6)</f>
        <v>2229</v>
      </c>
      <c r="F28" s="29">
        <f>SUM('Parker Bolt'!M6)</f>
        <v>185.75</v>
      </c>
      <c r="G28" s="30">
        <f>SUM('Parker Bolt'!N6)</f>
        <v>15</v>
      </c>
      <c r="H28" s="29">
        <f>SUM('Parker Bolt'!O6)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C13:C14" name="Range1_1_2_1"/>
  </protectedRanges>
  <hyperlinks>
    <hyperlink ref="C6" location="' Timothy Velazquez'!A1" display=" Timothy Velazquez" xr:uid="{3B74737A-E536-45D5-A156-9677D7BB23BB}"/>
    <hyperlink ref="C13" location="' Timothy Carruth'!A1" display="Timothy Carruth" xr:uid="{48BEA331-C6B7-492E-8DCE-57CBB0533FB0}"/>
    <hyperlink ref="C28" location="' Timothy Velazquez'!A1" display=" Timothy Velazquez" xr:uid="{631C1BA3-DCC4-4A28-97C1-75A4144A06EA}"/>
    <hyperlink ref="C21" location="'Brayden Bolt'!A1" display="Brayden Bolt" xr:uid="{D85EA464-6003-47D8-B2C7-1A251F46D627}"/>
    <hyperlink ref="C14" location="'Elias Hintz'!A1" display="Elias Hintz" xr:uid="{90554721-320C-4ACC-9418-F41A4849990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6E9C-D5CB-47C1-8406-6DA31528E10D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ht="15" thickBot="1" x14ac:dyDescent="0.35">
      <c r="A2" s="10" t="s">
        <v>42</v>
      </c>
      <c r="B2" s="11" t="s">
        <v>35</v>
      </c>
      <c r="C2" s="12">
        <v>44675</v>
      </c>
      <c r="D2" s="13" t="s">
        <v>41</v>
      </c>
      <c r="E2" s="14">
        <v>174</v>
      </c>
      <c r="F2" s="14">
        <v>181</v>
      </c>
      <c r="G2" s="14">
        <v>185</v>
      </c>
      <c r="H2" s="14">
        <v>179</v>
      </c>
      <c r="I2" s="14"/>
      <c r="J2" s="14"/>
      <c r="K2" s="15">
        <v>4</v>
      </c>
      <c r="L2" s="15">
        <v>719</v>
      </c>
      <c r="M2" s="16">
        <v>179.75</v>
      </c>
      <c r="N2" s="17">
        <v>5</v>
      </c>
      <c r="O2" s="18">
        <v>184.75</v>
      </c>
    </row>
    <row r="3" spans="1:17" ht="15" thickBot="1" x14ac:dyDescent="0.35">
      <c r="A3" s="33" t="s">
        <v>43</v>
      </c>
      <c r="B3" s="33" t="s">
        <v>44</v>
      </c>
      <c r="C3" s="34">
        <v>44710</v>
      </c>
      <c r="D3" s="33" t="s">
        <v>45</v>
      </c>
      <c r="E3" s="35">
        <v>184</v>
      </c>
      <c r="F3" s="35">
        <v>174</v>
      </c>
      <c r="G3" s="35">
        <v>192</v>
      </c>
      <c r="H3" s="35">
        <v>186</v>
      </c>
      <c r="I3" s="36"/>
      <c r="J3" s="36"/>
      <c r="K3" s="33">
        <v>4</v>
      </c>
      <c r="L3" s="33">
        <v>736</v>
      </c>
      <c r="M3" s="37">
        <v>184</v>
      </c>
      <c r="N3" s="33">
        <v>5</v>
      </c>
      <c r="O3" s="37">
        <v>189</v>
      </c>
    </row>
    <row r="4" spans="1:17" x14ac:dyDescent="0.3">
      <c r="A4" s="10" t="s">
        <v>42</v>
      </c>
      <c r="B4" s="11" t="s">
        <v>35</v>
      </c>
      <c r="C4" s="12">
        <v>44761</v>
      </c>
      <c r="D4" s="13" t="s">
        <v>50</v>
      </c>
      <c r="E4" s="14">
        <v>191</v>
      </c>
      <c r="F4" s="14">
        <v>192</v>
      </c>
      <c r="G4" s="14">
        <v>181</v>
      </c>
      <c r="H4" s="14">
        <v>188</v>
      </c>
      <c r="I4" s="14"/>
      <c r="J4" s="14"/>
      <c r="K4" s="15">
        <v>4</v>
      </c>
      <c r="L4" s="15">
        <v>752</v>
      </c>
      <c r="M4" s="16">
        <v>188</v>
      </c>
      <c r="N4" s="17">
        <v>5</v>
      </c>
      <c r="O4" s="18">
        <v>193</v>
      </c>
    </row>
    <row r="6" spans="1:17" x14ac:dyDescent="0.3">
      <c r="K6" s="8">
        <f>SUM(K2:K5)</f>
        <v>12</v>
      </c>
      <c r="L6" s="8">
        <f>SUM(L2:L5)</f>
        <v>2207</v>
      </c>
      <c r="M6" s="7">
        <f>SUM(L6/K6)</f>
        <v>183.91666666666666</v>
      </c>
      <c r="N6" s="8">
        <f>SUM(N2:N5)</f>
        <v>15</v>
      </c>
      <c r="O6" s="9">
        <f>SUM(M6+N6)</f>
        <v>198.91666666666666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9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8"/>
    <protectedRange algorithmName="SHA-512" hashValue="ON39YdpmFHfN9f47KpiRvqrKx0V9+erV1CNkpWzYhW/Qyc6aT8rEyCrvauWSYGZK2ia3o7vd3akF07acHAFpOA==" saltValue="yVW9XmDwTqEnmpSGai0KYg==" spinCount="100000" sqref="E4:J4" name="Range1_6_6"/>
    <protectedRange algorithmName="SHA-512" hashValue="ON39YdpmFHfN9f47KpiRvqrKx0V9+erV1CNkpWzYhW/Qyc6aT8rEyCrvauWSYGZK2ia3o7vd3akF07acHAFpOA==" saltValue="yVW9XmDwTqEnmpSGai0KYg==" spinCount="100000" sqref="B4:C4" name="Range1_1_2_1_5"/>
    <protectedRange algorithmName="SHA-512" hashValue="ON39YdpmFHfN9f47KpiRvqrKx0V9+erV1CNkpWzYhW/Qyc6aT8rEyCrvauWSYGZK2ia3o7vd3akF07acHAFpOA==" saltValue="yVW9XmDwTqEnmpSGai0KYg==" spinCount="100000" sqref="D4" name="Range1_1_1_2_8"/>
  </protectedRanges>
  <conditionalFormatting sqref="E2">
    <cfRule type="top10" dxfId="93" priority="13" rank="1"/>
  </conditionalFormatting>
  <conditionalFormatting sqref="F2">
    <cfRule type="top10" dxfId="92" priority="12" rank="1"/>
  </conditionalFormatting>
  <conditionalFormatting sqref="G2">
    <cfRule type="top10" dxfId="91" priority="11" rank="1"/>
  </conditionalFormatting>
  <conditionalFormatting sqref="H2">
    <cfRule type="top10" dxfId="90" priority="10" rank="1"/>
  </conditionalFormatting>
  <conditionalFormatting sqref="I2">
    <cfRule type="top10" dxfId="89" priority="9" rank="1"/>
  </conditionalFormatting>
  <conditionalFormatting sqref="J2">
    <cfRule type="top10" dxfId="88" priority="8" rank="1"/>
  </conditionalFormatting>
  <conditionalFormatting sqref="F4">
    <cfRule type="top10" dxfId="87" priority="2" rank="1"/>
  </conditionalFormatting>
  <conditionalFormatting sqref="G4">
    <cfRule type="top10" dxfId="86" priority="3" rank="1"/>
  </conditionalFormatting>
  <conditionalFormatting sqref="H4">
    <cfRule type="top10" dxfId="85" priority="4" rank="1"/>
  </conditionalFormatting>
  <conditionalFormatting sqref="I4">
    <cfRule type="top10" dxfId="84" priority="5" rank="1"/>
  </conditionalFormatting>
  <conditionalFormatting sqref="J4">
    <cfRule type="top10" dxfId="83" priority="6" rank="1"/>
  </conditionalFormatting>
  <conditionalFormatting sqref="E4">
    <cfRule type="top10" dxfId="82" priority="7" rank="1"/>
  </conditionalFormatting>
  <conditionalFormatting sqref="E4:J4">
    <cfRule type="cellIs" dxfId="81" priority="1" operator="equal">
      <formula>200</formula>
    </cfRule>
  </conditionalFormatting>
  <hyperlinks>
    <hyperlink ref="Q1" location="'Texas Youth 2022'!A1" display="Back to Ranking" xr:uid="{47610436-2D57-454A-861A-361AF02CF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83651A-1B8D-4E07-B25F-A15E0CE5EC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CB06-365F-414F-B88E-238831C798FA}">
  <dimension ref="A1:Q4"/>
  <sheetViews>
    <sheetView workbookViewId="0">
      <selection activeCell="B29" sqref="B2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3">
      <c r="A2" s="10" t="s">
        <v>49</v>
      </c>
      <c r="B2" s="11" t="s">
        <v>48</v>
      </c>
      <c r="C2" s="12">
        <v>44761</v>
      </c>
      <c r="D2" s="13" t="s">
        <v>50</v>
      </c>
      <c r="E2" s="14">
        <v>130</v>
      </c>
      <c r="F2" s="14">
        <v>104</v>
      </c>
      <c r="G2" s="14">
        <v>96</v>
      </c>
      <c r="H2" s="14">
        <v>120</v>
      </c>
      <c r="I2" s="14"/>
      <c r="J2" s="14"/>
      <c r="K2" s="15">
        <v>4</v>
      </c>
      <c r="L2" s="15">
        <v>450</v>
      </c>
      <c r="M2" s="16">
        <v>112.5</v>
      </c>
      <c r="N2" s="17">
        <v>5</v>
      </c>
      <c r="O2" s="18">
        <v>117.5</v>
      </c>
    </row>
    <row r="4" spans="1:17" x14ac:dyDescent="0.3">
      <c r="K4" s="8">
        <f>SUM(K2:K3)</f>
        <v>4</v>
      </c>
      <c r="L4" s="8">
        <f>SUM(L2:L3)</f>
        <v>450</v>
      </c>
      <c r="M4" s="7">
        <f>SUM(L4/K4)</f>
        <v>112.5</v>
      </c>
      <c r="N4" s="8">
        <f>SUM(N2:N3)</f>
        <v>5</v>
      </c>
      <c r="O4" s="9">
        <f>SUM(M4+N4)</f>
        <v>117.5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9_6"/>
    <protectedRange algorithmName="SHA-512" hashValue="ON39YdpmFHfN9f47KpiRvqrKx0V9+erV1CNkpWzYhW/Qyc6aT8rEyCrvauWSYGZK2ia3o7vd3akF07acHAFpOA==" saltValue="yVW9XmDwTqEnmpSGai0KYg==" spinCount="100000" sqref="B2:C2" name="Range1_1_2_4_3"/>
    <protectedRange algorithmName="SHA-512" hashValue="ON39YdpmFHfN9f47KpiRvqrKx0V9+erV1CNkpWzYhW/Qyc6aT8rEyCrvauWSYGZK2ia3o7vd3akF07acHAFpOA==" saltValue="yVW9XmDwTqEnmpSGai0KYg==" spinCount="100000" sqref="D2" name="Range1_1_1_2_3_3"/>
  </protectedRanges>
  <conditionalFormatting sqref="F2">
    <cfRule type="top10" dxfId="80" priority="2" rank="1"/>
  </conditionalFormatting>
  <conditionalFormatting sqref="G2">
    <cfRule type="top10" dxfId="79" priority="3" rank="1"/>
  </conditionalFormatting>
  <conditionalFormatting sqref="H2">
    <cfRule type="top10" dxfId="78" priority="4" rank="1"/>
  </conditionalFormatting>
  <conditionalFormatting sqref="I2">
    <cfRule type="top10" dxfId="77" priority="5" rank="1"/>
  </conditionalFormatting>
  <conditionalFormatting sqref="J2">
    <cfRule type="top10" dxfId="76" priority="6" rank="1"/>
  </conditionalFormatting>
  <conditionalFormatting sqref="E2">
    <cfRule type="top10" dxfId="75" priority="7" rank="1"/>
  </conditionalFormatting>
  <conditionalFormatting sqref="E2:J2">
    <cfRule type="cellIs" dxfId="74" priority="1" operator="equal">
      <formula>200</formula>
    </cfRule>
  </conditionalFormatting>
  <hyperlinks>
    <hyperlink ref="Q1" location="'Texas Youth 2022'!A1" display="Back to Ranking" xr:uid="{40A70F89-7A3D-4F3D-A729-9E1266BA43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880D65-D70A-4754-AC54-BA8C858348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7A76-A83D-433B-B7F4-02A526685160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ht="15" thickBot="1" x14ac:dyDescent="0.35">
      <c r="A2" s="10" t="s">
        <v>40</v>
      </c>
      <c r="B2" s="11" t="s">
        <v>39</v>
      </c>
      <c r="C2" s="12">
        <v>44675</v>
      </c>
      <c r="D2" s="13" t="s">
        <v>41</v>
      </c>
      <c r="E2" s="14">
        <v>183</v>
      </c>
      <c r="F2" s="14">
        <v>183</v>
      </c>
      <c r="G2" s="14">
        <v>183</v>
      </c>
      <c r="H2" s="14">
        <v>185</v>
      </c>
      <c r="I2" s="14"/>
      <c r="J2" s="14"/>
      <c r="K2" s="15">
        <v>4</v>
      </c>
      <c r="L2" s="15">
        <v>734</v>
      </c>
      <c r="M2" s="16">
        <v>183.5</v>
      </c>
      <c r="N2" s="17">
        <v>5</v>
      </c>
      <c r="O2" s="18">
        <v>188.5</v>
      </c>
    </row>
    <row r="3" spans="1:17" ht="15" thickBot="1" x14ac:dyDescent="0.35">
      <c r="A3" s="33" t="s">
        <v>38</v>
      </c>
      <c r="B3" s="33" t="s">
        <v>46</v>
      </c>
      <c r="C3" s="34">
        <v>44710</v>
      </c>
      <c r="D3" s="33" t="s">
        <v>45</v>
      </c>
      <c r="E3" s="35">
        <v>180</v>
      </c>
      <c r="F3" s="35">
        <v>184</v>
      </c>
      <c r="G3" s="35">
        <v>192</v>
      </c>
      <c r="H3" s="35">
        <v>186</v>
      </c>
      <c r="I3" s="36"/>
      <c r="J3" s="36"/>
      <c r="K3" s="33">
        <v>4</v>
      </c>
      <c r="L3" s="33">
        <v>742</v>
      </c>
      <c r="M3" s="37">
        <v>185.5</v>
      </c>
      <c r="N3" s="33">
        <v>5</v>
      </c>
      <c r="O3" s="37">
        <v>190.5</v>
      </c>
    </row>
    <row r="4" spans="1:17" x14ac:dyDescent="0.3">
      <c r="A4" s="10" t="s">
        <v>40</v>
      </c>
      <c r="B4" s="11" t="s">
        <v>39</v>
      </c>
      <c r="C4" s="12">
        <v>44761</v>
      </c>
      <c r="D4" s="13" t="s">
        <v>50</v>
      </c>
      <c r="E4" s="14">
        <v>189</v>
      </c>
      <c r="F4" s="14">
        <v>188</v>
      </c>
      <c r="G4" s="14">
        <v>181</v>
      </c>
      <c r="H4" s="14">
        <v>195</v>
      </c>
      <c r="I4" s="14"/>
      <c r="J4" s="14"/>
      <c r="K4" s="15">
        <v>4</v>
      </c>
      <c r="L4" s="15">
        <v>753</v>
      </c>
      <c r="M4" s="16">
        <v>188.25</v>
      </c>
      <c r="N4" s="17">
        <v>5</v>
      </c>
      <c r="O4" s="18">
        <v>193.25</v>
      </c>
    </row>
    <row r="6" spans="1:17" x14ac:dyDescent="0.3">
      <c r="K6" s="8">
        <f>SUM(K2:K5)</f>
        <v>12</v>
      </c>
      <c r="L6" s="8">
        <f>SUM(L2:L5)</f>
        <v>2229</v>
      </c>
      <c r="M6" s="7">
        <f>SUM(L6/K6)</f>
        <v>185.75</v>
      </c>
      <c r="N6" s="8">
        <f>SUM(N2:N5)</f>
        <v>15</v>
      </c>
      <c r="O6" s="9">
        <f>SUM(M6+N6)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0"/>
    <protectedRange algorithmName="SHA-512" hashValue="ON39YdpmFHfN9f47KpiRvqrKx0V9+erV1CNkpWzYhW/Qyc6aT8rEyCrvauWSYGZK2ia3o7vd3akF07acHAFpOA==" saltValue="yVW9XmDwTqEnmpSGai0KYg==" spinCount="100000" sqref="D2" name="Range1_1_1_2_6"/>
    <protectedRange algorithmName="SHA-512" hashValue="ON39YdpmFHfN9f47KpiRvqrKx0V9+erV1CNkpWzYhW/Qyc6aT8rEyCrvauWSYGZK2ia3o7vd3akF07acHAFpOA==" saltValue="yVW9XmDwTqEnmpSGai0KYg==" spinCount="100000" sqref="E2:J2" name="Range1_4_9"/>
    <protectedRange algorithmName="SHA-512" hashValue="ON39YdpmFHfN9f47KpiRvqrKx0V9+erV1CNkpWzYhW/Qyc6aT8rEyCrvauWSYGZK2ia3o7vd3akF07acHAFpOA==" saltValue="yVW9XmDwTqEnmpSGai0KYg==" spinCount="100000" sqref="E4:J4" name="Range1_8_6"/>
    <protectedRange algorithmName="SHA-512" hashValue="ON39YdpmFHfN9f47KpiRvqrKx0V9+erV1CNkpWzYhW/Qyc6aT8rEyCrvauWSYGZK2ia3o7vd3akF07acHAFpOA==" saltValue="yVW9XmDwTqEnmpSGai0KYg==" spinCount="100000" sqref="B4:C4" name="Range1_1_2_2_5"/>
    <protectedRange algorithmName="SHA-512" hashValue="ON39YdpmFHfN9f47KpiRvqrKx0V9+erV1CNkpWzYhW/Qyc6aT8rEyCrvauWSYGZK2ia3o7vd3akF07acHAFpOA==" saltValue="yVW9XmDwTqEnmpSGai0KYg==" spinCount="100000" sqref="D4" name="Range1_1_1_2_2_4"/>
  </protectedRanges>
  <conditionalFormatting sqref="E2">
    <cfRule type="top10" dxfId="73" priority="14" rank="1"/>
  </conditionalFormatting>
  <conditionalFormatting sqref="F2">
    <cfRule type="top10" dxfId="72" priority="13" rank="1"/>
  </conditionalFormatting>
  <conditionalFormatting sqref="G2">
    <cfRule type="top10" dxfId="71" priority="12" rank="1"/>
  </conditionalFormatting>
  <conditionalFormatting sqref="H2">
    <cfRule type="top10" dxfId="70" priority="11" rank="1"/>
  </conditionalFormatting>
  <conditionalFormatting sqref="I2">
    <cfRule type="top10" dxfId="69" priority="10" rank="1"/>
  </conditionalFormatting>
  <conditionalFormatting sqref="J2">
    <cfRule type="top10" dxfId="68" priority="9" rank="1"/>
  </conditionalFormatting>
  <conditionalFormatting sqref="E4:H4">
    <cfRule type="cellIs" dxfId="67" priority="8" operator="equal">
      <formula>200</formula>
    </cfRule>
  </conditionalFormatting>
  <conditionalFormatting sqref="F4">
    <cfRule type="top10" dxfId="66" priority="4" rank="1"/>
  </conditionalFormatting>
  <conditionalFormatting sqref="G4">
    <cfRule type="top10" dxfId="65" priority="5" rank="1"/>
  </conditionalFormatting>
  <conditionalFormatting sqref="H4">
    <cfRule type="top10" dxfId="64" priority="6" rank="1"/>
  </conditionalFormatting>
  <conditionalFormatting sqref="E4">
    <cfRule type="top10" dxfId="63" priority="7" rank="1"/>
  </conditionalFormatting>
  <conditionalFormatting sqref="I4">
    <cfRule type="top10" dxfId="62" priority="2" rank="1"/>
  </conditionalFormatting>
  <conditionalFormatting sqref="J4">
    <cfRule type="top10" dxfId="61" priority="3" rank="1"/>
  </conditionalFormatting>
  <conditionalFormatting sqref="E4:J4">
    <cfRule type="cellIs" dxfId="60" priority="1" operator="equal">
      <formula>200</formula>
    </cfRule>
  </conditionalFormatting>
  <hyperlinks>
    <hyperlink ref="Q1" location="'Texas Youth 2022'!A1" display="Back to Ranking" xr:uid="{E962E3BB-3AFF-4948-9F6C-4D215AE3A4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A9479D-6089-43D5-89F7-73B3C11684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8FBD-5C57-491D-A4EA-888BEF583077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3">
      <c r="A2" s="10" t="s">
        <v>22</v>
      </c>
      <c r="B2" s="11" t="s">
        <v>26</v>
      </c>
      <c r="C2" s="12">
        <v>44632</v>
      </c>
      <c r="D2" s="13" t="s">
        <v>24</v>
      </c>
      <c r="E2" s="14">
        <v>170</v>
      </c>
      <c r="F2" s="14">
        <v>158</v>
      </c>
      <c r="G2" s="14">
        <v>173</v>
      </c>
      <c r="H2" s="14">
        <v>168</v>
      </c>
      <c r="I2" s="14"/>
      <c r="J2" s="14"/>
      <c r="K2" s="15">
        <v>4</v>
      </c>
      <c r="L2" s="15">
        <v>669</v>
      </c>
      <c r="M2" s="16">
        <v>167.25</v>
      </c>
      <c r="N2" s="17">
        <v>5</v>
      </c>
      <c r="O2" s="18">
        <v>172.25</v>
      </c>
    </row>
    <row r="3" spans="1:17" x14ac:dyDescent="0.3">
      <c r="A3" s="10" t="s">
        <v>22</v>
      </c>
      <c r="B3" s="11" t="s">
        <v>26</v>
      </c>
      <c r="C3" s="12">
        <v>44667</v>
      </c>
      <c r="D3" s="13" t="s">
        <v>24</v>
      </c>
      <c r="E3" s="14">
        <v>134</v>
      </c>
      <c r="F3" s="14">
        <v>177</v>
      </c>
      <c r="G3" s="14">
        <v>176</v>
      </c>
      <c r="H3" s="14">
        <v>175</v>
      </c>
      <c r="I3" s="14"/>
      <c r="J3" s="14"/>
      <c r="K3" s="15">
        <v>4</v>
      </c>
      <c r="L3" s="15">
        <v>662</v>
      </c>
      <c r="M3" s="16">
        <v>165.5</v>
      </c>
      <c r="N3" s="17">
        <v>5</v>
      </c>
      <c r="O3" s="18">
        <v>170.5</v>
      </c>
    </row>
    <row r="5" spans="1:17" x14ac:dyDescent="0.3">
      <c r="K5" s="8">
        <f>SUM(K2:K4)</f>
        <v>8</v>
      </c>
      <c r="L5" s="8">
        <f>SUM(L2:L4)</f>
        <v>1331</v>
      </c>
      <c r="M5" s="7">
        <f>SUM(L5/K5)</f>
        <v>166.375</v>
      </c>
      <c r="N5" s="8">
        <f>SUM(N2:N4)</f>
        <v>10</v>
      </c>
      <c r="O5" s="9">
        <f>SUM(M5+N5)</f>
        <v>176.375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4"/>
    <protectedRange algorithmName="SHA-512" hashValue="ON39YdpmFHfN9f47KpiRvqrKx0V9+erV1CNkpWzYhW/Qyc6aT8rEyCrvauWSYGZK2ia3o7vd3akF07acHAFpOA==" saltValue="yVW9XmDwTqEnmpSGai0KYg==" spinCount="100000" sqref="E3:J3" name="Range1_4_5_1"/>
  </protectedRanges>
  <conditionalFormatting sqref="F2">
    <cfRule type="top10" dxfId="59" priority="11" rank="1"/>
  </conditionalFormatting>
  <conditionalFormatting sqref="H2">
    <cfRule type="top10" dxfId="58" priority="10" rank="1"/>
  </conditionalFormatting>
  <conditionalFormatting sqref="G2">
    <cfRule type="top10" dxfId="57" priority="8" rank="1"/>
  </conditionalFormatting>
  <conditionalFormatting sqref="I2">
    <cfRule type="top10" dxfId="56" priority="9" rank="1"/>
  </conditionalFormatting>
  <conditionalFormatting sqref="J2">
    <cfRule type="top10" dxfId="55" priority="7" rank="1"/>
  </conditionalFormatting>
  <conditionalFormatting sqref="E2">
    <cfRule type="top10" dxfId="54" priority="12" rank="1"/>
  </conditionalFormatting>
  <conditionalFormatting sqref="F3">
    <cfRule type="top10" dxfId="53" priority="5" rank="1"/>
  </conditionalFormatting>
  <conditionalFormatting sqref="H3">
    <cfRule type="top10" dxfId="52" priority="4" rank="1"/>
  </conditionalFormatting>
  <conditionalFormatting sqref="G3">
    <cfRule type="top10" dxfId="51" priority="2" rank="1"/>
  </conditionalFormatting>
  <conditionalFormatting sqref="I3">
    <cfRule type="top10" dxfId="50" priority="3" rank="1"/>
  </conditionalFormatting>
  <conditionalFormatting sqref="J3">
    <cfRule type="top10" dxfId="49" priority="1" rank="1"/>
  </conditionalFormatting>
  <conditionalFormatting sqref="E3">
    <cfRule type="top10" dxfId="48" priority="6" rank="1"/>
  </conditionalFormatting>
  <hyperlinks>
    <hyperlink ref="Q1" location="'Texas Youth 2022'!A1" display="Back to Ranking" xr:uid="{A92D5F89-7528-4C9C-B914-C40AA7CEB0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0148-518E-4E64-84F3-C86A426EA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F226-1A79-46D0-8F70-10BF6F6429D0}">
  <dimension ref="A1:Q12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21.5546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38" t="s">
        <v>1</v>
      </c>
      <c r="B1" s="39" t="s">
        <v>2</v>
      </c>
      <c r="C1" s="39" t="s">
        <v>3</v>
      </c>
      <c r="D1" s="40" t="s">
        <v>4</v>
      </c>
      <c r="E1" s="41" t="s">
        <v>5</v>
      </c>
      <c r="F1" s="41" t="s">
        <v>6</v>
      </c>
      <c r="G1" s="41" t="s">
        <v>7</v>
      </c>
      <c r="H1" s="41" t="s">
        <v>8</v>
      </c>
      <c r="I1" s="41" t="s">
        <v>9</v>
      </c>
      <c r="J1" s="41" t="s">
        <v>10</v>
      </c>
      <c r="K1" s="41" t="s">
        <v>11</v>
      </c>
      <c r="L1" s="40" t="s">
        <v>12</v>
      </c>
      <c r="M1" s="42" t="s">
        <v>13</v>
      </c>
      <c r="N1" s="39" t="s">
        <v>14</v>
      </c>
      <c r="O1" s="43" t="s">
        <v>15</v>
      </c>
      <c r="Q1" s="19" t="s">
        <v>21</v>
      </c>
    </row>
    <row r="2" spans="1:17" x14ac:dyDescent="0.3">
      <c r="A2" s="44" t="s">
        <v>31</v>
      </c>
      <c r="B2" s="45" t="s">
        <v>32</v>
      </c>
      <c r="C2" s="46">
        <v>44656</v>
      </c>
      <c r="D2" s="47" t="s">
        <v>33</v>
      </c>
      <c r="E2" s="48">
        <v>149</v>
      </c>
      <c r="F2" s="48">
        <v>177</v>
      </c>
      <c r="G2" s="48">
        <v>172</v>
      </c>
      <c r="H2" s="48">
        <v>179</v>
      </c>
      <c r="I2" s="48"/>
      <c r="J2" s="48"/>
      <c r="K2" s="49">
        <v>4</v>
      </c>
      <c r="L2" s="49">
        <v>677</v>
      </c>
      <c r="M2" s="50">
        <v>169.25</v>
      </c>
      <c r="N2" s="51">
        <v>5</v>
      </c>
      <c r="O2" s="52">
        <v>174.25</v>
      </c>
    </row>
    <row r="3" spans="1:17" x14ac:dyDescent="0.3">
      <c r="A3" s="44" t="s">
        <v>31</v>
      </c>
      <c r="B3" s="45" t="s">
        <v>32</v>
      </c>
      <c r="C3" s="46">
        <v>44684</v>
      </c>
      <c r="D3" s="47" t="s">
        <v>33</v>
      </c>
      <c r="E3" s="48">
        <v>185</v>
      </c>
      <c r="F3" s="48">
        <v>133</v>
      </c>
      <c r="G3" s="48">
        <v>184</v>
      </c>
      <c r="H3" s="48">
        <v>185</v>
      </c>
      <c r="I3" s="48"/>
      <c r="J3" s="48"/>
      <c r="K3" s="49">
        <v>4</v>
      </c>
      <c r="L3" s="49">
        <v>687</v>
      </c>
      <c r="M3" s="50">
        <v>171.75</v>
      </c>
      <c r="N3" s="51">
        <v>5</v>
      </c>
      <c r="O3" s="52">
        <v>176.75</v>
      </c>
    </row>
    <row r="4" spans="1:17" x14ac:dyDescent="0.3">
      <c r="A4" s="53" t="s">
        <v>31</v>
      </c>
      <c r="B4" s="53" t="s">
        <v>47</v>
      </c>
      <c r="C4" s="54">
        <v>44710</v>
      </c>
      <c r="D4" s="53" t="s">
        <v>45</v>
      </c>
      <c r="E4" s="55">
        <v>177</v>
      </c>
      <c r="F4" s="55">
        <v>181</v>
      </c>
      <c r="G4" s="55">
        <v>179</v>
      </c>
      <c r="H4" s="55">
        <v>185</v>
      </c>
      <c r="I4" s="56"/>
      <c r="J4" s="56"/>
      <c r="K4" s="53">
        <v>4</v>
      </c>
      <c r="L4" s="53">
        <v>722</v>
      </c>
      <c r="M4" s="57">
        <v>180.5</v>
      </c>
      <c r="N4" s="53">
        <v>5</v>
      </c>
      <c r="O4" s="57">
        <v>185.5</v>
      </c>
    </row>
    <row r="5" spans="1:17" x14ac:dyDescent="0.3">
      <c r="A5" s="10" t="s">
        <v>31</v>
      </c>
      <c r="B5" s="11" t="s">
        <v>32</v>
      </c>
      <c r="C5" s="12">
        <v>44719</v>
      </c>
      <c r="D5" s="13" t="s">
        <v>33</v>
      </c>
      <c r="E5" s="14">
        <v>165</v>
      </c>
      <c r="F5" s="14">
        <v>182</v>
      </c>
      <c r="G5" s="14">
        <v>178</v>
      </c>
      <c r="H5" s="14">
        <v>186</v>
      </c>
      <c r="I5" s="14"/>
      <c r="J5" s="14"/>
      <c r="K5" s="15">
        <v>4</v>
      </c>
      <c r="L5" s="15">
        <v>711</v>
      </c>
      <c r="M5" s="16">
        <v>177.75</v>
      </c>
      <c r="N5" s="17">
        <v>5</v>
      </c>
      <c r="O5" s="18">
        <v>182.75</v>
      </c>
    </row>
    <row r="6" spans="1:17" x14ac:dyDescent="0.3">
      <c r="A6" s="10" t="s">
        <v>31</v>
      </c>
      <c r="B6" s="11" t="s">
        <v>32</v>
      </c>
      <c r="C6" s="12">
        <v>44731</v>
      </c>
      <c r="D6" s="13" t="s">
        <v>33</v>
      </c>
      <c r="E6" s="14">
        <v>177</v>
      </c>
      <c r="F6" s="14">
        <v>180</v>
      </c>
      <c r="G6" s="14">
        <v>174</v>
      </c>
      <c r="H6" s="14">
        <v>183</v>
      </c>
      <c r="I6" s="14">
        <v>183</v>
      </c>
      <c r="J6" s="14">
        <v>179</v>
      </c>
      <c r="K6" s="15">
        <v>6</v>
      </c>
      <c r="L6" s="15">
        <v>1076</v>
      </c>
      <c r="M6" s="16">
        <v>179.33333333333334</v>
      </c>
      <c r="N6" s="17">
        <v>10</v>
      </c>
      <c r="O6" s="18">
        <v>189.33333333333334</v>
      </c>
    </row>
    <row r="7" spans="1:17" x14ac:dyDescent="0.3">
      <c r="A7" s="10" t="s">
        <v>31</v>
      </c>
      <c r="B7" s="11" t="s">
        <v>32</v>
      </c>
      <c r="C7" s="12">
        <v>44747</v>
      </c>
      <c r="D7" s="13" t="s">
        <v>33</v>
      </c>
      <c r="E7" s="14">
        <v>165</v>
      </c>
      <c r="F7" s="14">
        <v>168</v>
      </c>
      <c r="G7" s="14">
        <v>176</v>
      </c>
      <c r="H7" s="14">
        <v>177</v>
      </c>
      <c r="I7" s="14"/>
      <c r="J7" s="14"/>
      <c r="K7" s="15">
        <v>4</v>
      </c>
      <c r="L7" s="15">
        <v>686</v>
      </c>
      <c r="M7" s="16">
        <v>171.5</v>
      </c>
      <c r="N7" s="17">
        <v>5</v>
      </c>
      <c r="O7" s="18">
        <v>176.5</v>
      </c>
    </row>
    <row r="8" spans="1:17" x14ac:dyDescent="0.3">
      <c r="A8" s="10" t="s">
        <v>31</v>
      </c>
      <c r="B8" s="11" t="s">
        <v>32</v>
      </c>
      <c r="C8" s="12">
        <v>44775</v>
      </c>
      <c r="D8" s="13" t="s">
        <v>33</v>
      </c>
      <c r="E8" s="14">
        <v>177</v>
      </c>
      <c r="F8" s="14">
        <v>176</v>
      </c>
      <c r="G8" s="14">
        <v>168</v>
      </c>
      <c r="H8" s="14">
        <v>179</v>
      </c>
      <c r="I8" s="14"/>
      <c r="J8" s="14"/>
      <c r="K8" s="15">
        <v>4</v>
      </c>
      <c r="L8" s="15">
        <v>700</v>
      </c>
      <c r="M8" s="16">
        <v>175</v>
      </c>
      <c r="N8" s="17">
        <v>5</v>
      </c>
      <c r="O8" s="18">
        <v>180</v>
      </c>
    </row>
    <row r="9" spans="1:17" x14ac:dyDescent="0.3">
      <c r="A9" s="10" t="s">
        <v>31</v>
      </c>
      <c r="B9" s="11" t="s">
        <v>32</v>
      </c>
      <c r="C9" s="12">
        <v>44810</v>
      </c>
      <c r="D9" s="13" t="s">
        <v>33</v>
      </c>
      <c r="E9" s="14">
        <v>183</v>
      </c>
      <c r="F9" s="14">
        <v>188</v>
      </c>
      <c r="G9" s="14">
        <v>183</v>
      </c>
      <c r="H9" s="14">
        <v>189</v>
      </c>
      <c r="I9" s="14"/>
      <c r="J9" s="14"/>
      <c r="K9" s="15">
        <v>4</v>
      </c>
      <c r="L9" s="15">
        <v>743</v>
      </c>
      <c r="M9" s="16">
        <v>185.75</v>
      </c>
      <c r="N9" s="17">
        <v>5</v>
      </c>
      <c r="O9" s="18">
        <v>190.75</v>
      </c>
    </row>
    <row r="10" spans="1:17" x14ac:dyDescent="0.3">
      <c r="A10" s="10" t="s">
        <v>31</v>
      </c>
      <c r="B10" s="11" t="s">
        <v>32</v>
      </c>
      <c r="C10" s="12">
        <v>44838</v>
      </c>
      <c r="D10" s="13" t="s">
        <v>33</v>
      </c>
      <c r="E10" s="14">
        <v>180</v>
      </c>
      <c r="F10" s="14">
        <v>185</v>
      </c>
      <c r="G10" s="14">
        <v>184</v>
      </c>
      <c r="H10" s="14">
        <v>187</v>
      </c>
      <c r="I10" s="14"/>
      <c r="J10" s="14"/>
      <c r="K10" s="15">
        <v>4</v>
      </c>
      <c r="L10" s="15">
        <v>736</v>
      </c>
      <c r="M10" s="16">
        <v>184</v>
      </c>
      <c r="N10" s="17">
        <v>5</v>
      </c>
      <c r="O10" s="18">
        <v>189</v>
      </c>
    </row>
    <row r="12" spans="1:17" x14ac:dyDescent="0.3">
      <c r="K12" s="8">
        <f>SUM(K2:K11)</f>
        <v>38</v>
      </c>
      <c r="L12" s="8">
        <f>SUM(L2:L11)</f>
        <v>6738</v>
      </c>
      <c r="M12" s="7">
        <f>SUM(L12/K12)</f>
        <v>177.31578947368422</v>
      </c>
      <c r="N12" s="8">
        <f>SUM(N2:N11)</f>
        <v>50</v>
      </c>
      <c r="O12" s="9">
        <f>SUM(M12+N12)</f>
        <v>227.31578947368422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2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2:J2" name="Range1_4_1_2_1"/>
    <protectedRange algorithmName="SHA-512" hashValue="ON39YdpmFHfN9f47KpiRvqrKx0V9+erV1CNkpWzYhW/Qyc6aT8rEyCrvauWSYGZK2ia3o7vd3akF07acHAFpOA==" saltValue="yVW9XmDwTqEnmpSGai0KYg==" spinCount="100000" sqref="B3:C3" name="Range1_1_2_2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2_1"/>
    <protectedRange algorithmName="SHA-512" hashValue="ON39YdpmFHfN9f47KpiRvqrKx0V9+erV1CNkpWzYhW/Qyc6aT8rEyCrvauWSYGZK2ia3o7vd3akF07acHAFpOA==" saltValue="yVW9XmDwTqEnmpSGai0KYg==" spinCount="100000" sqref="B5:C5" name="Range1_1_2_2_3_1"/>
    <protectedRange algorithmName="SHA-512" hashValue="ON39YdpmFHfN9f47KpiRvqrKx0V9+erV1CNkpWzYhW/Qyc6aT8rEyCrvauWSYGZK2ia3o7vd3akF07acHAFpOA==" saltValue="yVW9XmDwTqEnmpSGai0KYg==" spinCount="100000" sqref="D5" name="Range1_1_1_2_1_3_1"/>
    <protectedRange algorithmName="SHA-512" hashValue="ON39YdpmFHfN9f47KpiRvqrKx0V9+erV1CNkpWzYhW/Qyc6aT8rEyCrvauWSYGZK2ia3o7vd3akF07acHAFpOA==" saltValue="yVW9XmDwTqEnmpSGai0KYg==" spinCount="100000" sqref="E5:J5" name="Range1_4_2_4_1"/>
    <protectedRange algorithmName="SHA-512" hashValue="ON39YdpmFHfN9f47KpiRvqrKx0V9+erV1CNkpWzYhW/Qyc6aT8rEyCrvauWSYGZK2ia3o7vd3akF07acHAFpOA==" saltValue="yVW9XmDwTqEnmpSGai0KYg==" spinCount="100000" sqref="B6:C6" name="Range1_1_2_1_1"/>
    <protectedRange algorithmName="SHA-512" hashValue="ON39YdpmFHfN9f47KpiRvqrKx0V9+erV1CNkpWzYhW/Qyc6aT8rEyCrvauWSYGZK2ia3o7vd3akF07acHAFpOA==" saltValue="yVW9XmDwTqEnmpSGai0KYg==" spinCount="100000" sqref="D6" name="Range1_1_1_2_1_1"/>
    <protectedRange algorithmName="SHA-512" hashValue="ON39YdpmFHfN9f47KpiRvqrKx0V9+erV1CNkpWzYhW/Qyc6aT8rEyCrvauWSYGZK2ia3o7vd3akF07acHAFpOA==" saltValue="yVW9XmDwTqEnmpSGai0KYg==" spinCount="100000" sqref="E6:J6" name="Range1_4_1_1"/>
    <protectedRange algorithmName="SHA-512" hashValue="ON39YdpmFHfN9f47KpiRvqrKx0V9+erV1CNkpWzYhW/Qyc6aT8rEyCrvauWSYGZK2ia3o7vd3akF07acHAFpOA==" saltValue="yVW9XmDwTqEnmpSGai0KYg==" spinCount="100000" sqref="B7:C7" name="Range1_1_2_3_2"/>
    <protectedRange algorithmName="SHA-512" hashValue="ON39YdpmFHfN9f47KpiRvqrKx0V9+erV1CNkpWzYhW/Qyc6aT8rEyCrvauWSYGZK2ia3o7vd3akF07acHAFpOA==" saltValue="yVW9XmDwTqEnmpSGai0KYg==" spinCount="100000" sqref="D7" name="Range1_1_1_2_2_1_1"/>
    <protectedRange algorithmName="SHA-512" hashValue="ON39YdpmFHfN9f47KpiRvqrKx0V9+erV1CNkpWzYhW/Qyc6aT8rEyCrvauWSYGZK2ia3o7vd3akF07acHAFpOA==" saltValue="yVW9XmDwTqEnmpSGai0KYg==" spinCount="100000" sqref="E7:J7" name="Range1_4_3_2"/>
    <protectedRange algorithmName="SHA-512" hashValue="ON39YdpmFHfN9f47KpiRvqrKx0V9+erV1CNkpWzYhW/Qyc6aT8rEyCrvauWSYGZK2ia3o7vd3akF07acHAFpOA==" saltValue="yVW9XmDwTqEnmpSGai0KYg==" spinCount="100000" sqref="B8:C8" name="Range1_1_2_1_1_1"/>
    <protectedRange algorithmName="SHA-512" hashValue="ON39YdpmFHfN9f47KpiRvqrKx0V9+erV1CNkpWzYhW/Qyc6aT8rEyCrvauWSYGZK2ia3o7vd3akF07acHAFpOA==" saltValue="yVW9XmDwTqEnmpSGai0KYg==" spinCount="100000" sqref="D8" name="Range1_1_1_2_3"/>
    <protectedRange algorithmName="SHA-512" hashValue="ON39YdpmFHfN9f47KpiRvqrKx0V9+erV1CNkpWzYhW/Qyc6aT8rEyCrvauWSYGZK2ia3o7vd3akF07acHAFpOA==" saltValue="yVW9XmDwTqEnmpSGai0KYg==" spinCount="100000" sqref="E8:J8" name="Range1_4_1_1_1"/>
    <protectedRange algorithmName="SHA-512" hashValue="ON39YdpmFHfN9f47KpiRvqrKx0V9+erV1CNkpWzYhW/Qyc6aT8rEyCrvauWSYGZK2ia3o7vd3akF07acHAFpOA==" saltValue="yVW9XmDwTqEnmpSGai0KYg==" spinCount="100000" sqref="D9" name="Range1_1_1_2_4"/>
    <protectedRange algorithmName="SHA-512" hashValue="ON39YdpmFHfN9f47KpiRvqrKx0V9+erV1CNkpWzYhW/Qyc6aT8rEyCrvauWSYGZK2ia3o7vd3akF07acHAFpOA==" saltValue="yVW9XmDwTqEnmpSGai0KYg==" spinCount="100000" sqref="E9:J9" name="Range1_4_1_4"/>
    <protectedRange algorithmName="SHA-512" hashValue="ON39YdpmFHfN9f47KpiRvqrKx0V9+erV1CNkpWzYhW/Qyc6aT8rEyCrvauWSYGZK2ia3o7vd3akF07acHAFpOA==" saltValue="yVW9XmDwTqEnmpSGai0KYg==" spinCount="100000" sqref="B10:C10" name="Range1_1_2_1_6"/>
    <protectedRange algorithmName="SHA-512" hashValue="ON39YdpmFHfN9f47KpiRvqrKx0V9+erV1CNkpWzYhW/Qyc6aT8rEyCrvauWSYGZK2ia3o7vd3akF07acHAFpOA==" saltValue="yVW9XmDwTqEnmpSGai0KYg==" spinCount="100000" sqref="D10" name="Range1_1_1_2_9"/>
    <protectedRange algorithmName="SHA-512" hashValue="ON39YdpmFHfN9f47KpiRvqrKx0V9+erV1CNkpWzYhW/Qyc6aT8rEyCrvauWSYGZK2ia3o7vd3akF07acHAFpOA==" saltValue="yVW9XmDwTqEnmpSGai0KYg==" spinCount="100000" sqref="E10:J10" name="Range1_4_1_6"/>
  </protectedRanges>
  <conditionalFormatting sqref="E2">
    <cfRule type="top10" dxfId="47" priority="43" rank="1"/>
  </conditionalFormatting>
  <conditionalFormatting sqref="F2">
    <cfRule type="top10" dxfId="46" priority="44" rank="1"/>
  </conditionalFormatting>
  <conditionalFormatting sqref="G2">
    <cfRule type="top10" dxfId="45" priority="45" rank="1"/>
  </conditionalFormatting>
  <conditionalFormatting sqref="H2">
    <cfRule type="top10" dxfId="44" priority="46" rank="1"/>
  </conditionalFormatting>
  <conditionalFormatting sqref="I2">
    <cfRule type="top10" dxfId="43" priority="47" rank="1"/>
  </conditionalFormatting>
  <conditionalFormatting sqref="J2">
    <cfRule type="top10" dxfId="42" priority="48" rank="1"/>
  </conditionalFormatting>
  <conditionalFormatting sqref="E3">
    <cfRule type="top10" dxfId="41" priority="37" rank="1"/>
  </conditionalFormatting>
  <conditionalFormatting sqref="F3">
    <cfRule type="top10" dxfId="40" priority="38" rank="1"/>
  </conditionalFormatting>
  <conditionalFormatting sqref="G3">
    <cfRule type="top10" dxfId="39" priority="39" rank="1"/>
  </conditionalFormatting>
  <conditionalFormatting sqref="H3">
    <cfRule type="top10" dxfId="38" priority="40" rank="1"/>
  </conditionalFormatting>
  <conditionalFormatting sqref="I3">
    <cfRule type="top10" dxfId="37" priority="41" rank="1"/>
  </conditionalFormatting>
  <conditionalFormatting sqref="J3">
    <cfRule type="top10" dxfId="36" priority="42" rank="1"/>
  </conditionalFormatting>
  <conditionalFormatting sqref="E5">
    <cfRule type="top10" dxfId="35" priority="31" rank="1"/>
  </conditionalFormatting>
  <conditionalFormatting sqref="F5">
    <cfRule type="top10" dxfId="34" priority="32" rank="1"/>
  </conditionalFormatting>
  <conditionalFormatting sqref="G5">
    <cfRule type="top10" dxfId="33" priority="33" rank="1"/>
  </conditionalFormatting>
  <conditionalFormatting sqref="H5">
    <cfRule type="top10" dxfId="32" priority="34" rank="1"/>
  </conditionalFormatting>
  <conditionalFormatting sqref="I5">
    <cfRule type="top10" dxfId="31" priority="35" rank="1"/>
  </conditionalFormatting>
  <conditionalFormatting sqref="J5">
    <cfRule type="top10" dxfId="30" priority="36" rank="1"/>
  </conditionalFormatting>
  <conditionalFormatting sqref="E6">
    <cfRule type="top10" dxfId="29" priority="25" rank="1"/>
  </conditionalFormatting>
  <conditionalFormatting sqref="F6">
    <cfRule type="top10" dxfId="28" priority="26" rank="1"/>
  </conditionalFormatting>
  <conditionalFormatting sqref="G6">
    <cfRule type="top10" dxfId="27" priority="27" rank="1"/>
  </conditionalFormatting>
  <conditionalFormatting sqref="H6">
    <cfRule type="top10" dxfId="26" priority="28" rank="1"/>
  </conditionalFormatting>
  <conditionalFormatting sqref="I6">
    <cfRule type="top10" dxfId="25" priority="29" rank="1"/>
  </conditionalFormatting>
  <conditionalFormatting sqref="J6">
    <cfRule type="top10" dxfId="24" priority="30" rank="1"/>
  </conditionalFormatting>
  <conditionalFormatting sqref="E7">
    <cfRule type="top10" dxfId="23" priority="19" rank="1"/>
  </conditionalFormatting>
  <conditionalFormatting sqref="F7">
    <cfRule type="top10" dxfId="22" priority="20" rank="1"/>
  </conditionalFormatting>
  <conditionalFormatting sqref="G7">
    <cfRule type="top10" dxfId="21" priority="21" rank="1"/>
  </conditionalFormatting>
  <conditionalFormatting sqref="H7">
    <cfRule type="top10" dxfId="20" priority="22" rank="1"/>
  </conditionalFormatting>
  <conditionalFormatting sqref="I7">
    <cfRule type="top10" dxfId="19" priority="23" rank="1"/>
  </conditionalFormatting>
  <conditionalFormatting sqref="J7">
    <cfRule type="top10" dxfId="18" priority="24" rank="1"/>
  </conditionalFormatting>
  <conditionalFormatting sqref="E8">
    <cfRule type="top10" dxfId="17" priority="13" rank="1"/>
  </conditionalFormatting>
  <conditionalFormatting sqref="F8">
    <cfRule type="top10" dxfId="16" priority="14" rank="1"/>
  </conditionalFormatting>
  <conditionalFormatting sqref="G8">
    <cfRule type="top10" dxfId="15" priority="15" rank="1"/>
  </conditionalFormatting>
  <conditionalFormatting sqref="H8">
    <cfRule type="top10" dxfId="14" priority="16" rank="1"/>
  </conditionalFormatting>
  <conditionalFormatting sqref="I8">
    <cfRule type="top10" dxfId="13" priority="17" rank="1"/>
  </conditionalFormatting>
  <conditionalFormatting sqref="J8">
    <cfRule type="top10" dxfId="12" priority="18" rank="1"/>
  </conditionalFormatting>
  <conditionalFormatting sqref="E9">
    <cfRule type="top10" dxfId="11" priority="7" rank="1"/>
  </conditionalFormatting>
  <conditionalFormatting sqref="F9">
    <cfRule type="top10" dxfId="10" priority="8" rank="1"/>
  </conditionalFormatting>
  <conditionalFormatting sqref="G9">
    <cfRule type="top10" dxfId="9" priority="9" rank="1"/>
  </conditionalFormatting>
  <conditionalFormatting sqref="H9">
    <cfRule type="top10" dxfId="8" priority="10" rank="1"/>
  </conditionalFormatting>
  <conditionalFormatting sqref="I9">
    <cfRule type="top10" dxfId="7" priority="11" rank="1"/>
  </conditionalFormatting>
  <conditionalFormatting sqref="J9">
    <cfRule type="top10" dxfId="6" priority="12" rank="1"/>
  </conditionalFormatting>
  <conditionalFormatting sqref="E10">
    <cfRule type="top10" dxfId="5" priority="1" rank="1"/>
  </conditionalFormatting>
  <conditionalFormatting sqref="F10">
    <cfRule type="top10" dxfId="4" priority="2" rank="1"/>
  </conditionalFormatting>
  <conditionalFormatting sqref="G10">
    <cfRule type="top10" dxfId="3" priority="3" rank="1"/>
  </conditionalFormatting>
  <conditionalFormatting sqref="H10">
    <cfRule type="top10" dxfId="2" priority="4" rank="1"/>
  </conditionalFormatting>
  <conditionalFormatting sqref="I10">
    <cfRule type="top10" dxfId="1" priority="5" rank="1"/>
  </conditionalFormatting>
  <conditionalFormatting sqref="J10">
    <cfRule type="top10" dxfId="0" priority="6" rank="1"/>
  </conditionalFormatting>
  <hyperlinks>
    <hyperlink ref="Q1" location="'Texas Youth 2022'!A1" display="Back to Ranking" xr:uid="{6C42C2F0-BEFD-4B16-A7F5-053D186009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6D327C-3759-4FC1-9435-4361797923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Texas Youth 2022</vt:lpstr>
      <vt:lpstr>Brayden Bolt</vt:lpstr>
      <vt:lpstr>Elias Hintz</vt:lpstr>
      <vt:lpstr>Parker Bolt</vt:lpstr>
      <vt:lpstr> Timothy Velazquez</vt:lpstr>
      <vt:lpstr> Timothy Carruth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2022-10-14T19:12:20Z</dcterms:modified>
</cp:coreProperties>
</file>