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Louisiana 2023\"/>
    </mc:Choice>
  </mc:AlternateContent>
  <xr:revisionPtr revIDLastSave="0" documentId="13_ncr:1_{AC854F0F-63A4-4C99-8F8C-9C93E059D806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Louisiana Adult Rankings 2023" sheetId="1" r:id="rId1"/>
    <sheet name="Ashley Frantz" sheetId="64" r:id="rId2"/>
    <sheet name="Brandon Dubois" sheetId="65" r:id="rId3"/>
    <sheet name="Chance Heath" sheetId="62" r:id="rId4"/>
    <sheet name="Robert Benoit II" sheetId="2" r:id="rId5"/>
    <sheet name="Eric Smith" sheetId="61" r:id="rId6"/>
    <sheet name="James Dupin II" sheetId="63" r:id="rId7"/>
    <sheet name="James Soileau" sheetId="60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N19" i="65"/>
  <c r="M19" i="65"/>
  <c r="O19" i="65" s="1"/>
  <c r="L19" i="65"/>
  <c r="K19" i="65"/>
  <c r="H25" i="1"/>
  <c r="G25" i="1"/>
  <c r="F25" i="1"/>
  <c r="E25" i="1"/>
  <c r="D25" i="1"/>
  <c r="N12" i="65"/>
  <c r="M12" i="65"/>
  <c r="O12" i="65" s="1"/>
  <c r="L12" i="65"/>
  <c r="K12" i="65"/>
  <c r="G17" i="1"/>
  <c r="D17" i="1"/>
  <c r="N5" i="65"/>
  <c r="L5" i="65"/>
  <c r="E17" i="1" s="1"/>
  <c r="K5" i="65"/>
  <c r="F16" i="1"/>
  <c r="N13" i="62"/>
  <c r="G16" i="1" s="1"/>
  <c r="L13" i="62"/>
  <c r="M13" i="62" s="1"/>
  <c r="K13" i="62"/>
  <c r="D16" i="1" s="1"/>
  <c r="H7" i="1"/>
  <c r="G7" i="1"/>
  <c r="F7" i="1"/>
  <c r="E7" i="1"/>
  <c r="D7" i="1"/>
  <c r="N12" i="63"/>
  <c r="L12" i="63"/>
  <c r="K12" i="63"/>
  <c r="M12" i="63" s="1"/>
  <c r="O12" i="63" s="1"/>
  <c r="H8" i="1"/>
  <c r="G8" i="1"/>
  <c r="F8" i="1"/>
  <c r="E8" i="1"/>
  <c r="D8" i="1"/>
  <c r="N5" i="64"/>
  <c r="L5" i="64"/>
  <c r="M5" i="64" s="1"/>
  <c r="O5" i="64" s="1"/>
  <c r="K5" i="64"/>
  <c r="H36" i="1"/>
  <c r="G36" i="1"/>
  <c r="F36" i="1"/>
  <c r="E36" i="1"/>
  <c r="D36" i="1"/>
  <c r="N5" i="63"/>
  <c r="L5" i="63"/>
  <c r="M5" i="63" s="1"/>
  <c r="O5" i="63" s="1"/>
  <c r="K5" i="63"/>
  <c r="D37" i="1"/>
  <c r="N6" i="62"/>
  <c r="G37" i="1" s="1"/>
  <c r="L6" i="62"/>
  <c r="M6" i="62" s="1"/>
  <c r="O6" i="62" s="1"/>
  <c r="H37" i="1" s="1"/>
  <c r="K6" i="62"/>
  <c r="H26" i="1"/>
  <c r="G26" i="1"/>
  <c r="F26" i="1"/>
  <c r="E26" i="1"/>
  <c r="D26" i="1"/>
  <c r="N5" i="61"/>
  <c r="L5" i="61"/>
  <c r="K5" i="61"/>
  <c r="N13" i="60"/>
  <c r="G38" i="1" s="1"/>
  <c r="L13" i="60"/>
  <c r="E38" i="1" s="1"/>
  <c r="K13" i="60"/>
  <c r="D38" i="1" s="1"/>
  <c r="F37" i="1" l="1"/>
  <c r="O13" i="62"/>
  <c r="H16" i="1" s="1"/>
  <c r="E37" i="1"/>
  <c r="E16" i="1"/>
  <c r="M5" i="65"/>
  <c r="M5" i="61"/>
  <c r="O5" i="61" s="1"/>
  <c r="M13" i="60"/>
  <c r="N35" i="2"/>
  <c r="G34" i="1" s="1"/>
  <c r="L35" i="2"/>
  <c r="E34" i="1" s="1"/>
  <c r="K35" i="2"/>
  <c r="D34" i="1" s="1"/>
  <c r="N26" i="2"/>
  <c r="G24" i="1" s="1"/>
  <c r="L26" i="2"/>
  <c r="E24" i="1" s="1"/>
  <c r="K26" i="2"/>
  <c r="D24" i="1" s="1"/>
  <c r="N6" i="60"/>
  <c r="G27" i="1" s="1"/>
  <c r="L6" i="60"/>
  <c r="E27" i="1" s="1"/>
  <c r="K6" i="60"/>
  <c r="D27" i="1" s="1"/>
  <c r="N17" i="2"/>
  <c r="G15" i="1" s="1"/>
  <c r="L17" i="2"/>
  <c r="E15" i="1" s="1"/>
  <c r="K17" i="2"/>
  <c r="D15" i="1" s="1"/>
  <c r="N8" i="2"/>
  <c r="G6" i="1" s="1"/>
  <c r="L8" i="2"/>
  <c r="E6" i="1" s="1"/>
  <c r="K8" i="2"/>
  <c r="D6" i="1" s="1"/>
  <c r="O5" i="65" l="1"/>
  <c r="F17" i="1"/>
  <c r="O13" i="60"/>
  <c r="H38" i="1" s="1"/>
  <c r="F38" i="1"/>
  <c r="M35" i="2"/>
  <c r="M26" i="2"/>
  <c r="M6" i="60"/>
  <c r="F27" i="1" s="1"/>
  <c r="M17" i="2"/>
  <c r="F15" i="1" s="1"/>
  <c r="M8" i="2"/>
  <c r="F6" i="1" s="1"/>
  <c r="H17" i="1" l="1"/>
  <c r="O26" i="2"/>
  <c r="H24" i="1" s="1"/>
  <c r="F24" i="1"/>
  <c r="O35" i="2"/>
  <c r="H34" i="1" s="1"/>
  <c r="F34" i="1"/>
  <c r="O6" i="60"/>
  <c r="H27" i="1" s="1"/>
  <c r="O17" i="2"/>
  <c r="H15" i="1" s="1"/>
  <c r="O8" i="2"/>
  <c r="H6" i="1" s="1"/>
</calcChain>
</file>

<file path=xl/sharedStrings.xml><?xml version="1.0" encoding="utf-8"?>
<sst xmlns="http://schemas.openxmlformats.org/spreadsheetml/2006/main" count="401" uniqueCount="44">
  <si>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</si>
  <si>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</si>
  <si>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</si>
  <si>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</si>
  <si>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</si>
  <si>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</si>
  <si>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</si>
  <si>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</si>
  <si>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</si>
  <si>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</si>
  <si>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</si>
  <si>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</si>
  <si>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</si>
  <si>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</si>
  <si>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</si>
  <si>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</si>
  <si>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</si>
  <si>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</si>
  <si>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</si>
  <si>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</si>
  <si>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</si>
  <si>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</si>
  <si>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Outlaw Hvy</t>
  </si>
  <si>
    <t>Unlimited</t>
  </si>
  <si>
    <t>Factory</t>
  </si>
  <si>
    <t xml:space="preserve"> Louisiana</t>
  </si>
  <si>
    <t>ABRA OUTLAW LITE RANKING 2023</t>
  </si>
  <si>
    <t>ABRA OUTLAW HEAVY RANKING 2023</t>
  </si>
  <si>
    <t>ABRA UNLIMITED RANKING 2023</t>
  </si>
  <si>
    <t>ABRA FACTORY RANKING 2023</t>
  </si>
  <si>
    <t>Outlaw Lite</t>
  </si>
  <si>
    <t>Robert Benoit II</t>
  </si>
  <si>
    <t>Iowa, LA</t>
  </si>
  <si>
    <t>Adult Outlaw Lite</t>
  </si>
  <si>
    <t>Adult Factory</t>
  </si>
  <si>
    <t>James Soileau</t>
  </si>
  <si>
    <t>Adult Unlimited</t>
  </si>
  <si>
    <t>Robert Benoit III</t>
  </si>
  <si>
    <t>Eric Smith</t>
  </si>
  <si>
    <t>Chance Heath</t>
  </si>
  <si>
    <t>James Dupin II</t>
  </si>
  <si>
    <t>Ashley Frantz</t>
  </si>
  <si>
    <t>Jim Dupin II</t>
  </si>
  <si>
    <t>Brandon Dubois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</si>
</sst>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2" fillId="0" borderId="1" xfId="2" applyFont="1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13" fillId="0" borderId="0" xfId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30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8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3" customWidth="1"/>
    <col min="4" max="4" width="15.7109375" style="8" bestFit="1" customWidth="1"/>
    <col min="5" max="5" width="16.140625" style="8" bestFit="1" customWidth="1"/>
    <col min="6" max="6" width="9.140625" style="15"/>
    <col min="7" max="7" width="9.140625" style="8"/>
    <col min="8" max="8" width="16.28515625" style="15" bestFit="1" customWidth="1"/>
  </cols>
  <sheetData>
    <row r="1" spans="1:8" x14ac:dyDescent="0.25">
      <c r="A1" s="9"/>
      <c r="B1" s="9"/>
      <c r="C1" s="21"/>
      <c r="D1" s="9"/>
      <c r="E1" s="9"/>
      <c r="F1" s="14"/>
      <c r="G1" s="9"/>
      <c r="H1" s="14"/>
    </row>
    <row r="2" spans="1:8" ht="28.5" x14ac:dyDescent="0.45">
      <c r="A2" s="18"/>
      <c r="B2" s="9"/>
      <c r="C2" s="22" t="s">
        <v>27</v>
      </c>
      <c r="D2" s="9"/>
      <c r="E2" s="9"/>
      <c r="F2" s="14"/>
      <c r="G2" s="9"/>
      <c r="H2" s="14"/>
    </row>
    <row r="3" spans="1:8" ht="18.75" x14ac:dyDescent="0.3">
      <c r="A3" s="9"/>
      <c r="B3" s="9"/>
      <c r="C3" s="21"/>
      <c r="D3" s="13" t="s">
        <v>25</v>
      </c>
      <c r="E3" s="9"/>
      <c r="F3" s="14"/>
      <c r="G3" s="9"/>
      <c r="H3" s="14"/>
    </row>
    <row r="4" spans="1:8" x14ac:dyDescent="0.25">
      <c r="A4" s="9"/>
      <c r="B4" s="9"/>
      <c r="C4" s="21"/>
      <c r="D4" s="9"/>
      <c r="E4" s="9"/>
      <c r="F4" s="14"/>
      <c r="G4" s="9"/>
      <c r="H4" s="14"/>
    </row>
    <row r="5" spans="1:8" ht="18.75" x14ac:dyDescent="0.4">
      <c r="A5" s="10" t="s">
        <v>0</v>
      </c>
      <c r="B5" s="10" t="s">
        <v>1</v>
      </c>
      <c r="C5" s="19" t="s">
        <v>2</v>
      </c>
      <c r="D5" s="19" t="s">
        <v>20</v>
      </c>
      <c r="E5" s="19" t="s">
        <v>16</v>
      </c>
      <c r="F5" s="20" t="s">
        <v>17</v>
      </c>
      <c r="G5" s="19" t="s">
        <v>14</v>
      </c>
      <c r="H5" s="20" t="s">
        <v>18</v>
      </c>
    </row>
    <row r="6" spans="1:8" x14ac:dyDescent="0.25">
      <c r="A6" s="24">
        <v>1</v>
      </c>
      <c r="B6" s="24" t="s">
        <v>19</v>
      </c>
      <c r="C6" s="30" t="s">
        <v>31</v>
      </c>
      <c r="D6" s="31">
        <f>SUM('Robert Benoit II'!K8)</f>
        <v>12</v>
      </c>
      <c r="E6" s="31">
        <f>SUM('Robert Benoit II'!L8)</f>
        <v>2132</v>
      </c>
      <c r="F6" s="32">
        <f>SUM('Robert Benoit II'!M8)</f>
        <v>177.66666666666666</v>
      </c>
      <c r="G6" s="31">
        <f>SUM('Robert Benoit II'!N8)</f>
        <v>46</v>
      </c>
      <c r="H6" s="32">
        <f>SUM('Robert Benoit II'!O8)</f>
        <v>223.66666666666666</v>
      </c>
    </row>
    <row r="7" spans="1:8" x14ac:dyDescent="0.25">
      <c r="A7" s="24">
        <v>2</v>
      </c>
      <c r="B7" s="24" t="s">
        <v>19</v>
      </c>
      <c r="C7" s="29" t="s">
        <v>40</v>
      </c>
      <c r="D7" s="31">
        <f>SUM('James Dupin II'!K12)</f>
        <v>4</v>
      </c>
      <c r="E7" s="31">
        <f>SUM('James Dupin II'!L12)</f>
        <v>731</v>
      </c>
      <c r="F7" s="32">
        <f>SUM('James Dupin II'!M12)</f>
        <v>182.75</v>
      </c>
      <c r="G7" s="31">
        <f>SUM('James Dupin II'!N12)</f>
        <v>12</v>
      </c>
      <c r="H7" s="32">
        <f>SUM('James Dupin II'!O12)</f>
        <v>194.75</v>
      </c>
    </row>
    <row r="8" spans="1:8" x14ac:dyDescent="0.25">
      <c r="A8" s="24">
        <v>3</v>
      </c>
      <c r="B8" s="24" t="s">
        <v>19</v>
      </c>
      <c r="C8" s="30" t="s">
        <v>41</v>
      </c>
      <c r="D8" s="31">
        <f>SUM('Ashley Frantz'!K5)</f>
        <v>2</v>
      </c>
      <c r="E8" s="31">
        <f>SUM('Ashley Frantz'!L5)</f>
        <v>312</v>
      </c>
      <c r="F8" s="32">
        <f>SUM('Ashley Frantz'!M5)</f>
        <v>156</v>
      </c>
      <c r="G8" s="31">
        <f>SUM('Ashley Frantz'!N5)</f>
        <v>4</v>
      </c>
      <c r="H8" s="32">
        <f>SUM('Ashley Frantz'!O5)</f>
        <v>160</v>
      </c>
    </row>
    <row r="10" spans="1:8" x14ac:dyDescent="0.25">
      <c r="A10" s="9"/>
      <c r="B10" s="9"/>
      <c r="C10" s="21"/>
      <c r="D10" s="9"/>
      <c r="E10" s="9"/>
      <c r="F10" s="14"/>
      <c r="G10" s="9"/>
      <c r="H10" s="14"/>
    </row>
    <row r="11" spans="1:8" ht="28.5" x14ac:dyDescent="0.45">
      <c r="A11" s="18"/>
      <c r="B11" s="9"/>
      <c r="C11" s="22" t="s">
        <v>26</v>
      </c>
      <c r="D11" s="9"/>
      <c r="E11" s="9"/>
      <c r="F11" s="14"/>
      <c r="G11" s="9"/>
      <c r="H11" s="14"/>
    </row>
    <row r="12" spans="1:8" ht="18.75" x14ac:dyDescent="0.3">
      <c r="A12" s="9"/>
      <c r="B12" s="9"/>
      <c r="C12" s="21"/>
      <c r="D12" s="13" t="s">
        <v>25</v>
      </c>
      <c r="E12" s="9"/>
      <c r="F12" s="14"/>
      <c r="G12" s="9"/>
      <c r="H12" s="14"/>
    </row>
    <row r="13" spans="1:8" x14ac:dyDescent="0.25">
      <c r="A13" s="9"/>
      <c r="B13" s="9"/>
      <c r="C13" s="21"/>
      <c r="D13" s="9"/>
      <c r="E13" s="9"/>
      <c r="F13" s="14"/>
      <c r="G13" s="9"/>
      <c r="H13" s="14"/>
    </row>
    <row r="14" spans="1:8" ht="18.75" x14ac:dyDescent="0.4">
      <c r="A14" s="10" t="s">
        <v>0</v>
      </c>
      <c r="B14" s="10" t="s">
        <v>1</v>
      </c>
      <c r="C14" s="19" t="s">
        <v>2</v>
      </c>
      <c r="D14" s="19" t="s">
        <v>20</v>
      </c>
      <c r="E14" s="19" t="s">
        <v>16</v>
      </c>
      <c r="F14" s="20" t="s">
        <v>17</v>
      </c>
      <c r="G14" s="19" t="s">
        <v>14</v>
      </c>
      <c r="H14" s="20" t="s">
        <v>18</v>
      </c>
    </row>
    <row r="15" spans="1:8" x14ac:dyDescent="0.25">
      <c r="A15" s="24">
        <v>1</v>
      </c>
      <c r="B15" s="24" t="s">
        <v>30</v>
      </c>
      <c r="C15" s="30" t="s">
        <v>31</v>
      </c>
      <c r="D15" s="31">
        <f>SUM('Robert Benoit II'!K17)</f>
        <v>12</v>
      </c>
      <c r="E15" s="31">
        <f>SUM('Robert Benoit II'!L17)</f>
        <v>2211</v>
      </c>
      <c r="F15" s="32">
        <f>SUM('Robert Benoit II'!M17)</f>
        <v>184.25</v>
      </c>
      <c r="G15" s="31">
        <f>SUM('Robert Benoit II'!N17)</f>
        <v>46</v>
      </c>
      <c r="H15" s="32">
        <f>SUM('Robert Benoit II'!O17)</f>
        <v>230.25</v>
      </c>
    </row>
    <row r="16" spans="1:8" x14ac:dyDescent="0.25">
      <c r="A16" s="24">
        <v>2</v>
      </c>
      <c r="B16" s="24" t="s">
        <v>30</v>
      </c>
      <c r="C16" s="29" t="s">
        <v>39</v>
      </c>
      <c r="D16" s="31">
        <f>SUM('Chance Heath'!K13)</f>
        <v>4</v>
      </c>
      <c r="E16" s="31">
        <f>SUM('Chance Heath'!L13)</f>
        <v>716</v>
      </c>
      <c r="F16" s="32">
        <f>SUM('Chance Heath'!M13)</f>
        <v>179</v>
      </c>
      <c r="G16" s="31">
        <f>SUM('Chance Heath'!N13)</f>
        <v>8</v>
      </c>
      <c r="H16" s="32">
        <f>SUM('Chance Heath'!O13)</f>
        <v>187</v>
      </c>
    </row>
    <row r="17" spans="1:8" x14ac:dyDescent="0.25">
      <c r="A17" s="24">
        <v>3</v>
      </c>
      <c r="B17" s="24" t="s">
        <v>30</v>
      </c>
      <c r="C17" s="29" t="s">
        <v>43</v>
      </c>
      <c r="D17" s="31">
        <f>SUM('Brandon Dubois'!K5)</f>
        <v>4</v>
      </c>
      <c r="E17" s="31">
        <f>SUM('Brandon Dubois'!L5)</f>
        <v>695</v>
      </c>
      <c r="F17" s="32">
        <f>SUM('Brandon Dubois'!M5)</f>
        <v>173.75</v>
      </c>
      <c r="G17" s="31">
        <f>SUM('Brandon Dubois'!N5)</f>
        <v>6</v>
      </c>
      <c r="H17" s="32">
        <f>SUM('Brandon Dubois'!O5)</f>
        <v>179.75</v>
      </c>
    </row>
    <row r="19" spans="1:8" x14ac:dyDescent="0.25">
      <c r="A19" s="9"/>
      <c r="B19" s="9"/>
      <c r="C19" s="21"/>
      <c r="D19" s="9"/>
      <c r="E19" s="9"/>
      <c r="F19" s="14"/>
      <c r="G19" s="9"/>
      <c r="H19" s="14"/>
    </row>
    <row r="20" spans="1:8" ht="28.5" x14ac:dyDescent="0.45">
      <c r="A20" s="18"/>
      <c r="B20" s="9"/>
      <c r="C20" s="22" t="s">
        <v>28</v>
      </c>
      <c r="D20" s="9"/>
      <c r="E20" s="9"/>
      <c r="F20" s="14"/>
      <c r="G20" s="9"/>
      <c r="H20" s="14"/>
    </row>
    <row r="21" spans="1:8" ht="18.75" x14ac:dyDescent="0.3">
      <c r="A21" s="9"/>
      <c r="B21" s="9"/>
      <c r="C21" s="21"/>
      <c r="D21" s="13" t="s">
        <v>25</v>
      </c>
      <c r="E21" s="9"/>
      <c r="F21" s="14"/>
      <c r="G21" s="9"/>
      <c r="H21" s="14"/>
    </row>
    <row r="22" spans="1:8" x14ac:dyDescent="0.25">
      <c r="A22" s="9"/>
      <c r="B22" s="9"/>
      <c r="C22" s="21"/>
      <c r="D22" s="9"/>
      <c r="E22" s="9"/>
      <c r="F22" s="14"/>
      <c r="G22" s="9"/>
      <c r="H22" s="14"/>
    </row>
    <row r="23" spans="1:8" ht="18.75" x14ac:dyDescent="0.4">
      <c r="A23" s="10" t="s">
        <v>0</v>
      </c>
      <c r="B23" s="10" t="s">
        <v>1</v>
      </c>
      <c r="C23" s="19" t="s">
        <v>2</v>
      </c>
      <c r="D23" s="19" t="s">
        <v>20</v>
      </c>
      <c r="E23" s="19" t="s">
        <v>16</v>
      </c>
      <c r="F23" s="20" t="s">
        <v>17</v>
      </c>
      <c r="G23" s="19" t="s">
        <v>14</v>
      </c>
      <c r="H23" s="20" t="s">
        <v>18</v>
      </c>
    </row>
    <row r="24" spans="1:8" x14ac:dyDescent="0.25">
      <c r="A24" s="24">
        <v>1</v>
      </c>
      <c r="B24" s="24" t="s">
        <v>23</v>
      </c>
      <c r="C24" s="30" t="s">
        <v>31</v>
      </c>
      <c r="D24" s="31">
        <f>SUM('Robert Benoit II'!K26)</f>
        <v>12</v>
      </c>
      <c r="E24" s="31">
        <f>SUM('Robert Benoit II'!L26)</f>
        <v>2201</v>
      </c>
      <c r="F24" s="32">
        <f>SUM('Robert Benoit II'!M26)</f>
        <v>183.41666666666666</v>
      </c>
      <c r="G24" s="31">
        <f>SUM('Robert Benoit II'!N26)</f>
        <v>54</v>
      </c>
      <c r="H24" s="32">
        <f>SUM('Robert Benoit II'!O26)</f>
        <v>237.41666666666666</v>
      </c>
    </row>
    <row r="25" spans="1:8" x14ac:dyDescent="0.25">
      <c r="A25" s="24">
        <v>2</v>
      </c>
      <c r="B25" s="24" t="s">
        <v>23</v>
      </c>
      <c r="C25" s="29" t="s">
        <v>43</v>
      </c>
      <c r="D25" s="31">
        <f>SUM('Brandon Dubois'!K12)</f>
        <v>4</v>
      </c>
      <c r="E25" s="31">
        <f>SUM('Brandon Dubois'!L12)</f>
        <v>730</v>
      </c>
      <c r="F25" s="32">
        <f>SUM('Brandon Dubois'!M12)</f>
        <v>182.5</v>
      </c>
      <c r="G25" s="31">
        <f>SUM('Brandon Dubois'!N12)</f>
        <v>12</v>
      </c>
      <c r="H25" s="32">
        <f>SUM('Brandon Dubois'!O12)</f>
        <v>194.5</v>
      </c>
    </row>
    <row r="26" spans="1:8" x14ac:dyDescent="0.25">
      <c r="A26" s="24">
        <v>3</v>
      </c>
      <c r="B26" s="24" t="s">
        <v>23</v>
      </c>
      <c r="C26" s="29" t="s">
        <v>38</v>
      </c>
      <c r="D26" s="31">
        <f>SUM('Eric Smith'!K5)</f>
        <v>2</v>
      </c>
      <c r="E26" s="31">
        <f>SUM('Eric Smith'!L5)</f>
        <v>333</v>
      </c>
      <c r="F26" s="32">
        <f>SUM('Eric Smith'!M5)</f>
        <v>166.5</v>
      </c>
      <c r="G26" s="31">
        <f>SUM('Eric Smith'!N5)</f>
        <v>4</v>
      </c>
      <c r="H26" s="32">
        <f>SUM('Eric Smith'!O5)</f>
        <v>170.5</v>
      </c>
    </row>
    <row r="27" spans="1:8" x14ac:dyDescent="0.25">
      <c r="A27" s="24">
        <v>4</v>
      </c>
      <c r="B27" s="24" t="s">
        <v>23</v>
      </c>
      <c r="C27" s="29" t="s">
        <v>35</v>
      </c>
      <c r="D27" s="31">
        <f>SUM('James Soileau'!K6)</f>
        <v>4</v>
      </c>
      <c r="E27" s="31">
        <f>SUM('James Soileau'!L6)</f>
        <v>630</v>
      </c>
      <c r="F27" s="32">
        <f>SUM('James Soileau'!M6)</f>
        <v>157.5</v>
      </c>
      <c r="G27" s="31">
        <f>SUM('James Soileau'!N6)</f>
        <v>8</v>
      </c>
      <c r="H27" s="32">
        <f>SUM('James Soileau'!O6)</f>
        <v>165.5</v>
      </c>
    </row>
    <row r="29" spans="1:8" x14ac:dyDescent="0.25">
      <c r="A29" s="9"/>
      <c r="B29" s="9"/>
      <c r="C29" s="21"/>
      <c r="D29" s="9"/>
      <c r="E29" s="9"/>
      <c r="F29" s="14"/>
      <c r="G29" s="9"/>
      <c r="H29" s="14"/>
    </row>
    <row r="30" spans="1:8" ht="28.5" x14ac:dyDescent="0.45">
      <c r="A30" s="18"/>
      <c r="B30" s="9"/>
      <c r="C30" s="22" t="s">
        <v>29</v>
      </c>
      <c r="D30" s="9"/>
      <c r="E30" s="9"/>
      <c r="F30" s="14"/>
      <c r="G30" s="9"/>
      <c r="H30" s="14"/>
    </row>
    <row r="31" spans="1:8" ht="18.75" x14ac:dyDescent="0.3">
      <c r="A31" s="9"/>
      <c r="B31" s="9"/>
      <c r="C31" s="21"/>
      <c r="D31" s="13" t="s">
        <v>25</v>
      </c>
      <c r="E31" s="9"/>
      <c r="F31" s="14"/>
      <c r="G31" s="9"/>
      <c r="H31" s="14"/>
    </row>
    <row r="32" spans="1:8" x14ac:dyDescent="0.25">
      <c r="A32" s="9"/>
      <c r="B32" s="9"/>
      <c r="C32" s="21"/>
      <c r="D32" s="9"/>
      <c r="E32" s="9"/>
      <c r="F32" s="14"/>
      <c r="G32" s="9"/>
      <c r="H32" s="14"/>
    </row>
    <row r="33" spans="1:8" ht="18.75" x14ac:dyDescent="0.4">
      <c r="A33" s="10" t="s">
        <v>0</v>
      </c>
      <c r="B33" s="10" t="s">
        <v>1</v>
      </c>
      <c r="C33" s="19" t="s">
        <v>2</v>
      </c>
      <c r="D33" s="19" t="s">
        <v>20</v>
      </c>
      <c r="E33" s="19" t="s">
        <v>16</v>
      </c>
      <c r="F33" s="20" t="s">
        <v>17</v>
      </c>
      <c r="G33" s="19" t="s">
        <v>14</v>
      </c>
      <c r="H33" s="20" t="s">
        <v>18</v>
      </c>
    </row>
    <row r="34" spans="1:8" x14ac:dyDescent="0.25">
      <c r="A34" s="24">
        <v>1</v>
      </c>
      <c r="B34" s="24" t="s">
        <v>24</v>
      </c>
      <c r="C34" s="30" t="s">
        <v>31</v>
      </c>
      <c r="D34" s="31">
        <f>SUM('Robert Benoit II'!K35)</f>
        <v>12</v>
      </c>
      <c r="E34" s="31">
        <f>SUM('Robert Benoit II'!L35)</f>
        <v>1999</v>
      </c>
      <c r="F34" s="32">
        <f>SUM('Robert Benoit II'!M35)</f>
        <v>166.58333333333334</v>
      </c>
      <c r="G34" s="31">
        <f>SUM('Robert Benoit II'!N35)</f>
        <v>54</v>
      </c>
      <c r="H34" s="32">
        <f>SUM('Robert Benoit II'!O35)</f>
        <v>220.58333333333334</v>
      </c>
    </row>
    <row r="35" spans="1:8" x14ac:dyDescent="0.25">
      <c r="A35" s="24">
        <v>2</v>
      </c>
      <c r="B35" s="24" t="s">
        <v>24</v>
      </c>
      <c r="C35" s="29" t="s">
        <v>43</v>
      </c>
      <c r="D35" s="31">
        <f>SUM('Brandon Dubois'!K19)</f>
        <v>4</v>
      </c>
      <c r="E35" s="31">
        <f>SUM('Brandon Dubois'!L19)</f>
        <v>688</v>
      </c>
      <c r="F35" s="32">
        <f>SUM('Brandon Dubois'!M19)</f>
        <v>172</v>
      </c>
      <c r="G35" s="31">
        <f>SUM('Brandon Dubois'!N19)</f>
        <v>16</v>
      </c>
      <c r="H35" s="32">
        <f>SUM('Brandon Dubois'!O19)</f>
        <v>188</v>
      </c>
    </row>
    <row r="36" spans="1:8" x14ac:dyDescent="0.25">
      <c r="A36" s="24">
        <v>3</v>
      </c>
      <c r="B36" s="24" t="s">
        <v>24</v>
      </c>
      <c r="C36" s="29" t="s">
        <v>40</v>
      </c>
      <c r="D36" s="31">
        <f>SUM('James Dupin II'!K5)</f>
        <v>2</v>
      </c>
      <c r="E36" s="31">
        <f>SUM('James Dupin II'!L5)</f>
        <v>328</v>
      </c>
      <c r="F36" s="32">
        <f>SUM('James Dupin II'!M5)</f>
        <v>164</v>
      </c>
      <c r="G36" s="31">
        <f>SUM('James Dupin II'!N5)</f>
        <v>4</v>
      </c>
      <c r="H36" s="32">
        <f>SUM('James Dupin II'!O5)</f>
        <v>168</v>
      </c>
    </row>
    <row r="37" spans="1:8" x14ac:dyDescent="0.25">
      <c r="A37" s="24">
        <v>4</v>
      </c>
      <c r="B37" s="24" t="s">
        <v>24</v>
      </c>
      <c r="C37" s="29" t="s">
        <v>39</v>
      </c>
      <c r="D37" s="31">
        <f>SUM('Chance Heath'!K6)</f>
        <v>6</v>
      </c>
      <c r="E37" s="31">
        <f>SUM('Chance Heath'!L6)</f>
        <v>866</v>
      </c>
      <c r="F37" s="32">
        <f>SUM('Chance Heath'!M6)</f>
        <v>144.33333333333334</v>
      </c>
      <c r="G37" s="31">
        <f>SUM('Chance Heath'!N6)</f>
        <v>10</v>
      </c>
      <c r="H37" s="32">
        <f>SUM('Chance Heath'!O6)</f>
        <v>154.33333333333334</v>
      </c>
    </row>
    <row r="38" spans="1:8" x14ac:dyDescent="0.25">
      <c r="A38" s="24">
        <v>5</v>
      </c>
      <c r="B38" s="24" t="s">
        <v>24</v>
      </c>
      <c r="C38" s="29" t="s">
        <v>35</v>
      </c>
      <c r="D38" s="31">
        <f>SUM('James Soileau'!K13)</f>
        <v>2</v>
      </c>
      <c r="E38" s="31">
        <f>SUM('James Soileau'!L13)</f>
        <v>225</v>
      </c>
      <c r="F38" s="32">
        <f>SUM('James Soileau'!M13)</f>
        <v>112.5</v>
      </c>
      <c r="G38" s="31">
        <f>SUM('James Soileau'!N13)</f>
        <v>4</v>
      </c>
      <c r="H38" s="32">
        <f>SUM('James Soileau'!O13)</f>
        <v>116.5</v>
      </c>
    </row>
  </sheetData>
  <sortState xmlns:xlrd2="http://schemas.microsoft.com/office/spreadsheetml/2017/richdata2" ref="C15:H17">
    <sortCondition descending="1" ref="H15:H17"/>
  </sortState>
  <hyperlinks>
    <hyperlink ref="C27" location="'James Soileau'!A1" display="James Soileau" xr:uid="{ED908F49-71CD-4F9A-B58A-7D0707B704F7}"/>
    <hyperlink ref="C38" location="'James Soileau'!A1" display="James Soileau" xr:uid="{D9F47925-9C51-4900-8D47-248F1D9FD942}"/>
    <hyperlink ref="C34" location="'Robert Benoit II'!A1" display="Robert Benoit II" xr:uid="{1C440D7D-29B7-4ACA-BFAF-D1EAB027EE68}"/>
    <hyperlink ref="C24" location="'Robert Benoit II'!A1" display="Robert Benoit II" xr:uid="{F605F717-8A65-48F3-9D67-7253FEB94B1A}"/>
    <hyperlink ref="C15" location="'Robert Benoit II'!A1" display="Robert Benoit II" xr:uid="{AF69F20A-AF9D-4A4E-A0F2-F2197A452C2C}"/>
    <hyperlink ref="C6" location="'Robert Benoit II'!A1" display="Robert Benoit II" xr:uid="{2F13B4CA-AEC0-4CDC-9E74-290BADDDB6BF}"/>
    <hyperlink ref="C26" location="'Eric Smith'!A1" display="James Soileau" xr:uid="{EB20FAAA-8753-4D3D-AFCC-BDF555B23BC9}"/>
    <hyperlink ref="C37" location="'Chance Heath'!A1" display="James Soileau" xr:uid="{FCE282E2-1E0A-47B2-B676-8212393BF8AA}"/>
    <hyperlink ref="C36" location="'James Dupin II'!A1" display="James Dupin II" xr:uid="{EDD0A1C2-AE32-48F5-AFB9-21AEE15562C2}"/>
    <hyperlink ref="C8" location="'Ashley Frantz'!A1" display="Ashley Frantz" xr:uid="{5F85B8E0-C520-47A3-A744-68589337BC86}"/>
    <hyperlink ref="C7" location="'James Dupin II'!A1" display="James Dupin II" xr:uid="{093E7E41-0E47-4BA5-97DE-3D78B108D4E8}"/>
    <hyperlink ref="C16" location="'Chance Heath'!A1" display="James Soileau" xr:uid="{AF6F858D-E61B-4B27-9194-00EB1E7271F5}"/>
    <hyperlink ref="C17" location="'Brandon Dubois'!A1" display="Brandon Dubois" xr:uid="{A7ED51BC-D86A-400E-895D-6A7382320C92}"/>
    <hyperlink ref="C25" location="'Brandon Dubois'!A1" display="Brandon Dubois" xr:uid="{2320D45C-6AD9-48E4-B747-3A803A790291}"/>
    <hyperlink ref="C35" location="'Brandon Dubois'!A1" display="Brandon Dubois" xr:uid="{BAA559F9-5F6C-484B-838D-73F3F40F9E3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7B1B-70A9-40D5-91D7-7716E4F0B9C2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19</v>
      </c>
      <c r="B2" s="33" t="s">
        <v>41</v>
      </c>
      <c r="C2" s="34">
        <v>45122</v>
      </c>
      <c r="D2" s="35" t="s">
        <v>32</v>
      </c>
      <c r="E2" s="36">
        <v>152</v>
      </c>
      <c r="F2" s="36">
        <v>160</v>
      </c>
      <c r="G2" s="36"/>
      <c r="H2" s="36"/>
      <c r="I2" s="36"/>
      <c r="J2" s="36"/>
      <c r="K2" s="37">
        <v>2</v>
      </c>
      <c r="L2" s="37">
        <v>312</v>
      </c>
      <c r="M2" s="38">
        <v>156</v>
      </c>
      <c r="N2" s="39">
        <v>4</v>
      </c>
      <c r="O2" s="40">
        <v>160</v>
      </c>
    </row>
    <row r="5" spans="1:17" x14ac:dyDescent="0.25">
      <c r="K5" s="7">
        <f>SUM(K2:K4)</f>
        <v>2</v>
      </c>
      <c r="L5" s="7">
        <f>SUM(L2:L4)</f>
        <v>312</v>
      </c>
      <c r="M5" s="12">
        <f>SUM(L5/K5)</f>
        <v>156</v>
      </c>
      <c r="N5" s="7">
        <f>SUM(N2:N4)</f>
        <v>4</v>
      </c>
      <c r="O5" s="12">
        <f>SUM(M5+N5)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Louisiana Adult Rankings 2023'!A1" display="Back to Ranking" xr:uid="{A747C2A5-6D5E-4E6B-86F2-9A82BCD95C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B5D4E-33C3-4806-8475-F757E604D8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DBF8-6CE2-45C8-B8BA-48E76F391319}">
  <dimension ref="A1:Q1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33</v>
      </c>
      <c r="B2" s="33" t="s">
        <v>43</v>
      </c>
      <c r="C2" s="34">
        <v>45220</v>
      </c>
      <c r="D2" s="35" t="s">
        <v>32</v>
      </c>
      <c r="E2" s="36">
        <v>176</v>
      </c>
      <c r="F2" s="36">
        <v>174</v>
      </c>
      <c r="G2" s="36">
        <v>171</v>
      </c>
      <c r="H2" s="36">
        <v>174</v>
      </c>
      <c r="I2" s="36"/>
      <c r="J2" s="36"/>
      <c r="K2" s="37">
        <v>4</v>
      </c>
      <c r="L2" s="37">
        <v>695</v>
      </c>
      <c r="M2" s="38">
        <v>173.75</v>
      </c>
      <c r="N2" s="39">
        <v>6</v>
      </c>
      <c r="O2" s="40">
        <v>179.75</v>
      </c>
    </row>
    <row r="5" spans="1:17" x14ac:dyDescent="0.25">
      <c r="K5" s="7">
        <f>SUM(K2:K4)</f>
        <v>4</v>
      </c>
      <c r="L5" s="7">
        <f>SUM(L2:L4)</f>
        <v>695</v>
      </c>
      <c r="M5" s="12">
        <f>SUM(L5/K5)</f>
        <v>173.75</v>
      </c>
      <c r="N5" s="7">
        <f>SUM(N2:N4)</f>
        <v>6</v>
      </c>
      <c r="O5" s="12">
        <f>SUM(M5+N5)</f>
        <v>179.75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6" t="s">
        <v>36</v>
      </c>
      <c r="B9" s="33" t="s">
        <v>43</v>
      </c>
      <c r="C9" s="34">
        <v>45220</v>
      </c>
      <c r="D9" s="35" t="s">
        <v>32</v>
      </c>
      <c r="E9" s="36">
        <v>181</v>
      </c>
      <c r="F9" s="36">
        <v>179</v>
      </c>
      <c r="G9" s="36">
        <v>184</v>
      </c>
      <c r="H9" s="36">
        <v>186</v>
      </c>
      <c r="I9" s="36"/>
      <c r="J9" s="36"/>
      <c r="K9" s="37">
        <v>4</v>
      </c>
      <c r="L9" s="37">
        <v>730</v>
      </c>
      <c r="M9" s="38">
        <v>182.5</v>
      </c>
      <c r="N9" s="39">
        <v>12</v>
      </c>
      <c r="O9" s="40">
        <v>194.5</v>
      </c>
    </row>
    <row r="12" spans="1:17" x14ac:dyDescent="0.25">
      <c r="K12" s="7">
        <f>SUM(K9:K11)</f>
        <v>4</v>
      </c>
      <c r="L12" s="7">
        <f>SUM(L9:L11)</f>
        <v>730</v>
      </c>
      <c r="M12" s="12">
        <f>SUM(L12/K12)</f>
        <v>182.5</v>
      </c>
      <c r="N12" s="7">
        <f>SUM(N9:N11)</f>
        <v>12</v>
      </c>
      <c r="O12" s="12">
        <f>SUM(M12+N12)</f>
        <v>194.5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6" t="s">
        <v>34</v>
      </c>
      <c r="B16" s="33" t="s">
        <v>43</v>
      </c>
      <c r="C16" s="34">
        <v>45220</v>
      </c>
      <c r="D16" s="35" t="s">
        <v>32</v>
      </c>
      <c r="E16" s="36">
        <v>166</v>
      </c>
      <c r="F16" s="36">
        <v>168</v>
      </c>
      <c r="G16" s="36">
        <v>180</v>
      </c>
      <c r="H16" s="36">
        <v>174</v>
      </c>
      <c r="I16" s="36"/>
      <c r="J16" s="36"/>
      <c r="K16" s="37">
        <v>4</v>
      </c>
      <c r="L16" s="37">
        <v>688</v>
      </c>
      <c r="M16" s="38">
        <v>172</v>
      </c>
      <c r="N16" s="39">
        <v>16</v>
      </c>
      <c r="O16" s="40">
        <v>188</v>
      </c>
    </row>
    <row r="19" spans="11:15" x14ac:dyDescent="0.25">
      <c r="K19" s="7">
        <f>SUM(K16:K18)</f>
        <v>4</v>
      </c>
      <c r="L19" s="7">
        <f>SUM(L16:L18)</f>
        <v>688</v>
      </c>
      <c r="M19" s="12">
        <f>SUM(L19/K19)</f>
        <v>172</v>
      </c>
      <c r="N19" s="7">
        <f>SUM(N16:N18)</f>
        <v>16</v>
      </c>
      <c r="O19" s="12">
        <f>SUM(M19+N19)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 B8 B15" name="Range1_2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16:C16 E16:J16" name="Range1_6_1_1"/>
    <protectedRange algorithmName="SHA-512" hashValue="ON39YdpmFHfN9f47KpiRvqrKx0V9+erV1CNkpWzYhW/Qyc6aT8rEyCrvauWSYGZK2ia3o7vd3akF07acHAFpOA==" saltValue="yVW9XmDwTqEnmpSGai0KYg==" spinCount="100000" sqref="D16" name="Range1_1_6_1_1"/>
  </protectedRanges>
  <hyperlinks>
    <hyperlink ref="Q1" location="'Louisiana Adult Rankings 2023'!A1" display="Back to Ranking" xr:uid="{8FC5E53D-B5EF-4383-9AD0-3CBE4AE4E2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93D05F-DB13-4D60-97A9-66D5A957AD4B}">
          <x14:formula1>
            <xm:f>'C:\Users\abra2\Desktop\ABRA Files and More\AUTO BENCH REST ASSOCIATION FILE\ABRA 2019\Georgia\[Georgia Results 01 19 20.xlsm]DATA SHEET'!#REF!</xm:f>
          </x14:formula1>
          <xm:sqref>B1 B8 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5A1E-B163-4F50-9751-2C4E3E3BB548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34</v>
      </c>
      <c r="B2" s="33" t="s">
        <v>39</v>
      </c>
      <c r="C2" s="34">
        <v>45039</v>
      </c>
      <c r="D2" s="35" t="s">
        <v>32</v>
      </c>
      <c r="E2" s="36">
        <v>145</v>
      </c>
      <c r="F2" s="36">
        <v>82</v>
      </c>
      <c r="G2" s="36"/>
      <c r="H2" s="36"/>
      <c r="I2" s="36"/>
      <c r="J2" s="36"/>
      <c r="K2" s="37">
        <v>2</v>
      </c>
      <c r="L2" s="37">
        <v>227</v>
      </c>
      <c r="M2" s="38">
        <v>113.5</v>
      </c>
      <c r="N2" s="39">
        <v>4</v>
      </c>
      <c r="O2" s="40">
        <v>117.5</v>
      </c>
    </row>
    <row r="3" spans="1:17" x14ac:dyDescent="0.25">
      <c r="A3" s="16" t="s">
        <v>34</v>
      </c>
      <c r="B3" s="33" t="s">
        <v>39</v>
      </c>
      <c r="C3" s="34">
        <v>45220</v>
      </c>
      <c r="D3" s="35" t="s">
        <v>32</v>
      </c>
      <c r="E3" s="36">
        <v>161</v>
      </c>
      <c r="F3" s="36">
        <v>151</v>
      </c>
      <c r="G3" s="36">
        <v>158</v>
      </c>
      <c r="H3" s="36">
        <v>169</v>
      </c>
      <c r="I3" s="36"/>
      <c r="J3" s="36"/>
      <c r="K3" s="37">
        <v>4</v>
      </c>
      <c r="L3" s="37">
        <v>639</v>
      </c>
      <c r="M3" s="38">
        <v>159.75</v>
      </c>
      <c r="N3" s="39">
        <v>6</v>
      </c>
      <c r="O3" s="40">
        <v>165.75</v>
      </c>
    </row>
    <row r="6" spans="1:17" x14ac:dyDescent="0.25">
      <c r="K6" s="7">
        <f>SUM(K2:K5)</f>
        <v>6</v>
      </c>
      <c r="L6" s="7">
        <f>SUM(L2:L5)</f>
        <v>866</v>
      </c>
      <c r="M6" s="12">
        <f>SUM(L6/K6)</f>
        <v>144.33333333333334</v>
      </c>
      <c r="N6" s="7">
        <f>SUM(N2:N5)</f>
        <v>10</v>
      </c>
      <c r="O6" s="12">
        <f>SUM(M6+N6)</f>
        <v>154.33333333333334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6" t="s">
        <v>33</v>
      </c>
      <c r="B10" s="33" t="s">
        <v>39</v>
      </c>
      <c r="C10" s="34">
        <v>45220</v>
      </c>
      <c r="D10" s="35" t="s">
        <v>32</v>
      </c>
      <c r="E10" s="36">
        <v>175</v>
      </c>
      <c r="F10" s="36">
        <v>177</v>
      </c>
      <c r="G10" s="36">
        <v>181</v>
      </c>
      <c r="H10" s="36">
        <v>183</v>
      </c>
      <c r="I10" s="36"/>
      <c r="J10" s="36"/>
      <c r="K10" s="37">
        <v>4</v>
      </c>
      <c r="L10" s="37">
        <v>716</v>
      </c>
      <c r="M10" s="38">
        <v>179</v>
      </c>
      <c r="N10" s="39">
        <v>8</v>
      </c>
      <c r="O10" s="40">
        <v>187</v>
      </c>
    </row>
    <row r="13" spans="1:17" x14ac:dyDescent="0.25">
      <c r="K13" s="7">
        <f>SUM(K10:K12)</f>
        <v>4</v>
      </c>
      <c r="L13" s="7">
        <f>SUM(L10:L12)</f>
        <v>716</v>
      </c>
      <c r="M13" s="12">
        <f>SUM(L13/K13)</f>
        <v>179</v>
      </c>
      <c r="N13" s="7">
        <f>SUM(N10:N12)</f>
        <v>8</v>
      </c>
      <c r="O13" s="12">
        <f>SUM(M13+N13)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B10:C10 E10:J10" name="Range1_2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B3:C3 E3:J3" name="Range1_6_1_1"/>
    <protectedRange algorithmName="SHA-512" hashValue="ON39YdpmFHfN9f47KpiRvqrKx0V9+erV1CNkpWzYhW/Qyc6aT8rEyCrvauWSYGZK2ia3o7vd3akF07acHAFpOA==" saltValue="yVW9XmDwTqEnmpSGai0KYg==" spinCount="100000" sqref="D3" name="Range1_1_6_1_1"/>
  </protectedRanges>
  <hyperlinks>
    <hyperlink ref="Q1" location="'Louisiana Adult Rankings 2023'!A1" display="Back to Ranking" xr:uid="{8436F70F-99B5-44BA-9377-8B2FA31E4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28C620-AC26-4E50-A829-5A17DC2ECC24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3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22</v>
      </c>
      <c r="B2" s="26" t="s">
        <v>31</v>
      </c>
      <c r="C2" s="27">
        <v>45004</v>
      </c>
      <c r="D2" s="26" t="s">
        <v>32</v>
      </c>
      <c r="E2" s="41">
        <v>177</v>
      </c>
      <c r="F2" s="41">
        <v>186</v>
      </c>
      <c r="G2" s="41"/>
      <c r="H2" s="41"/>
      <c r="I2" s="41"/>
      <c r="J2" s="41"/>
      <c r="K2" s="26">
        <v>2</v>
      </c>
      <c r="L2" s="26">
        <v>363</v>
      </c>
      <c r="M2" s="28">
        <v>181.5</v>
      </c>
      <c r="N2" s="26">
        <v>5</v>
      </c>
      <c r="O2" s="28">
        <v>186.5</v>
      </c>
    </row>
    <row r="3" spans="1:17" x14ac:dyDescent="0.25">
      <c r="A3" s="16" t="s">
        <v>22</v>
      </c>
      <c r="B3" s="33" t="s">
        <v>31</v>
      </c>
      <c r="C3" s="34">
        <v>45039</v>
      </c>
      <c r="D3" s="35" t="s">
        <v>32</v>
      </c>
      <c r="E3" s="42">
        <v>161</v>
      </c>
      <c r="F3" s="42">
        <v>160</v>
      </c>
      <c r="G3" s="42"/>
      <c r="H3" s="42"/>
      <c r="I3" s="42"/>
      <c r="J3" s="42"/>
      <c r="K3" s="37">
        <v>2</v>
      </c>
      <c r="L3" s="37">
        <v>321</v>
      </c>
      <c r="M3" s="38">
        <v>160.5</v>
      </c>
      <c r="N3" s="39">
        <v>5</v>
      </c>
      <c r="O3" s="40">
        <v>165.5</v>
      </c>
    </row>
    <row r="4" spans="1:17" x14ac:dyDescent="0.25">
      <c r="A4" s="16" t="s">
        <v>22</v>
      </c>
      <c r="B4" s="33" t="s">
        <v>31</v>
      </c>
      <c r="C4" s="34">
        <v>45102</v>
      </c>
      <c r="D4" s="35" t="s">
        <v>32</v>
      </c>
      <c r="E4" s="42">
        <v>176</v>
      </c>
      <c r="F4" s="42">
        <v>177</v>
      </c>
      <c r="G4" s="42"/>
      <c r="H4" s="42"/>
      <c r="I4" s="42"/>
      <c r="J4" s="42"/>
      <c r="K4" s="37">
        <v>2</v>
      </c>
      <c r="L4" s="37">
        <v>353</v>
      </c>
      <c r="M4" s="38">
        <v>176.5</v>
      </c>
      <c r="N4" s="39">
        <v>5</v>
      </c>
      <c r="O4" s="40">
        <v>181.5</v>
      </c>
    </row>
    <row r="5" spans="1:17" x14ac:dyDescent="0.25">
      <c r="A5" s="16" t="s">
        <v>22</v>
      </c>
      <c r="B5" s="33" t="s">
        <v>31</v>
      </c>
      <c r="C5" s="34">
        <v>45122</v>
      </c>
      <c r="D5" s="35" t="s">
        <v>32</v>
      </c>
      <c r="E5" s="42">
        <v>174</v>
      </c>
      <c r="F5" s="42">
        <v>179</v>
      </c>
      <c r="G5" s="42"/>
      <c r="H5" s="42"/>
      <c r="I5" s="42"/>
      <c r="J5" s="42"/>
      <c r="K5" s="37">
        <v>2</v>
      </c>
      <c r="L5" s="37">
        <v>353</v>
      </c>
      <c r="M5" s="38">
        <v>176.5</v>
      </c>
      <c r="N5" s="39">
        <v>9</v>
      </c>
      <c r="O5" s="40">
        <v>185.5</v>
      </c>
    </row>
    <row r="6" spans="1:17" x14ac:dyDescent="0.25">
      <c r="A6" s="16" t="s">
        <v>22</v>
      </c>
      <c r="B6" s="33" t="s">
        <v>31</v>
      </c>
      <c r="C6" s="34">
        <v>45220</v>
      </c>
      <c r="D6" s="35" t="s">
        <v>32</v>
      </c>
      <c r="E6" s="42">
        <v>181</v>
      </c>
      <c r="F6" s="42">
        <v>189</v>
      </c>
      <c r="G6" s="42">
        <v>191</v>
      </c>
      <c r="H6" s="42">
        <v>181</v>
      </c>
      <c r="I6" s="42"/>
      <c r="J6" s="42"/>
      <c r="K6" s="37">
        <v>4</v>
      </c>
      <c r="L6" s="37">
        <v>742</v>
      </c>
      <c r="M6" s="38">
        <v>185.5</v>
      </c>
      <c r="N6" s="39">
        <v>22</v>
      </c>
      <c r="O6" s="40">
        <v>207.5</v>
      </c>
    </row>
    <row r="7" spans="1:17" x14ac:dyDescent="0.25">
      <c r="E7" s="43"/>
      <c r="F7" s="43"/>
      <c r="G7" s="43"/>
      <c r="H7" s="43"/>
      <c r="I7" s="43"/>
      <c r="J7" s="43"/>
    </row>
    <row r="8" spans="1:17" x14ac:dyDescent="0.25">
      <c r="E8" s="43"/>
      <c r="F8" s="43"/>
      <c r="G8" s="43"/>
      <c r="H8" s="43"/>
      <c r="I8" s="43"/>
      <c r="J8" s="43"/>
      <c r="K8" s="7">
        <f>SUM(K2:K7)</f>
        <v>12</v>
      </c>
      <c r="L8" s="7">
        <f>SUM(L2:L7)</f>
        <v>2132</v>
      </c>
      <c r="M8" s="12">
        <f>SUM(L8/K8)</f>
        <v>177.66666666666666</v>
      </c>
      <c r="N8" s="7">
        <f>SUM(N2:N7)</f>
        <v>46</v>
      </c>
      <c r="O8" s="12">
        <f>SUM(M8+N8)</f>
        <v>223.66666666666666</v>
      </c>
    </row>
    <row r="9" spans="1:17" x14ac:dyDescent="0.25">
      <c r="E9" s="43"/>
      <c r="F9" s="43"/>
      <c r="G9" s="43"/>
      <c r="H9" s="43"/>
      <c r="I9" s="43"/>
      <c r="J9" s="43"/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4" t="s">
        <v>5</v>
      </c>
      <c r="F10" s="44" t="s">
        <v>6</v>
      </c>
      <c r="G10" s="44" t="s">
        <v>7</v>
      </c>
      <c r="H10" s="44" t="s">
        <v>8</v>
      </c>
      <c r="I10" s="44" t="s">
        <v>9</v>
      </c>
      <c r="J10" s="4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26" t="s">
        <v>33</v>
      </c>
      <c r="B11" s="26" t="s">
        <v>31</v>
      </c>
      <c r="C11" s="27">
        <v>45004</v>
      </c>
      <c r="D11" s="26" t="s">
        <v>32</v>
      </c>
      <c r="E11" s="41">
        <v>192</v>
      </c>
      <c r="F11" s="41">
        <v>188</v>
      </c>
      <c r="G11" s="41"/>
      <c r="H11" s="41"/>
      <c r="I11" s="41"/>
      <c r="J11" s="41"/>
      <c r="K11" s="26">
        <v>2</v>
      </c>
      <c r="L11" s="26">
        <v>380</v>
      </c>
      <c r="M11" s="28">
        <v>190</v>
      </c>
      <c r="N11" s="26">
        <v>5</v>
      </c>
      <c r="O11" s="28">
        <v>195</v>
      </c>
    </row>
    <row r="12" spans="1:17" x14ac:dyDescent="0.25">
      <c r="A12" s="16" t="s">
        <v>33</v>
      </c>
      <c r="B12" s="33" t="s">
        <v>31</v>
      </c>
      <c r="C12" s="34">
        <v>45039</v>
      </c>
      <c r="D12" s="35" t="s">
        <v>32</v>
      </c>
      <c r="E12" s="42">
        <v>181</v>
      </c>
      <c r="F12" s="42">
        <v>173</v>
      </c>
      <c r="G12" s="42"/>
      <c r="H12" s="42"/>
      <c r="I12" s="42"/>
      <c r="J12" s="42"/>
      <c r="K12" s="37">
        <v>2</v>
      </c>
      <c r="L12" s="37">
        <v>354</v>
      </c>
      <c r="M12" s="38">
        <v>177</v>
      </c>
      <c r="N12" s="39">
        <v>5</v>
      </c>
      <c r="O12" s="40">
        <v>182</v>
      </c>
    </row>
    <row r="13" spans="1:17" x14ac:dyDescent="0.25">
      <c r="A13" s="16" t="s">
        <v>33</v>
      </c>
      <c r="B13" s="33" t="s">
        <v>31</v>
      </c>
      <c r="C13" s="34">
        <v>45102</v>
      </c>
      <c r="D13" s="35" t="s">
        <v>32</v>
      </c>
      <c r="E13" s="42">
        <v>186</v>
      </c>
      <c r="F13" s="42">
        <v>185</v>
      </c>
      <c r="G13" s="42"/>
      <c r="H13" s="42"/>
      <c r="I13" s="42"/>
      <c r="J13" s="42"/>
      <c r="K13" s="37">
        <v>2</v>
      </c>
      <c r="L13" s="37">
        <v>371</v>
      </c>
      <c r="M13" s="38">
        <v>185.5</v>
      </c>
      <c r="N13" s="39">
        <v>5</v>
      </c>
      <c r="O13" s="40">
        <v>190.5</v>
      </c>
    </row>
    <row r="14" spans="1:17" x14ac:dyDescent="0.25">
      <c r="A14" s="16" t="s">
        <v>33</v>
      </c>
      <c r="B14" s="33" t="s">
        <v>31</v>
      </c>
      <c r="C14" s="34">
        <v>45122</v>
      </c>
      <c r="D14" s="35" t="s">
        <v>32</v>
      </c>
      <c r="E14" s="42">
        <v>184</v>
      </c>
      <c r="F14" s="42">
        <v>180</v>
      </c>
      <c r="G14" s="42"/>
      <c r="H14" s="42"/>
      <c r="I14" s="42"/>
      <c r="J14" s="42"/>
      <c r="K14" s="37">
        <v>2</v>
      </c>
      <c r="L14" s="37">
        <v>364</v>
      </c>
      <c r="M14" s="38">
        <v>182</v>
      </c>
      <c r="N14" s="39">
        <v>5</v>
      </c>
      <c r="O14" s="40">
        <v>187</v>
      </c>
    </row>
    <row r="15" spans="1:17" x14ac:dyDescent="0.25">
      <c r="A15" s="45" t="s">
        <v>33</v>
      </c>
      <c r="B15" s="46" t="s">
        <v>31</v>
      </c>
      <c r="C15" s="47">
        <v>45220</v>
      </c>
      <c r="D15" s="48" t="s">
        <v>32</v>
      </c>
      <c r="E15" s="42">
        <v>186</v>
      </c>
      <c r="F15" s="42">
        <v>187</v>
      </c>
      <c r="G15" s="42">
        <v>183</v>
      </c>
      <c r="H15" s="42">
        <v>186</v>
      </c>
      <c r="I15" s="42"/>
      <c r="J15" s="42"/>
      <c r="K15" s="49">
        <v>4</v>
      </c>
      <c r="L15" s="49">
        <v>742</v>
      </c>
      <c r="M15" s="50">
        <v>185.5</v>
      </c>
      <c r="N15" s="51">
        <v>26</v>
      </c>
      <c r="O15" s="52">
        <v>211.5</v>
      </c>
    </row>
    <row r="16" spans="1:17" x14ac:dyDescent="0.25">
      <c r="E16" s="43"/>
      <c r="F16" s="43"/>
      <c r="G16" s="43"/>
      <c r="H16" s="43"/>
      <c r="I16" s="43"/>
      <c r="J16" s="43"/>
    </row>
    <row r="17" spans="1:15" x14ac:dyDescent="0.25">
      <c r="E17" s="43"/>
      <c r="F17" s="43"/>
      <c r="G17" s="43"/>
      <c r="H17" s="43"/>
      <c r="I17" s="43"/>
      <c r="J17" s="43"/>
      <c r="K17" s="7">
        <f>SUM(K11:K16)</f>
        <v>12</v>
      </c>
      <c r="L17" s="7">
        <f>SUM(L11:L16)</f>
        <v>2211</v>
      </c>
      <c r="M17" s="12">
        <f>SUM(L17/K17)</f>
        <v>184.25</v>
      </c>
      <c r="N17" s="7">
        <f>SUM(N11:N16)</f>
        <v>46</v>
      </c>
      <c r="O17" s="12">
        <f>SUM(M17+N17)</f>
        <v>230.25</v>
      </c>
    </row>
    <row r="18" spans="1:15" x14ac:dyDescent="0.25">
      <c r="E18" s="43"/>
      <c r="F18" s="43"/>
      <c r="G18" s="43"/>
      <c r="H18" s="43"/>
      <c r="I18" s="43"/>
      <c r="J18" s="43"/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4" t="s">
        <v>5</v>
      </c>
      <c r="F19" s="44" t="s">
        <v>6</v>
      </c>
      <c r="G19" s="44" t="s">
        <v>7</v>
      </c>
      <c r="H19" s="44" t="s">
        <v>8</v>
      </c>
      <c r="I19" s="44" t="s">
        <v>9</v>
      </c>
      <c r="J19" s="4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6" t="s">
        <v>23</v>
      </c>
      <c r="B20" s="26" t="s">
        <v>31</v>
      </c>
      <c r="C20" s="27">
        <v>45004</v>
      </c>
      <c r="D20" s="26" t="s">
        <v>32</v>
      </c>
      <c r="E20" s="41">
        <v>171</v>
      </c>
      <c r="F20" s="41">
        <v>173</v>
      </c>
      <c r="G20" s="41"/>
      <c r="H20" s="41"/>
      <c r="I20" s="41"/>
      <c r="J20" s="41"/>
      <c r="K20" s="26">
        <v>2</v>
      </c>
      <c r="L20" s="26">
        <v>344</v>
      </c>
      <c r="M20" s="28">
        <v>172</v>
      </c>
      <c r="N20" s="26">
        <v>9</v>
      </c>
      <c r="O20" s="28">
        <v>181</v>
      </c>
    </row>
    <row r="21" spans="1:15" x14ac:dyDescent="0.25">
      <c r="A21" s="16" t="s">
        <v>36</v>
      </c>
      <c r="B21" s="33" t="s">
        <v>37</v>
      </c>
      <c r="C21" s="34">
        <v>45039</v>
      </c>
      <c r="D21" s="35" t="s">
        <v>32</v>
      </c>
      <c r="E21" s="42">
        <v>179</v>
      </c>
      <c r="F21" s="42">
        <v>177</v>
      </c>
      <c r="G21" s="42"/>
      <c r="H21" s="42"/>
      <c r="I21" s="42"/>
      <c r="J21" s="42"/>
      <c r="K21" s="37">
        <v>2</v>
      </c>
      <c r="L21" s="37">
        <v>356</v>
      </c>
      <c r="M21" s="38">
        <v>178</v>
      </c>
      <c r="N21" s="39">
        <v>9</v>
      </c>
      <c r="O21" s="40">
        <v>187</v>
      </c>
    </row>
    <row r="22" spans="1:15" x14ac:dyDescent="0.25">
      <c r="A22" s="16" t="s">
        <v>36</v>
      </c>
      <c r="B22" s="33" t="s">
        <v>31</v>
      </c>
      <c r="C22" s="34">
        <v>45102</v>
      </c>
      <c r="D22" s="35" t="s">
        <v>32</v>
      </c>
      <c r="E22" s="42">
        <v>183</v>
      </c>
      <c r="F22" s="42">
        <v>188</v>
      </c>
      <c r="G22" s="42"/>
      <c r="H22" s="42"/>
      <c r="I22" s="42"/>
      <c r="J22" s="42"/>
      <c r="K22" s="37">
        <v>2</v>
      </c>
      <c r="L22" s="37">
        <v>371</v>
      </c>
      <c r="M22" s="38">
        <v>185.5</v>
      </c>
      <c r="N22" s="39">
        <v>5</v>
      </c>
      <c r="O22" s="40">
        <v>190.5</v>
      </c>
    </row>
    <row r="23" spans="1:15" x14ac:dyDescent="0.25">
      <c r="A23" s="16" t="s">
        <v>36</v>
      </c>
      <c r="B23" s="33" t="s">
        <v>31</v>
      </c>
      <c r="C23" s="34">
        <v>45122</v>
      </c>
      <c r="D23" s="35" t="s">
        <v>32</v>
      </c>
      <c r="E23" s="42">
        <v>196</v>
      </c>
      <c r="F23" s="42">
        <v>187</v>
      </c>
      <c r="G23" s="42"/>
      <c r="H23" s="42"/>
      <c r="I23" s="42"/>
      <c r="J23" s="42"/>
      <c r="K23" s="37">
        <v>2</v>
      </c>
      <c r="L23" s="37">
        <v>383</v>
      </c>
      <c r="M23" s="38">
        <v>191.5</v>
      </c>
      <c r="N23" s="39">
        <v>9</v>
      </c>
      <c r="O23" s="40">
        <v>200.5</v>
      </c>
    </row>
    <row r="24" spans="1:15" x14ac:dyDescent="0.25">
      <c r="A24" s="16" t="s">
        <v>36</v>
      </c>
      <c r="B24" s="33" t="s">
        <v>31</v>
      </c>
      <c r="C24" s="34">
        <v>45220</v>
      </c>
      <c r="D24" s="35" t="s">
        <v>32</v>
      </c>
      <c r="E24" s="36">
        <v>188</v>
      </c>
      <c r="F24" s="36">
        <v>184</v>
      </c>
      <c r="G24" s="36">
        <v>191</v>
      </c>
      <c r="H24" s="36">
        <v>184</v>
      </c>
      <c r="I24" s="36"/>
      <c r="J24" s="36"/>
      <c r="K24" s="37">
        <v>4</v>
      </c>
      <c r="L24" s="37">
        <v>747</v>
      </c>
      <c r="M24" s="38">
        <v>186.75</v>
      </c>
      <c r="N24" s="39">
        <v>22</v>
      </c>
      <c r="O24" s="40">
        <v>208.75</v>
      </c>
    </row>
    <row r="25" spans="1:15" x14ac:dyDescent="0.25">
      <c r="E25" s="43"/>
      <c r="F25" s="43"/>
      <c r="G25" s="43"/>
      <c r="H25" s="43"/>
      <c r="I25" s="43"/>
      <c r="J25" s="43"/>
    </row>
    <row r="26" spans="1:15" x14ac:dyDescent="0.25">
      <c r="E26" s="43"/>
      <c r="F26" s="43"/>
      <c r="G26" s="43"/>
      <c r="H26" s="43"/>
      <c r="I26" s="43"/>
      <c r="J26" s="43"/>
      <c r="K26" s="7">
        <f>SUM(K20:K25)</f>
        <v>12</v>
      </c>
      <c r="L26" s="7">
        <f>SUM(L20:L25)</f>
        <v>2201</v>
      </c>
      <c r="M26" s="12">
        <f>SUM(L26/K26)</f>
        <v>183.41666666666666</v>
      </c>
      <c r="N26" s="7">
        <f>SUM(N20:N25)</f>
        <v>54</v>
      </c>
      <c r="O26" s="12">
        <f>SUM(M26+N26)</f>
        <v>237.41666666666666</v>
      </c>
    </row>
    <row r="27" spans="1:15" x14ac:dyDescent="0.25">
      <c r="E27" s="43"/>
      <c r="F27" s="43"/>
      <c r="G27" s="43"/>
      <c r="H27" s="43"/>
      <c r="I27" s="43"/>
      <c r="J27" s="43"/>
    </row>
    <row r="28" spans="1:15" ht="30" x14ac:dyDescent="0.25">
      <c r="A28" s="1" t="s">
        <v>1</v>
      </c>
      <c r="B28" s="2" t="s">
        <v>2</v>
      </c>
      <c r="C28" s="2" t="s">
        <v>3</v>
      </c>
      <c r="D28" s="3" t="s">
        <v>4</v>
      </c>
      <c r="E28" s="44" t="s">
        <v>5</v>
      </c>
      <c r="F28" s="44" t="s">
        <v>6</v>
      </c>
      <c r="G28" s="44" t="s">
        <v>7</v>
      </c>
      <c r="H28" s="44" t="s">
        <v>8</v>
      </c>
      <c r="I28" s="44" t="s">
        <v>9</v>
      </c>
      <c r="J28" s="44" t="s">
        <v>10</v>
      </c>
      <c r="K28" s="4" t="s">
        <v>11</v>
      </c>
      <c r="L28" s="3" t="s">
        <v>12</v>
      </c>
      <c r="M28" s="5" t="s">
        <v>13</v>
      </c>
      <c r="N28" s="2" t="s">
        <v>14</v>
      </c>
      <c r="O28" s="6" t="s">
        <v>15</v>
      </c>
    </row>
    <row r="29" spans="1:15" x14ac:dyDescent="0.25">
      <c r="A29" s="26" t="s">
        <v>34</v>
      </c>
      <c r="B29" s="26" t="s">
        <v>31</v>
      </c>
      <c r="C29" s="27">
        <v>45004</v>
      </c>
      <c r="D29" s="26" t="s">
        <v>32</v>
      </c>
      <c r="E29" s="41">
        <v>156</v>
      </c>
      <c r="F29" s="41">
        <v>161</v>
      </c>
      <c r="G29" s="41"/>
      <c r="H29" s="41"/>
      <c r="I29" s="41"/>
      <c r="J29" s="41"/>
      <c r="K29" s="26">
        <v>2</v>
      </c>
      <c r="L29" s="26">
        <v>317</v>
      </c>
      <c r="M29" s="28">
        <v>158.5</v>
      </c>
      <c r="N29" s="26">
        <v>9</v>
      </c>
      <c r="O29" s="28">
        <v>167.5</v>
      </c>
    </row>
    <row r="30" spans="1:15" x14ac:dyDescent="0.25">
      <c r="A30" s="16" t="s">
        <v>34</v>
      </c>
      <c r="B30" s="33" t="s">
        <v>31</v>
      </c>
      <c r="C30" s="34">
        <v>45039</v>
      </c>
      <c r="D30" s="35" t="s">
        <v>32</v>
      </c>
      <c r="E30" s="42">
        <v>171</v>
      </c>
      <c r="F30" s="42">
        <v>170</v>
      </c>
      <c r="G30" s="42"/>
      <c r="H30" s="42"/>
      <c r="I30" s="42"/>
      <c r="J30" s="42"/>
      <c r="K30" s="37">
        <v>2</v>
      </c>
      <c r="L30" s="37">
        <v>341</v>
      </c>
      <c r="M30" s="38">
        <v>170.5</v>
      </c>
      <c r="N30" s="39">
        <v>9</v>
      </c>
      <c r="O30" s="40">
        <v>179.5</v>
      </c>
    </row>
    <row r="31" spans="1:15" x14ac:dyDescent="0.25">
      <c r="A31" s="16" t="s">
        <v>34</v>
      </c>
      <c r="B31" s="33" t="s">
        <v>31</v>
      </c>
      <c r="C31" s="34">
        <v>45102</v>
      </c>
      <c r="D31" s="35" t="s">
        <v>32</v>
      </c>
      <c r="E31" s="42">
        <v>177</v>
      </c>
      <c r="F31" s="42">
        <v>183</v>
      </c>
      <c r="G31" s="42"/>
      <c r="H31" s="42"/>
      <c r="I31" s="42"/>
      <c r="J31" s="42"/>
      <c r="K31" s="37">
        <v>2</v>
      </c>
      <c r="L31" s="37">
        <v>360</v>
      </c>
      <c r="M31" s="38">
        <v>180</v>
      </c>
      <c r="N31" s="39">
        <v>9</v>
      </c>
      <c r="O31" s="40">
        <v>189</v>
      </c>
    </row>
    <row r="32" spans="1:15" x14ac:dyDescent="0.25">
      <c r="A32" s="16" t="s">
        <v>34</v>
      </c>
      <c r="B32" s="33" t="s">
        <v>31</v>
      </c>
      <c r="C32" s="34">
        <v>45122</v>
      </c>
      <c r="D32" s="35" t="s">
        <v>32</v>
      </c>
      <c r="E32" s="42">
        <v>138</v>
      </c>
      <c r="F32" s="42">
        <v>139</v>
      </c>
      <c r="G32" s="42"/>
      <c r="H32" s="42"/>
      <c r="I32" s="42"/>
      <c r="J32" s="42"/>
      <c r="K32" s="37">
        <v>2</v>
      </c>
      <c r="L32" s="37">
        <v>277</v>
      </c>
      <c r="M32" s="38">
        <v>138.5</v>
      </c>
      <c r="N32" s="39">
        <v>5</v>
      </c>
      <c r="O32" s="40">
        <v>143.5</v>
      </c>
    </row>
    <row r="33" spans="1:15" x14ac:dyDescent="0.25">
      <c r="A33" s="16" t="s">
        <v>34</v>
      </c>
      <c r="B33" s="33" t="s">
        <v>31</v>
      </c>
      <c r="C33" s="34">
        <v>45220</v>
      </c>
      <c r="D33" s="35" t="s">
        <v>32</v>
      </c>
      <c r="E33" s="36">
        <v>177</v>
      </c>
      <c r="F33" s="36">
        <v>175</v>
      </c>
      <c r="G33" s="36">
        <v>178</v>
      </c>
      <c r="H33" s="36">
        <v>174</v>
      </c>
      <c r="I33" s="36"/>
      <c r="J33" s="36"/>
      <c r="K33" s="37">
        <v>4</v>
      </c>
      <c r="L33" s="37">
        <v>704</v>
      </c>
      <c r="M33" s="38">
        <v>176</v>
      </c>
      <c r="N33" s="39">
        <v>22</v>
      </c>
      <c r="O33" s="40">
        <v>198</v>
      </c>
    </row>
    <row r="35" spans="1:15" x14ac:dyDescent="0.25">
      <c r="K35" s="7">
        <f>SUM(K29:K34)</f>
        <v>12</v>
      </c>
      <c r="L35" s="7">
        <f>SUM(L29:L34)</f>
        <v>1999</v>
      </c>
      <c r="M35" s="12">
        <f>SUM(L35/K35)</f>
        <v>166.58333333333334</v>
      </c>
      <c r="N35" s="7">
        <f>SUM(N29:N34)</f>
        <v>54</v>
      </c>
      <c r="O35" s="12">
        <f>SUM(M35+N35)</f>
        <v>220.58333333333334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5:C15 E15:J15" name="Range1_2_1_1"/>
    <protectedRange algorithmName="SHA-512" hashValue="ON39YdpmFHfN9f47KpiRvqrKx0V9+erV1CNkpWzYhW/Qyc6aT8rEyCrvauWSYGZK2ia3o7vd3akF07acHAFpOA==" saltValue="yVW9XmDwTqEnmpSGai0KYg==" spinCount="100000" sqref="D15" name="Range1_1_3_1_1"/>
    <protectedRange algorithmName="SHA-512" hashValue="ON39YdpmFHfN9f47KpiRvqrKx0V9+erV1CNkpWzYhW/Qyc6aT8rEyCrvauWSYGZK2ia3o7vd3akF07acHAFpOA==" saltValue="yVW9XmDwTqEnmpSGai0KYg==" spinCount="100000" sqref="B24:C24 E24:J24" name="Range1_4_1_1_1"/>
    <protectedRange algorithmName="SHA-512" hashValue="ON39YdpmFHfN9f47KpiRvqrKx0V9+erV1CNkpWzYhW/Qyc6aT8rEyCrvauWSYGZK2ia3o7vd3akF07acHAFpOA==" saltValue="yVW9XmDwTqEnmpSGai0KYg==" spinCount="100000" sqref="D24" name="Range1_1_4_1_1"/>
    <protectedRange algorithmName="SHA-512" hashValue="ON39YdpmFHfN9f47KpiRvqrKx0V9+erV1CNkpWzYhW/Qyc6aT8rEyCrvauWSYGZK2ia3o7vd3akF07acHAFpOA==" saltValue="yVW9XmDwTqEnmpSGai0KYg==" spinCount="100000" sqref="B33:C33 E33:J33" name="Range1_6_1_1"/>
    <protectedRange algorithmName="SHA-512" hashValue="ON39YdpmFHfN9f47KpiRvqrKx0V9+erV1CNkpWzYhW/Qyc6aT8rEyCrvauWSYGZK2ia3o7vd3akF07acHAFpOA==" saltValue="yVW9XmDwTqEnmpSGai0KYg==" spinCount="100000" sqref="D33" name="Range1_1_6_1_1"/>
  </protectedRanges>
  <hyperlinks>
    <hyperlink ref="Q1" location="'Louisiana Adult Rankings 2023'!A1" display="Back to Ranking" xr:uid="{569BEE6F-0B96-4E08-ADA6-5B4467CD7A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B10 B19 B28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E140-4596-4998-BD5C-5A491186A2C7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25" t="s">
        <v>23</v>
      </c>
      <c r="B2" s="33" t="s">
        <v>38</v>
      </c>
      <c r="C2" s="34">
        <v>45039</v>
      </c>
      <c r="D2" s="35" t="s">
        <v>32</v>
      </c>
      <c r="E2" s="36">
        <v>169</v>
      </c>
      <c r="F2" s="36">
        <v>164</v>
      </c>
      <c r="G2" s="36"/>
      <c r="H2" s="36"/>
      <c r="I2" s="36"/>
      <c r="J2" s="36"/>
      <c r="K2" s="37">
        <v>2</v>
      </c>
      <c r="L2" s="37">
        <v>333</v>
      </c>
      <c r="M2" s="38">
        <v>166.5</v>
      </c>
      <c r="N2" s="39">
        <v>4</v>
      </c>
      <c r="O2" s="40">
        <v>170.5</v>
      </c>
    </row>
    <row r="5" spans="1:17" x14ac:dyDescent="0.25">
      <c r="K5" s="7">
        <f>SUM(K2:K4)</f>
        <v>2</v>
      </c>
      <c r="L5" s="7">
        <f>SUM(L2:L4)</f>
        <v>333</v>
      </c>
      <c r="M5" s="12">
        <f>SUM(L5/K5)</f>
        <v>166.5</v>
      </c>
      <c r="N5" s="7">
        <f>SUM(N2:N4)</f>
        <v>4</v>
      </c>
      <c r="O5" s="12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Louisiana Adult Rankings 2023'!A1" display="Back to Ranking" xr:uid="{66325334-AF62-44D8-AF95-A559BBACD1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39B5E6-0F1C-45A6-9AAA-92121DBC4A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1874-EE2F-46C3-AD21-9B6C55FF6BED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34</v>
      </c>
      <c r="B2" s="33" t="s">
        <v>40</v>
      </c>
      <c r="C2" s="34">
        <v>45102</v>
      </c>
      <c r="D2" s="35" t="s">
        <v>32</v>
      </c>
      <c r="E2" s="36">
        <v>167</v>
      </c>
      <c r="F2" s="36">
        <v>161</v>
      </c>
      <c r="G2" s="36"/>
      <c r="H2" s="36"/>
      <c r="I2" s="36"/>
      <c r="J2" s="36"/>
      <c r="K2" s="37">
        <v>2</v>
      </c>
      <c r="L2" s="37">
        <v>328</v>
      </c>
      <c r="M2" s="38">
        <v>164</v>
      </c>
      <c r="N2" s="39">
        <v>4</v>
      </c>
      <c r="O2" s="40">
        <v>168</v>
      </c>
    </row>
    <row r="5" spans="1:17" x14ac:dyDescent="0.25">
      <c r="K5" s="7">
        <f>SUM(K2:K4)</f>
        <v>2</v>
      </c>
      <c r="L5" s="7">
        <f>SUM(L2:L4)</f>
        <v>328</v>
      </c>
      <c r="M5" s="12">
        <f>SUM(L5/K5)</f>
        <v>164</v>
      </c>
      <c r="N5" s="7">
        <f>SUM(N2:N4)</f>
        <v>4</v>
      </c>
      <c r="O5" s="12">
        <f>SUM(M5+N5)</f>
        <v>168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16" t="s">
        <v>19</v>
      </c>
      <c r="B9" s="33" t="s">
        <v>42</v>
      </c>
      <c r="C9" s="34">
        <v>45220</v>
      </c>
      <c r="D9" s="35" t="s">
        <v>32</v>
      </c>
      <c r="E9" s="36">
        <v>186</v>
      </c>
      <c r="F9" s="36">
        <v>185</v>
      </c>
      <c r="G9" s="36">
        <v>183</v>
      </c>
      <c r="H9" s="36">
        <v>177</v>
      </c>
      <c r="I9" s="36"/>
      <c r="J9" s="36"/>
      <c r="K9" s="37">
        <v>4</v>
      </c>
      <c r="L9" s="37">
        <v>731</v>
      </c>
      <c r="M9" s="38">
        <v>182.75</v>
      </c>
      <c r="N9" s="39">
        <v>12</v>
      </c>
      <c r="O9" s="40">
        <v>194.75</v>
      </c>
    </row>
    <row r="12" spans="1:17" x14ac:dyDescent="0.25">
      <c r="K12" s="7">
        <f>SUM(K9:K11)</f>
        <v>4</v>
      </c>
      <c r="L12" s="7">
        <f>SUM(L9:L11)</f>
        <v>731</v>
      </c>
      <c r="M12" s="12">
        <f>SUM(L12/K12)</f>
        <v>182.75</v>
      </c>
      <c r="N12" s="7">
        <f>SUM(N9:N11)</f>
        <v>12</v>
      </c>
      <c r="O12" s="12">
        <f>SUM(M12+N12)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 B8" name="Range1_2"/>
  </protectedRanges>
  <conditionalFormatting sqref="I9">
    <cfRule type="top10" dxfId="19" priority="2" rank="1"/>
  </conditionalFormatting>
  <conditionalFormatting sqref="J9">
    <cfRule type="top10" dxfId="18" priority="1" rank="1"/>
  </conditionalFormatting>
  <hyperlinks>
    <hyperlink ref="Q1" location="'Louisiana Adult Rankings 2023'!A1" display="Back to Ranking" xr:uid="{B7EC21B6-D106-4F4A-993A-FA8FBC1B0C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5963E1-191A-49B2-B5FA-F553A37B7E76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CB51-91D4-4145-856A-7BA8D3F191B5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25" t="s">
        <v>23</v>
      </c>
      <c r="B2" s="26" t="s">
        <v>35</v>
      </c>
      <c r="C2" s="27">
        <v>45004</v>
      </c>
      <c r="D2" s="26" t="s">
        <v>32</v>
      </c>
      <c r="E2" s="26">
        <v>144</v>
      </c>
      <c r="F2" s="26">
        <v>146</v>
      </c>
      <c r="G2" s="26"/>
      <c r="H2" s="26"/>
      <c r="I2" s="26"/>
      <c r="J2" s="26"/>
      <c r="K2" s="26">
        <v>2</v>
      </c>
      <c r="L2" s="26">
        <v>290</v>
      </c>
      <c r="M2" s="28">
        <v>145</v>
      </c>
      <c r="N2" s="26">
        <v>4</v>
      </c>
      <c r="O2" s="28">
        <v>149</v>
      </c>
    </row>
    <row r="3" spans="1:17" x14ac:dyDescent="0.25">
      <c r="A3" s="16" t="s">
        <v>36</v>
      </c>
      <c r="B3" s="33" t="s">
        <v>35</v>
      </c>
      <c r="C3" s="34">
        <v>45122</v>
      </c>
      <c r="D3" s="35" t="s">
        <v>32</v>
      </c>
      <c r="E3" s="36">
        <v>173</v>
      </c>
      <c r="F3" s="36">
        <v>167</v>
      </c>
      <c r="G3" s="36"/>
      <c r="H3" s="36"/>
      <c r="I3" s="36"/>
      <c r="J3" s="36"/>
      <c r="K3" s="37">
        <v>2</v>
      </c>
      <c r="L3" s="37">
        <v>340</v>
      </c>
      <c r="M3" s="38">
        <v>170</v>
      </c>
      <c r="N3" s="39">
        <v>4</v>
      </c>
      <c r="O3" s="40">
        <v>174</v>
      </c>
    </row>
    <row r="6" spans="1:17" x14ac:dyDescent="0.25">
      <c r="K6" s="7">
        <f>SUM(K2:K5)</f>
        <v>4</v>
      </c>
      <c r="L6" s="7">
        <f>SUM(L2:L5)</f>
        <v>630</v>
      </c>
      <c r="M6" s="12">
        <f>SUM(L6/K6)</f>
        <v>157.5</v>
      </c>
      <c r="N6" s="7">
        <f>SUM(N2:N5)</f>
        <v>8</v>
      </c>
      <c r="O6" s="12">
        <f>SUM(M6+N6)</f>
        <v>165.5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25" t="s">
        <v>24</v>
      </c>
      <c r="B10" s="26" t="s">
        <v>35</v>
      </c>
      <c r="C10" s="27">
        <v>45004</v>
      </c>
      <c r="D10" s="26" t="s">
        <v>32</v>
      </c>
      <c r="E10" s="26">
        <v>118</v>
      </c>
      <c r="F10" s="26">
        <v>107</v>
      </c>
      <c r="G10" s="26"/>
      <c r="H10" s="26"/>
      <c r="I10" s="26"/>
      <c r="J10" s="26"/>
      <c r="K10" s="26">
        <v>2</v>
      </c>
      <c r="L10" s="26">
        <v>225</v>
      </c>
      <c r="M10" s="28">
        <v>112.5</v>
      </c>
      <c r="N10" s="26">
        <v>4</v>
      </c>
      <c r="O10" s="28">
        <v>116.5</v>
      </c>
    </row>
    <row r="13" spans="1:17" x14ac:dyDescent="0.25">
      <c r="K13" s="7">
        <f>SUM(K10:K12)</f>
        <v>2</v>
      </c>
      <c r="L13" s="7">
        <f>SUM(L10:L12)</f>
        <v>225</v>
      </c>
      <c r="M13" s="12">
        <f>SUM(L13/K13)</f>
        <v>112.5</v>
      </c>
      <c r="N13" s="7">
        <f>SUM(N10:N12)</f>
        <v>4</v>
      </c>
      <c r="O13" s="12">
        <f>SUM(M13+N13)</f>
        <v>116.5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</protectedRanges>
  <hyperlinks>
    <hyperlink ref="Q1" location="'Louisiana Adult Rankings 2023'!A1" display="Back to Ranking" xr:uid="{A5C12F79-FA00-418D-B0C0-682C771700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1460F-1E1A-4B76-805D-AC47FD0967CD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Louisiana Adult Rankings 2023</vt:lpstr>
      <vt:lpstr>Ashley Frantz</vt:lpstr>
      <vt:lpstr>Brandon Dubois</vt:lpstr>
      <vt:lpstr>Chance Heath</vt:lpstr>
      <vt:lpstr>Robert Benoit II</vt:lpstr>
      <vt:lpstr>Eric Smith</vt:lpstr>
      <vt:lpstr>James Dupin II</vt:lpstr>
      <vt:lpstr>James Soileau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2023-10-31T21:58:22Z</dcterms:modified>
</cp:coreProperties>
</file>